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B8FD51FA-53E7-4CA3-9693-BB4D0AA42B42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Resultados_Dic3" sheetId="1" r:id="rId1"/>
    <sheet name="Produccion_Tot" sheetId="5" r:id="rId2"/>
    <sheet name="Produccion_B" sheetId="10" r:id="rId3"/>
    <sheet name="Produccion_UO" sheetId="4" r:id="rId4"/>
    <sheet name="Produccion_PJ" sheetId="3" r:id="rId5"/>
    <sheet name="DIC4" sheetId="2" r:id="rId6"/>
    <sheet name="Producc" sheetId="6" r:id="rId7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818" i="10" l="1"/>
  <c r="AR819" i="10"/>
  <c r="AR821" i="10"/>
  <c r="AR822" i="10"/>
  <c r="AR823" i="10"/>
  <c r="AR824" i="10"/>
  <c r="N818" i="10"/>
  <c r="O818" i="10"/>
  <c r="P818" i="10"/>
  <c r="Q818" i="10"/>
  <c r="R818" i="10"/>
  <c r="S818" i="10"/>
  <c r="T818" i="10"/>
  <c r="U818" i="10"/>
  <c r="V818" i="10"/>
  <c r="W818" i="10"/>
  <c r="X818" i="10"/>
  <c r="Y818" i="10"/>
  <c r="Z818" i="10"/>
  <c r="AA818" i="10"/>
  <c r="AB818" i="10"/>
  <c r="AC818" i="10"/>
  <c r="AD818" i="10"/>
  <c r="AE818" i="10"/>
  <c r="AF818" i="10"/>
  <c r="AG818" i="10"/>
  <c r="AH818" i="10"/>
  <c r="AI818" i="10"/>
  <c r="AJ818" i="10"/>
  <c r="AK818" i="10"/>
  <c r="AL818" i="10"/>
  <c r="AM818" i="10"/>
  <c r="AN818" i="10"/>
  <c r="AO818" i="10"/>
  <c r="AP818" i="10"/>
  <c r="AQ818" i="10"/>
  <c r="N819" i="10"/>
  <c r="O819" i="10"/>
  <c r="P819" i="10"/>
  <c r="Q819" i="10"/>
  <c r="R819" i="10"/>
  <c r="S819" i="10"/>
  <c r="T819" i="10"/>
  <c r="U819" i="10"/>
  <c r="V819" i="10"/>
  <c r="W819" i="10"/>
  <c r="X819" i="10"/>
  <c r="Y819" i="10"/>
  <c r="Z819" i="10"/>
  <c r="AA819" i="10"/>
  <c r="AB819" i="10"/>
  <c r="AC819" i="10"/>
  <c r="AD819" i="10"/>
  <c r="AE819" i="10"/>
  <c r="AF819" i="10"/>
  <c r="AG819" i="10"/>
  <c r="AH819" i="10"/>
  <c r="AI819" i="10"/>
  <c r="AJ819" i="10"/>
  <c r="AK819" i="10"/>
  <c r="AL819" i="10"/>
  <c r="AM819" i="10"/>
  <c r="AN819" i="10"/>
  <c r="AO819" i="10"/>
  <c r="AP819" i="10"/>
  <c r="AQ819" i="10"/>
  <c r="N821" i="10"/>
  <c r="O821" i="10"/>
  <c r="P821" i="10"/>
  <c r="Q821" i="10"/>
  <c r="R821" i="10"/>
  <c r="S821" i="10"/>
  <c r="T821" i="10"/>
  <c r="U821" i="10"/>
  <c r="V821" i="10"/>
  <c r="W821" i="10"/>
  <c r="X821" i="10"/>
  <c r="Y821" i="10"/>
  <c r="Z821" i="10"/>
  <c r="AA821" i="10"/>
  <c r="AB821" i="10"/>
  <c r="AC821" i="10"/>
  <c r="AD821" i="10"/>
  <c r="AE821" i="10"/>
  <c r="AF821" i="10"/>
  <c r="AG821" i="10"/>
  <c r="AH821" i="10"/>
  <c r="AI821" i="10"/>
  <c r="AJ821" i="10"/>
  <c r="AK821" i="10"/>
  <c r="AL821" i="10"/>
  <c r="AM821" i="10"/>
  <c r="AN821" i="10"/>
  <c r="AO821" i="10"/>
  <c r="AP821" i="10"/>
  <c r="AQ821" i="10"/>
  <c r="N822" i="10"/>
  <c r="O822" i="10"/>
  <c r="P822" i="10"/>
  <c r="Q822" i="10"/>
  <c r="R822" i="10"/>
  <c r="S822" i="10"/>
  <c r="T822" i="10"/>
  <c r="U822" i="10"/>
  <c r="V822" i="10"/>
  <c r="W822" i="10"/>
  <c r="X822" i="10"/>
  <c r="Y822" i="10"/>
  <c r="Z822" i="10"/>
  <c r="AA822" i="10"/>
  <c r="AB822" i="10"/>
  <c r="AC822" i="10"/>
  <c r="AD822" i="10"/>
  <c r="AE822" i="10"/>
  <c r="AF822" i="10"/>
  <c r="AG822" i="10"/>
  <c r="AH822" i="10"/>
  <c r="AI822" i="10"/>
  <c r="AJ822" i="10"/>
  <c r="AK822" i="10"/>
  <c r="AL822" i="10"/>
  <c r="AM822" i="10"/>
  <c r="AN822" i="10"/>
  <c r="AO822" i="10"/>
  <c r="AP822" i="10"/>
  <c r="AQ822" i="10"/>
  <c r="N823" i="10"/>
  <c r="O823" i="10"/>
  <c r="P823" i="10"/>
  <c r="Q823" i="10"/>
  <c r="R823" i="10"/>
  <c r="S823" i="10"/>
  <c r="T823" i="10"/>
  <c r="U823" i="10"/>
  <c r="V823" i="10"/>
  <c r="W823" i="10"/>
  <c r="X823" i="10"/>
  <c r="Y823" i="10"/>
  <c r="Z823" i="10"/>
  <c r="AA823" i="10"/>
  <c r="AB823" i="10"/>
  <c r="AC823" i="10"/>
  <c r="AD823" i="10"/>
  <c r="AE823" i="10"/>
  <c r="AF823" i="10"/>
  <c r="AG823" i="10"/>
  <c r="AH823" i="10"/>
  <c r="AI823" i="10"/>
  <c r="AJ823" i="10"/>
  <c r="AK823" i="10"/>
  <c r="AL823" i="10"/>
  <c r="AM823" i="10"/>
  <c r="AN823" i="10"/>
  <c r="AO823" i="10"/>
  <c r="AP823" i="10"/>
  <c r="AQ823" i="10"/>
  <c r="N824" i="10"/>
  <c r="O824" i="10"/>
  <c r="P824" i="10"/>
  <c r="Q824" i="10"/>
  <c r="R824" i="10"/>
  <c r="S824" i="10"/>
  <c r="T824" i="10"/>
  <c r="U824" i="10"/>
  <c r="V824" i="10"/>
  <c r="W824" i="10"/>
  <c r="X824" i="10"/>
  <c r="Y824" i="10"/>
  <c r="Z824" i="10"/>
  <c r="AA824" i="10"/>
  <c r="AB824" i="10"/>
  <c r="AC824" i="10"/>
  <c r="AD824" i="10"/>
  <c r="AE824" i="10"/>
  <c r="AF824" i="10"/>
  <c r="AG824" i="10"/>
  <c r="AH824" i="10"/>
  <c r="AI824" i="10"/>
  <c r="AJ824" i="10"/>
  <c r="AK824" i="10"/>
  <c r="AL824" i="10"/>
  <c r="AM824" i="10"/>
  <c r="AN824" i="10"/>
  <c r="AO824" i="10"/>
  <c r="AP824" i="10"/>
  <c r="AQ824" i="10"/>
  <c r="M819" i="10"/>
  <c r="M821" i="10"/>
  <c r="M822" i="10"/>
  <c r="M823" i="10"/>
  <c r="M824" i="10"/>
  <c r="M818" i="10"/>
  <c r="N805" i="10"/>
  <c r="O805" i="10"/>
  <c r="P805" i="10"/>
  <c r="Q805" i="10"/>
  <c r="R805" i="10"/>
  <c r="S805" i="10"/>
  <c r="T805" i="10"/>
  <c r="U805" i="10"/>
  <c r="V805" i="10"/>
  <c r="W805" i="10"/>
  <c r="X805" i="10"/>
  <c r="Y805" i="10"/>
  <c r="Z805" i="10"/>
  <c r="AA805" i="10"/>
  <c r="AB805" i="10"/>
  <c r="AC805" i="10"/>
  <c r="AD805" i="10"/>
  <c r="AE805" i="10"/>
  <c r="AF805" i="10"/>
  <c r="AG805" i="10"/>
  <c r="AH805" i="10"/>
  <c r="AI805" i="10"/>
  <c r="AJ805" i="10"/>
  <c r="AK805" i="10"/>
  <c r="AL805" i="10"/>
  <c r="AM805" i="10"/>
  <c r="AN805" i="10"/>
  <c r="AO805" i="10"/>
  <c r="AP805" i="10"/>
  <c r="AQ805" i="10"/>
  <c r="AR805" i="10"/>
  <c r="N806" i="10"/>
  <c r="O806" i="10"/>
  <c r="P806" i="10"/>
  <c r="Q806" i="10"/>
  <c r="R806" i="10"/>
  <c r="S806" i="10"/>
  <c r="T806" i="10"/>
  <c r="U806" i="10"/>
  <c r="V806" i="10"/>
  <c r="W806" i="10"/>
  <c r="X806" i="10"/>
  <c r="Y806" i="10"/>
  <c r="Z806" i="10"/>
  <c r="AA806" i="10"/>
  <c r="AB806" i="10"/>
  <c r="AC806" i="10"/>
  <c r="AD806" i="10"/>
  <c r="AE806" i="10"/>
  <c r="AF806" i="10"/>
  <c r="AG806" i="10"/>
  <c r="AH806" i="10"/>
  <c r="AI806" i="10"/>
  <c r="AJ806" i="10"/>
  <c r="AK806" i="10"/>
  <c r="AL806" i="10"/>
  <c r="AM806" i="10"/>
  <c r="AN806" i="10"/>
  <c r="AO806" i="10"/>
  <c r="AP806" i="10"/>
  <c r="AQ806" i="10"/>
  <c r="AR806" i="10"/>
  <c r="N808" i="10"/>
  <c r="O808" i="10"/>
  <c r="P808" i="10"/>
  <c r="Q808" i="10"/>
  <c r="R808" i="10"/>
  <c r="S808" i="10"/>
  <c r="T808" i="10"/>
  <c r="U808" i="10"/>
  <c r="V808" i="10"/>
  <c r="W808" i="10"/>
  <c r="X808" i="10"/>
  <c r="Y808" i="10"/>
  <c r="Z808" i="10"/>
  <c r="AA808" i="10"/>
  <c r="AB808" i="10"/>
  <c r="AC808" i="10"/>
  <c r="AD808" i="10"/>
  <c r="AE808" i="10"/>
  <c r="AF808" i="10"/>
  <c r="AG808" i="10"/>
  <c r="AH808" i="10"/>
  <c r="AI808" i="10"/>
  <c r="AJ808" i="10"/>
  <c r="AK808" i="10"/>
  <c r="AL808" i="10"/>
  <c r="AM808" i="10"/>
  <c r="AN808" i="10"/>
  <c r="AO808" i="10"/>
  <c r="AP808" i="10"/>
  <c r="AQ808" i="10"/>
  <c r="AR808" i="10"/>
  <c r="N809" i="10"/>
  <c r="O809" i="10"/>
  <c r="P809" i="10"/>
  <c r="Q809" i="10"/>
  <c r="R809" i="10"/>
  <c r="S809" i="10"/>
  <c r="T809" i="10"/>
  <c r="U809" i="10"/>
  <c r="V809" i="10"/>
  <c r="W809" i="10"/>
  <c r="X809" i="10"/>
  <c r="Y809" i="10"/>
  <c r="Z809" i="10"/>
  <c r="AA809" i="10"/>
  <c r="AB809" i="10"/>
  <c r="AC809" i="10"/>
  <c r="AD809" i="10"/>
  <c r="AE809" i="10"/>
  <c r="AF809" i="10"/>
  <c r="AG809" i="10"/>
  <c r="AH809" i="10"/>
  <c r="AI809" i="10"/>
  <c r="AJ809" i="10"/>
  <c r="AK809" i="10"/>
  <c r="AL809" i="10"/>
  <c r="AM809" i="10"/>
  <c r="AN809" i="10"/>
  <c r="AO809" i="10"/>
  <c r="AP809" i="10"/>
  <c r="AQ809" i="10"/>
  <c r="AR809" i="10"/>
  <c r="N810" i="10"/>
  <c r="O810" i="10"/>
  <c r="P810" i="10"/>
  <c r="Q810" i="10"/>
  <c r="R810" i="10"/>
  <c r="S810" i="10"/>
  <c r="T810" i="10"/>
  <c r="U810" i="10"/>
  <c r="V810" i="10"/>
  <c r="W810" i="10"/>
  <c r="X810" i="10"/>
  <c r="Y810" i="10"/>
  <c r="Z810" i="10"/>
  <c r="AA810" i="10"/>
  <c r="AB810" i="10"/>
  <c r="AC810" i="10"/>
  <c r="AD810" i="10"/>
  <c r="AE810" i="10"/>
  <c r="AF810" i="10"/>
  <c r="AG810" i="10"/>
  <c r="AH810" i="10"/>
  <c r="AI810" i="10"/>
  <c r="AJ810" i="10"/>
  <c r="AK810" i="10"/>
  <c r="AL810" i="10"/>
  <c r="AM810" i="10"/>
  <c r="AN810" i="10"/>
  <c r="AO810" i="10"/>
  <c r="AP810" i="10"/>
  <c r="AQ810" i="10"/>
  <c r="AR810" i="10"/>
  <c r="N811" i="10"/>
  <c r="O811" i="10"/>
  <c r="P811" i="10"/>
  <c r="Q811" i="10"/>
  <c r="R811" i="10"/>
  <c r="S811" i="10"/>
  <c r="T811" i="10"/>
  <c r="U811" i="10"/>
  <c r="V811" i="10"/>
  <c r="W811" i="10"/>
  <c r="X811" i="10"/>
  <c r="Y811" i="10"/>
  <c r="Z811" i="10"/>
  <c r="AA811" i="10"/>
  <c r="AB811" i="10"/>
  <c r="AC811" i="10"/>
  <c r="AD811" i="10"/>
  <c r="AE811" i="10"/>
  <c r="AF811" i="10"/>
  <c r="AG811" i="10"/>
  <c r="AH811" i="10"/>
  <c r="AI811" i="10"/>
  <c r="AJ811" i="10"/>
  <c r="AK811" i="10"/>
  <c r="AL811" i="10"/>
  <c r="AM811" i="10"/>
  <c r="AN811" i="10"/>
  <c r="AO811" i="10"/>
  <c r="AP811" i="10"/>
  <c r="AQ811" i="10"/>
  <c r="AR811" i="10"/>
  <c r="M806" i="10"/>
  <c r="M808" i="10"/>
  <c r="M809" i="10"/>
  <c r="M810" i="10"/>
  <c r="M811" i="10"/>
  <c r="M805" i="10"/>
  <c r="N792" i="10"/>
  <c r="O792" i="10"/>
  <c r="P792" i="10"/>
  <c r="Q792" i="10"/>
  <c r="R792" i="10"/>
  <c r="S792" i="10"/>
  <c r="T792" i="10"/>
  <c r="U792" i="10"/>
  <c r="V792" i="10"/>
  <c r="W792" i="10"/>
  <c r="X792" i="10"/>
  <c r="Y792" i="10"/>
  <c r="Z792" i="10"/>
  <c r="AA792" i="10"/>
  <c r="AB792" i="10"/>
  <c r="AC792" i="10"/>
  <c r="AD792" i="10"/>
  <c r="AE792" i="10"/>
  <c r="AF792" i="10"/>
  <c r="AG792" i="10"/>
  <c r="AH792" i="10"/>
  <c r="AI792" i="10"/>
  <c r="AJ792" i="10"/>
  <c r="AK792" i="10"/>
  <c r="AL792" i="10"/>
  <c r="AM792" i="10"/>
  <c r="AN792" i="10"/>
  <c r="AO792" i="10"/>
  <c r="AP792" i="10"/>
  <c r="AQ792" i="10"/>
  <c r="AR792" i="10"/>
  <c r="N793" i="10"/>
  <c r="O793" i="10"/>
  <c r="P793" i="10"/>
  <c r="Q793" i="10"/>
  <c r="R793" i="10"/>
  <c r="S793" i="10"/>
  <c r="T793" i="10"/>
  <c r="U793" i="10"/>
  <c r="V793" i="10"/>
  <c r="W793" i="10"/>
  <c r="X793" i="10"/>
  <c r="Y793" i="10"/>
  <c r="Z793" i="10"/>
  <c r="AA793" i="10"/>
  <c r="AB793" i="10"/>
  <c r="AC793" i="10"/>
  <c r="AD793" i="10"/>
  <c r="AE793" i="10"/>
  <c r="AF793" i="10"/>
  <c r="AG793" i="10"/>
  <c r="AH793" i="10"/>
  <c r="AI793" i="10"/>
  <c r="AJ793" i="10"/>
  <c r="AK793" i="10"/>
  <c r="AL793" i="10"/>
  <c r="AM793" i="10"/>
  <c r="AN793" i="10"/>
  <c r="AO793" i="10"/>
  <c r="AP793" i="10"/>
  <c r="AQ793" i="10"/>
  <c r="AR793" i="10"/>
  <c r="N795" i="10"/>
  <c r="O795" i="10"/>
  <c r="P795" i="10"/>
  <c r="Q795" i="10"/>
  <c r="R795" i="10"/>
  <c r="S795" i="10"/>
  <c r="T795" i="10"/>
  <c r="U795" i="10"/>
  <c r="V795" i="10"/>
  <c r="W795" i="10"/>
  <c r="X795" i="10"/>
  <c r="Y795" i="10"/>
  <c r="Z795" i="10"/>
  <c r="AA795" i="10"/>
  <c r="AB795" i="10"/>
  <c r="AC795" i="10"/>
  <c r="AD795" i="10"/>
  <c r="AE795" i="10"/>
  <c r="AF795" i="10"/>
  <c r="AG795" i="10"/>
  <c r="AH795" i="10"/>
  <c r="AI795" i="10"/>
  <c r="AJ795" i="10"/>
  <c r="AK795" i="10"/>
  <c r="AL795" i="10"/>
  <c r="AM795" i="10"/>
  <c r="AN795" i="10"/>
  <c r="AO795" i="10"/>
  <c r="AP795" i="10"/>
  <c r="AQ795" i="10"/>
  <c r="AR795" i="10"/>
  <c r="N796" i="10"/>
  <c r="O796" i="10"/>
  <c r="P796" i="10"/>
  <c r="Q796" i="10"/>
  <c r="R796" i="10"/>
  <c r="S796" i="10"/>
  <c r="T796" i="10"/>
  <c r="U796" i="10"/>
  <c r="V796" i="10"/>
  <c r="W796" i="10"/>
  <c r="X796" i="10"/>
  <c r="Y796" i="10"/>
  <c r="Z796" i="10"/>
  <c r="AA796" i="10"/>
  <c r="AB796" i="10"/>
  <c r="AC796" i="10"/>
  <c r="AD796" i="10"/>
  <c r="AE796" i="10"/>
  <c r="AF796" i="10"/>
  <c r="AG796" i="10"/>
  <c r="AH796" i="10"/>
  <c r="AI796" i="10"/>
  <c r="AJ796" i="10"/>
  <c r="AK796" i="10"/>
  <c r="AL796" i="10"/>
  <c r="AM796" i="10"/>
  <c r="AN796" i="10"/>
  <c r="AO796" i="10"/>
  <c r="AP796" i="10"/>
  <c r="AQ796" i="10"/>
  <c r="AR796" i="10"/>
  <c r="N797" i="10"/>
  <c r="O797" i="10"/>
  <c r="P797" i="10"/>
  <c r="Q797" i="10"/>
  <c r="R797" i="10"/>
  <c r="S797" i="10"/>
  <c r="T797" i="10"/>
  <c r="U797" i="10"/>
  <c r="V797" i="10"/>
  <c r="W797" i="10"/>
  <c r="X797" i="10"/>
  <c r="Y797" i="10"/>
  <c r="Z797" i="10"/>
  <c r="AA797" i="10"/>
  <c r="AB797" i="10"/>
  <c r="AC797" i="10"/>
  <c r="AD797" i="10"/>
  <c r="AE797" i="10"/>
  <c r="AF797" i="10"/>
  <c r="AG797" i="10"/>
  <c r="AH797" i="10"/>
  <c r="AI797" i="10"/>
  <c r="AJ797" i="10"/>
  <c r="AK797" i="10"/>
  <c r="AL797" i="10"/>
  <c r="AM797" i="10"/>
  <c r="AN797" i="10"/>
  <c r="AO797" i="10"/>
  <c r="AP797" i="10"/>
  <c r="AQ797" i="10"/>
  <c r="AR797" i="10"/>
  <c r="N798" i="10"/>
  <c r="O798" i="10"/>
  <c r="P798" i="10"/>
  <c r="Q798" i="10"/>
  <c r="R798" i="10"/>
  <c r="S798" i="10"/>
  <c r="T798" i="10"/>
  <c r="U798" i="10"/>
  <c r="V798" i="10"/>
  <c r="W798" i="10"/>
  <c r="X798" i="10"/>
  <c r="Y798" i="10"/>
  <c r="Z798" i="10"/>
  <c r="AA798" i="10"/>
  <c r="AB798" i="10"/>
  <c r="AC798" i="10"/>
  <c r="AD798" i="10"/>
  <c r="AE798" i="10"/>
  <c r="AF798" i="10"/>
  <c r="AG798" i="10"/>
  <c r="AH798" i="10"/>
  <c r="AI798" i="10"/>
  <c r="AJ798" i="10"/>
  <c r="AK798" i="10"/>
  <c r="AL798" i="10"/>
  <c r="AM798" i="10"/>
  <c r="AN798" i="10"/>
  <c r="AO798" i="10"/>
  <c r="AP798" i="10"/>
  <c r="AQ798" i="10"/>
  <c r="AR798" i="10"/>
  <c r="M793" i="10"/>
  <c r="M795" i="10"/>
  <c r="M796" i="10"/>
  <c r="M797" i="10"/>
  <c r="M798" i="10"/>
  <c r="M792" i="10"/>
  <c r="N779" i="10"/>
  <c r="O779" i="10"/>
  <c r="P779" i="10"/>
  <c r="Q779" i="10"/>
  <c r="R779" i="10"/>
  <c r="S779" i="10"/>
  <c r="T779" i="10"/>
  <c r="U779" i="10"/>
  <c r="V779" i="10"/>
  <c r="W779" i="10"/>
  <c r="X779" i="10"/>
  <c r="Y779" i="10"/>
  <c r="Z779" i="10"/>
  <c r="AA779" i="10"/>
  <c r="AB779" i="10"/>
  <c r="AC779" i="10"/>
  <c r="AD779" i="10"/>
  <c r="AE779" i="10"/>
  <c r="AF779" i="10"/>
  <c r="AG779" i="10"/>
  <c r="AH779" i="10"/>
  <c r="AI779" i="10"/>
  <c r="AJ779" i="10"/>
  <c r="AK779" i="10"/>
  <c r="AL779" i="10"/>
  <c r="AM779" i="10"/>
  <c r="AN779" i="10"/>
  <c r="AO779" i="10"/>
  <c r="AP779" i="10"/>
  <c r="AQ779" i="10"/>
  <c r="AR779" i="10"/>
  <c r="N780" i="10"/>
  <c r="O780" i="10"/>
  <c r="P780" i="10"/>
  <c r="Q780" i="10"/>
  <c r="R780" i="10"/>
  <c r="S780" i="10"/>
  <c r="T780" i="10"/>
  <c r="U780" i="10"/>
  <c r="V780" i="10"/>
  <c r="W780" i="10"/>
  <c r="X780" i="10"/>
  <c r="Y780" i="10"/>
  <c r="Z780" i="10"/>
  <c r="AA780" i="10"/>
  <c r="AB780" i="10"/>
  <c r="AC780" i="10"/>
  <c r="AD780" i="10"/>
  <c r="AE780" i="10"/>
  <c r="AF780" i="10"/>
  <c r="AG780" i="10"/>
  <c r="AH780" i="10"/>
  <c r="AI780" i="10"/>
  <c r="AJ780" i="10"/>
  <c r="AK780" i="10"/>
  <c r="AL780" i="10"/>
  <c r="AM780" i="10"/>
  <c r="AN780" i="10"/>
  <c r="AO780" i="10"/>
  <c r="AP780" i="10"/>
  <c r="AQ780" i="10"/>
  <c r="AR780" i="10"/>
  <c r="N782" i="10"/>
  <c r="O782" i="10"/>
  <c r="P782" i="10"/>
  <c r="Q782" i="10"/>
  <c r="R782" i="10"/>
  <c r="S782" i="10"/>
  <c r="T782" i="10"/>
  <c r="U782" i="10"/>
  <c r="V782" i="10"/>
  <c r="W782" i="10"/>
  <c r="X782" i="10"/>
  <c r="Y782" i="10"/>
  <c r="Z782" i="10"/>
  <c r="AA782" i="10"/>
  <c r="AB782" i="10"/>
  <c r="AC782" i="10"/>
  <c r="AD782" i="10"/>
  <c r="AE782" i="10"/>
  <c r="AF782" i="10"/>
  <c r="AG782" i="10"/>
  <c r="AH782" i="10"/>
  <c r="AI782" i="10"/>
  <c r="AJ782" i="10"/>
  <c r="AK782" i="10"/>
  <c r="AL782" i="10"/>
  <c r="AM782" i="10"/>
  <c r="AN782" i="10"/>
  <c r="AO782" i="10"/>
  <c r="AP782" i="10"/>
  <c r="AQ782" i="10"/>
  <c r="AR782" i="10"/>
  <c r="N783" i="10"/>
  <c r="O783" i="10"/>
  <c r="P783" i="10"/>
  <c r="Q783" i="10"/>
  <c r="R783" i="10"/>
  <c r="S783" i="10"/>
  <c r="T783" i="10"/>
  <c r="U783" i="10"/>
  <c r="V783" i="10"/>
  <c r="W783" i="10"/>
  <c r="X783" i="10"/>
  <c r="Y783" i="10"/>
  <c r="Z783" i="10"/>
  <c r="AA783" i="10"/>
  <c r="AB783" i="10"/>
  <c r="AC783" i="10"/>
  <c r="AD783" i="10"/>
  <c r="AE783" i="10"/>
  <c r="AF783" i="10"/>
  <c r="AG783" i="10"/>
  <c r="AH783" i="10"/>
  <c r="AI783" i="10"/>
  <c r="AJ783" i="10"/>
  <c r="AK783" i="10"/>
  <c r="AL783" i="10"/>
  <c r="AM783" i="10"/>
  <c r="AN783" i="10"/>
  <c r="AO783" i="10"/>
  <c r="AP783" i="10"/>
  <c r="AQ783" i="10"/>
  <c r="AR783" i="10"/>
  <c r="N784" i="10"/>
  <c r="O784" i="10"/>
  <c r="P784" i="10"/>
  <c r="Q784" i="10"/>
  <c r="R784" i="10"/>
  <c r="S784" i="10"/>
  <c r="T784" i="10"/>
  <c r="U784" i="10"/>
  <c r="V784" i="10"/>
  <c r="W784" i="10"/>
  <c r="X784" i="10"/>
  <c r="Y784" i="10"/>
  <c r="Z784" i="10"/>
  <c r="AA784" i="10"/>
  <c r="AB784" i="10"/>
  <c r="AC784" i="10"/>
  <c r="AD784" i="10"/>
  <c r="AE784" i="10"/>
  <c r="AF784" i="10"/>
  <c r="AG784" i="10"/>
  <c r="AH784" i="10"/>
  <c r="AI784" i="10"/>
  <c r="AJ784" i="10"/>
  <c r="AK784" i="10"/>
  <c r="AL784" i="10"/>
  <c r="AM784" i="10"/>
  <c r="AN784" i="10"/>
  <c r="AO784" i="10"/>
  <c r="AP784" i="10"/>
  <c r="AQ784" i="10"/>
  <c r="AR784" i="10"/>
  <c r="N785" i="10"/>
  <c r="O785" i="10"/>
  <c r="P785" i="10"/>
  <c r="Q785" i="10"/>
  <c r="R785" i="10"/>
  <c r="S785" i="10"/>
  <c r="T785" i="10"/>
  <c r="U785" i="10"/>
  <c r="V785" i="10"/>
  <c r="W785" i="10"/>
  <c r="X785" i="10"/>
  <c r="Y785" i="10"/>
  <c r="Z785" i="10"/>
  <c r="AA785" i="10"/>
  <c r="AB785" i="10"/>
  <c r="AC785" i="10"/>
  <c r="AD785" i="10"/>
  <c r="AE785" i="10"/>
  <c r="AF785" i="10"/>
  <c r="AG785" i="10"/>
  <c r="AH785" i="10"/>
  <c r="AI785" i="10"/>
  <c r="AJ785" i="10"/>
  <c r="AK785" i="10"/>
  <c r="AL785" i="10"/>
  <c r="AM785" i="10"/>
  <c r="AN785" i="10"/>
  <c r="AO785" i="10"/>
  <c r="AP785" i="10"/>
  <c r="AQ785" i="10"/>
  <c r="AR785" i="10"/>
  <c r="M780" i="10"/>
  <c r="M782" i="10"/>
  <c r="M783" i="10"/>
  <c r="M784" i="10"/>
  <c r="M785" i="10"/>
  <c r="M779" i="10"/>
  <c r="N766" i="10"/>
  <c r="O766" i="10"/>
  <c r="P766" i="10"/>
  <c r="Q766" i="10"/>
  <c r="R766" i="10"/>
  <c r="S766" i="10"/>
  <c r="T766" i="10"/>
  <c r="U766" i="10"/>
  <c r="V766" i="10"/>
  <c r="W766" i="10"/>
  <c r="X766" i="10"/>
  <c r="Y766" i="10"/>
  <c r="Z766" i="10"/>
  <c r="AA766" i="10"/>
  <c r="AB766" i="10"/>
  <c r="AC766" i="10"/>
  <c r="AD766" i="10"/>
  <c r="AE766" i="10"/>
  <c r="AF766" i="10"/>
  <c r="AG766" i="10"/>
  <c r="AH766" i="10"/>
  <c r="AI766" i="10"/>
  <c r="AJ766" i="10"/>
  <c r="AK766" i="10"/>
  <c r="AL766" i="10"/>
  <c r="AM766" i="10"/>
  <c r="AN766" i="10"/>
  <c r="AO766" i="10"/>
  <c r="AP766" i="10"/>
  <c r="AQ766" i="10"/>
  <c r="AR766" i="10"/>
  <c r="N767" i="10"/>
  <c r="O767" i="10"/>
  <c r="P767" i="10"/>
  <c r="Q767" i="10"/>
  <c r="R767" i="10"/>
  <c r="S767" i="10"/>
  <c r="T767" i="10"/>
  <c r="U767" i="10"/>
  <c r="V767" i="10"/>
  <c r="W767" i="10"/>
  <c r="X767" i="10"/>
  <c r="Y767" i="10"/>
  <c r="Z767" i="10"/>
  <c r="AA767" i="10"/>
  <c r="AB767" i="10"/>
  <c r="AC767" i="10"/>
  <c r="AD767" i="10"/>
  <c r="AE767" i="10"/>
  <c r="AF767" i="10"/>
  <c r="AG767" i="10"/>
  <c r="AH767" i="10"/>
  <c r="AI767" i="10"/>
  <c r="AJ767" i="10"/>
  <c r="AK767" i="10"/>
  <c r="AL767" i="10"/>
  <c r="AM767" i="10"/>
  <c r="AN767" i="10"/>
  <c r="AO767" i="10"/>
  <c r="AP767" i="10"/>
  <c r="AQ767" i="10"/>
  <c r="AR767" i="10"/>
  <c r="N769" i="10"/>
  <c r="O769" i="10"/>
  <c r="P769" i="10"/>
  <c r="Q769" i="10"/>
  <c r="R769" i="10"/>
  <c r="S769" i="10"/>
  <c r="T769" i="10"/>
  <c r="U769" i="10"/>
  <c r="V769" i="10"/>
  <c r="W769" i="10"/>
  <c r="X769" i="10"/>
  <c r="Y769" i="10"/>
  <c r="Z769" i="10"/>
  <c r="AA769" i="10"/>
  <c r="AB769" i="10"/>
  <c r="AC769" i="10"/>
  <c r="AD769" i="10"/>
  <c r="AE769" i="10"/>
  <c r="AF769" i="10"/>
  <c r="AG769" i="10"/>
  <c r="AH769" i="10"/>
  <c r="AI769" i="10"/>
  <c r="AJ769" i="10"/>
  <c r="AK769" i="10"/>
  <c r="AL769" i="10"/>
  <c r="AM769" i="10"/>
  <c r="AN769" i="10"/>
  <c r="AO769" i="10"/>
  <c r="AP769" i="10"/>
  <c r="AQ769" i="10"/>
  <c r="AR769" i="10"/>
  <c r="N770" i="10"/>
  <c r="O770" i="10"/>
  <c r="P770" i="10"/>
  <c r="Q770" i="10"/>
  <c r="R770" i="10"/>
  <c r="S770" i="10"/>
  <c r="T770" i="10"/>
  <c r="U770" i="10"/>
  <c r="V770" i="10"/>
  <c r="W770" i="10"/>
  <c r="X770" i="10"/>
  <c r="Y770" i="10"/>
  <c r="Z770" i="10"/>
  <c r="AA770" i="10"/>
  <c r="AB770" i="10"/>
  <c r="AC770" i="10"/>
  <c r="AD770" i="10"/>
  <c r="AE770" i="10"/>
  <c r="AF770" i="10"/>
  <c r="AG770" i="10"/>
  <c r="AH770" i="10"/>
  <c r="AI770" i="10"/>
  <c r="AJ770" i="10"/>
  <c r="AK770" i="10"/>
  <c r="AL770" i="10"/>
  <c r="AM770" i="10"/>
  <c r="AN770" i="10"/>
  <c r="AO770" i="10"/>
  <c r="AP770" i="10"/>
  <c r="AQ770" i="10"/>
  <c r="AR770" i="10"/>
  <c r="N771" i="10"/>
  <c r="O771" i="10"/>
  <c r="P771" i="10"/>
  <c r="Q771" i="10"/>
  <c r="R771" i="10"/>
  <c r="S771" i="10"/>
  <c r="T771" i="10"/>
  <c r="U771" i="10"/>
  <c r="V771" i="10"/>
  <c r="W771" i="10"/>
  <c r="X771" i="10"/>
  <c r="Y771" i="10"/>
  <c r="Z771" i="10"/>
  <c r="AA771" i="10"/>
  <c r="AB771" i="10"/>
  <c r="AC771" i="10"/>
  <c r="AD771" i="10"/>
  <c r="AE771" i="10"/>
  <c r="AF771" i="10"/>
  <c r="AG771" i="10"/>
  <c r="AH771" i="10"/>
  <c r="AI771" i="10"/>
  <c r="AJ771" i="10"/>
  <c r="AK771" i="10"/>
  <c r="AL771" i="10"/>
  <c r="AM771" i="10"/>
  <c r="AN771" i="10"/>
  <c r="AO771" i="10"/>
  <c r="AP771" i="10"/>
  <c r="AQ771" i="10"/>
  <c r="AR771" i="10"/>
  <c r="N772" i="10"/>
  <c r="O772" i="10"/>
  <c r="P772" i="10"/>
  <c r="Q772" i="10"/>
  <c r="R772" i="10"/>
  <c r="S772" i="10"/>
  <c r="T772" i="10"/>
  <c r="U772" i="10"/>
  <c r="V772" i="10"/>
  <c r="W772" i="10"/>
  <c r="X772" i="10"/>
  <c r="Y772" i="10"/>
  <c r="Z772" i="10"/>
  <c r="AA772" i="10"/>
  <c r="AB772" i="10"/>
  <c r="AC772" i="10"/>
  <c r="AD772" i="10"/>
  <c r="AE772" i="10"/>
  <c r="AF772" i="10"/>
  <c r="AG772" i="10"/>
  <c r="AH772" i="10"/>
  <c r="AI772" i="10"/>
  <c r="AJ772" i="10"/>
  <c r="AK772" i="10"/>
  <c r="AL772" i="10"/>
  <c r="AM772" i="10"/>
  <c r="AN772" i="10"/>
  <c r="AO772" i="10"/>
  <c r="AP772" i="10"/>
  <c r="AQ772" i="10"/>
  <c r="AR772" i="10"/>
  <c r="M767" i="10"/>
  <c r="M769" i="10"/>
  <c r="M770" i="10"/>
  <c r="M771" i="10"/>
  <c r="M772" i="10"/>
  <c r="M766" i="10"/>
  <c r="N753" i="10"/>
  <c r="O753" i="10"/>
  <c r="P753" i="10"/>
  <c r="Q753" i="10"/>
  <c r="R753" i="10"/>
  <c r="S753" i="10"/>
  <c r="T753" i="10"/>
  <c r="U753" i="10"/>
  <c r="V753" i="10"/>
  <c r="W753" i="10"/>
  <c r="X753" i="10"/>
  <c r="Y753" i="10"/>
  <c r="Z753" i="10"/>
  <c r="AA753" i="10"/>
  <c r="AB753" i="10"/>
  <c r="AC753" i="10"/>
  <c r="AD753" i="10"/>
  <c r="AE753" i="10"/>
  <c r="AF753" i="10"/>
  <c r="AG753" i="10"/>
  <c r="AH753" i="10"/>
  <c r="AI753" i="10"/>
  <c r="AJ753" i="10"/>
  <c r="AK753" i="10"/>
  <c r="AL753" i="10"/>
  <c r="AM753" i="10"/>
  <c r="AN753" i="10"/>
  <c r="AO753" i="10"/>
  <c r="AP753" i="10"/>
  <c r="AQ753" i="10"/>
  <c r="AR753" i="10"/>
  <c r="N754" i="10"/>
  <c r="O754" i="10"/>
  <c r="P754" i="10"/>
  <c r="Q754" i="10"/>
  <c r="R754" i="10"/>
  <c r="S754" i="10"/>
  <c r="T754" i="10"/>
  <c r="U754" i="10"/>
  <c r="V754" i="10"/>
  <c r="W754" i="10"/>
  <c r="X754" i="10"/>
  <c r="Y754" i="10"/>
  <c r="Z754" i="10"/>
  <c r="AA754" i="10"/>
  <c r="AB754" i="10"/>
  <c r="AC754" i="10"/>
  <c r="AD754" i="10"/>
  <c r="AE754" i="10"/>
  <c r="AF754" i="10"/>
  <c r="AG754" i="10"/>
  <c r="AH754" i="10"/>
  <c r="AI754" i="10"/>
  <c r="AJ754" i="10"/>
  <c r="AK754" i="10"/>
  <c r="AL754" i="10"/>
  <c r="AM754" i="10"/>
  <c r="AN754" i="10"/>
  <c r="AO754" i="10"/>
  <c r="AP754" i="10"/>
  <c r="AQ754" i="10"/>
  <c r="AR754" i="10"/>
  <c r="N756" i="10"/>
  <c r="O756" i="10"/>
  <c r="P756" i="10"/>
  <c r="Q756" i="10"/>
  <c r="R756" i="10"/>
  <c r="S756" i="10"/>
  <c r="T756" i="10"/>
  <c r="U756" i="10"/>
  <c r="V756" i="10"/>
  <c r="W756" i="10"/>
  <c r="X756" i="10"/>
  <c r="Y756" i="10"/>
  <c r="Z756" i="10"/>
  <c r="AA756" i="10"/>
  <c r="AB756" i="10"/>
  <c r="AC756" i="10"/>
  <c r="AD756" i="10"/>
  <c r="AE756" i="10"/>
  <c r="AF756" i="10"/>
  <c r="AG756" i="10"/>
  <c r="AH756" i="10"/>
  <c r="AI756" i="10"/>
  <c r="AJ756" i="10"/>
  <c r="AK756" i="10"/>
  <c r="AL756" i="10"/>
  <c r="AM756" i="10"/>
  <c r="AN756" i="10"/>
  <c r="AO756" i="10"/>
  <c r="AP756" i="10"/>
  <c r="AQ756" i="10"/>
  <c r="AR756" i="10"/>
  <c r="N757" i="10"/>
  <c r="O757" i="10"/>
  <c r="P757" i="10"/>
  <c r="Q757" i="10"/>
  <c r="R757" i="10"/>
  <c r="S757" i="10"/>
  <c r="T757" i="10"/>
  <c r="U757" i="10"/>
  <c r="V757" i="10"/>
  <c r="W757" i="10"/>
  <c r="X757" i="10"/>
  <c r="Y757" i="10"/>
  <c r="Z757" i="10"/>
  <c r="AA757" i="10"/>
  <c r="AB757" i="10"/>
  <c r="AC757" i="10"/>
  <c r="AD757" i="10"/>
  <c r="AE757" i="10"/>
  <c r="AF757" i="10"/>
  <c r="AG757" i="10"/>
  <c r="AH757" i="10"/>
  <c r="AI757" i="10"/>
  <c r="AJ757" i="10"/>
  <c r="AK757" i="10"/>
  <c r="AL757" i="10"/>
  <c r="AM757" i="10"/>
  <c r="AN757" i="10"/>
  <c r="AO757" i="10"/>
  <c r="AP757" i="10"/>
  <c r="AQ757" i="10"/>
  <c r="AR757" i="10"/>
  <c r="N758" i="10"/>
  <c r="O758" i="10"/>
  <c r="P758" i="10"/>
  <c r="Q758" i="10"/>
  <c r="R758" i="10"/>
  <c r="S758" i="10"/>
  <c r="T758" i="10"/>
  <c r="U758" i="10"/>
  <c r="V758" i="10"/>
  <c r="W758" i="10"/>
  <c r="X758" i="10"/>
  <c r="Y758" i="10"/>
  <c r="Z758" i="10"/>
  <c r="AA758" i="10"/>
  <c r="AB758" i="10"/>
  <c r="AC758" i="10"/>
  <c r="AD758" i="10"/>
  <c r="AE758" i="10"/>
  <c r="AF758" i="10"/>
  <c r="AG758" i="10"/>
  <c r="AH758" i="10"/>
  <c r="AI758" i="10"/>
  <c r="AJ758" i="10"/>
  <c r="AK758" i="10"/>
  <c r="AL758" i="10"/>
  <c r="AM758" i="10"/>
  <c r="AN758" i="10"/>
  <c r="AO758" i="10"/>
  <c r="AP758" i="10"/>
  <c r="AQ758" i="10"/>
  <c r="AR758" i="10"/>
  <c r="N759" i="10"/>
  <c r="O759" i="10"/>
  <c r="P759" i="10"/>
  <c r="Q759" i="10"/>
  <c r="R759" i="10"/>
  <c r="S759" i="10"/>
  <c r="T759" i="10"/>
  <c r="U759" i="10"/>
  <c r="V759" i="10"/>
  <c r="W759" i="10"/>
  <c r="X759" i="10"/>
  <c r="Y759" i="10"/>
  <c r="Z759" i="10"/>
  <c r="AA759" i="10"/>
  <c r="AB759" i="10"/>
  <c r="AC759" i="10"/>
  <c r="AD759" i="10"/>
  <c r="AE759" i="10"/>
  <c r="AF759" i="10"/>
  <c r="AG759" i="10"/>
  <c r="AH759" i="10"/>
  <c r="AI759" i="10"/>
  <c r="AJ759" i="10"/>
  <c r="AK759" i="10"/>
  <c r="AL759" i="10"/>
  <c r="AM759" i="10"/>
  <c r="AN759" i="10"/>
  <c r="AO759" i="10"/>
  <c r="AP759" i="10"/>
  <c r="AQ759" i="10"/>
  <c r="AR759" i="10"/>
  <c r="M754" i="10"/>
  <c r="M756" i="10"/>
  <c r="M757" i="10"/>
  <c r="M758" i="10"/>
  <c r="M759" i="10"/>
  <c r="M753" i="10"/>
  <c r="N740" i="10"/>
  <c r="O740" i="10"/>
  <c r="P740" i="10"/>
  <c r="Q740" i="10"/>
  <c r="R740" i="10"/>
  <c r="S740" i="10"/>
  <c r="T740" i="10"/>
  <c r="U740" i="10"/>
  <c r="V740" i="10"/>
  <c r="W740" i="10"/>
  <c r="X740" i="10"/>
  <c r="Y740" i="10"/>
  <c r="Z740" i="10"/>
  <c r="AA740" i="10"/>
  <c r="AB740" i="10"/>
  <c r="AC740" i="10"/>
  <c r="AD740" i="10"/>
  <c r="AE740" i="10"/>
  <c r="AF740" i="10"/>
  <c r="AG740" i="10"/>
  <c r="AH740" i="10"/>
  <c r="AI740" i="10"/>
  <c r="AJ740" i="10"/>
  <c r="AK740" i="10"/>
  <c r="AL740" i="10"/>
  <c r="AM740" i="10"/>
  <c r="AN740" i="10"/>
  <c r="AO740" i="10"/>
  <c r="AP740" i="10"/>
  <c r="AQ740" i="10"/>
  <c r="AR740" i="10"/>
  <c r="N741" i="10"/>
  <c r="O741" i="10"/>
  <c r="P741" i="10"/>
  <c r="Q741" i="10"/>
  <c r="R741" i="10"/>
  <c r="S741" i="10"/>
  <c r="T741" i="10"/>
  <c r="U741" i="10"/>
  <c r="V741" i="10"/>
  <c r="W741" i="10"/>
  <c r="X741" i="10"/>
  <c r="Y741" i="10"/>
  <c r="Z741" i="10"/>
  <c r="AA741" i="10"/>
  <c r="AB741" i="10"/>
  <c r="AC741" i="10"/>
  <c r="AD741" i="10"/>
  <c r="AE741" i="10"/>
  <c r="AF741" i="10"/>
  <c r="AG741" i="10"/>
  <c r="AH741" i="10"/>
  <c r="AI741" i="10"/>
  <c r="AJ741" i="10"/>
  <c r="AK741" i="10"/>
  <c r="AL741" i="10"/>
  <c r="AM741" i="10"/>
  <c r="AN741" i="10"/>
  <c r="AO741" i="10"/>
  <c r="AP741" i="10"/>
  <c r="AQ741" i="10"/>
  <c r="AR741" i="10"/>
  <c r="N743" i="10"/>
  <c r="O743" i="10"/>
  <c r="P743" i="10"/>
  <c r="Q743" i="10"/>
  <c r="R743" i="10"/>
  <c r="S743" i="10"/>
  <c r="T743" i="10"/>
  <c r="U743" i="10"/>
  <c r="V743" i="10"/>
  <c r="W743" i="10"/>
  <c r="X743" i="10"/>
  <c r="Y743" i="10"/>
  <c r="Z743" i="10"/>
  <c r="AA743" i="10"/>
  <c r="AB743" i="10"/>
  <c r="AC743" i="10"/>
  <c r="AD743" i="10"/>
  <c r="AE743" i="10"/>
  <c r="AF743" i="10"/>
  <c r="AG743" i="10"/>
  <c r="AH743" i="10"/>
  <c r="AI743" i="10"/>
  <c r="AJ743" i="10"/>
  <c r="AK743" i="10"/>
  <c r="AL743" i="10"/>
  <c r="AM743" i="10"/>
  <c r="AN743" i="10"/>
  <c r="AO743" i="10"/>
  <c r="AP743" i="10"/>
  <c r="AQ743" i="10"/>
  <c r="AR743" i="10"/>
  <c r="N744" i="10"/>
  <c r="O744" i="10"/>
  <c r="P744" i="10"/>
  <c r="Q744" i="10"/>
  <c r="R744" i="10"/>
  <c r="S744" i="10"/>
  <c r="T744" i="10"/>
  <c r="U744" i="10"/>
  <c r="V744" i="10"/>
  <c r="W744" i="10"/>
  <c r="X744" i="10"/>
  <c r="Y744" i="10"/>
  <c r="Z744" i="10"/>
  <c r="AA744" i="10"/>
  <c r="AB744" i="10"/>
  <c r="AC744" i="10"/>
  <c r="AD744" i="10"/>
  <c r="AE744" i="10"/>
  <c r="AF744" i="10"/>
  <c r="AG744" i="10"/>
  <c r="AH744" i="10"/>
  <c r="AI744" i="10"/>
  <c r="AJ744" i="10"/>
  <c r="AK744" i="10"/>
  <c r="AL744" i="10"/>
  <c r="AM744" i="10"/>
  <c r="AN744" i="10"/>
  <c r="AO744" i="10"/>
  <c r="AP744" i="10"/>
  <c r="AQ744" i="10"/>
  <c r="AR744" i="10"/>
  <c r="N745" i="10"/>
  <c r="O745" i="10"/>
  <c r="P745" i="10"/>
  <c r="Q745" i="10"/>
  <c r="R745" i="10"/>
  <c r="S745" i="10"/>
  <c r="T745" i="10"/>
  <c r="U745" i="10"/>
  <c r="V745" i="10"/>
  <c r="W745" i="10"/>
  <c r="X745" i="10"/>
  <c r="Y745" i="10"/>
  <c r="Z745" i="10"/>
  <c r="AA745" i="10"/>
  <c r="AB745" i="10"/>
  <c r="AC745" i="10"/>
  <c r="AD745" i="10"/>
  <c r="AE745" i="10"/>
  <c r="AF745" i="10"/>
  <c r="AG745" i="10"/>
  <c r="AH745" i="10"/>
  <c r="AI745" i="10"/>
  <c r="AJ745" i="10"/>
  <c r="AK745" i="10"/>
  <c r="AL745" i="10"/>
  <c r="AM745" i="10"/>
  <c r="AN745" i="10"/>
  <c r="AO745" i="10"/>
  <c r="AP745" i="10"/>
  <c r="AQ745" i="10"/>
  <c r="AR745" i="10"/>
  <c r="N746" i="10"/>
  <c r="O746" i="10"/>
  <c r="P746" i="10"/>
  <c r="Q746" i="10"/>
  <c r="R746" i="10"/>
  <c r="S746" i="10"/>
  <c r="T746" i="10"/>
  <c r="U746" i="10"/>
  <c r="V746" i="10"/>
  <c r="W746" i="10"/>
  <c r="X746" i="10"/>
  <c r="Y746" i="10"/>
  <c r="Z746" i="10"/>
  <c r="AA746" i="10"/>
  <c r="AB746" i="10"/>
  <c r="AC746" i="10"/>
  <c r="AD746" i="10"/>
  <c r="AE746" i="10"/>
  <c r="AF746" i="10"/>
  <c r="AG746" i="10"/>
  <c r="AH746" i="10"/>
  <c r="AI746" i="10"/>
  <c r="AJ746" i="10"/>
  <c r="AK746" i="10"/>
  <c r="AL746" i="10"/>
  <c r="AM746" i="10"/>
  <c r="AN746" i="10"/>
  <c r="AO746" i="10"/>
  <c r="AP746" i="10"/>
  <c r="AQ746" i="10"/>
  <c r="AR746" i="10"/>
  <c r="M741" i="10"/>
  <c r="M743" i="10"/>
  <c r="M744" i="10"/>
  <c r="M745" i="10"/>
  <c r="M746" i="10"/>
  <c r="M740" i="10"/>
  <c r="N728" i="10"/>
  <c r="O728" i="10"/>
  <c r="P728" i="10"/>
  <c r="Q728" i="10"/>
  <c r="R728" i="10"/>
  <c r="S728" i="10"/>
  <c r="T728" i="10"/>
  <c r="U728" i="10"/>
  <c r="V728" i="10"/>
  <c r="W728" i="10"/>
  <c r="X728" i="10"/>
  <c r="Y728" i="10"/>
  <c r="Z728" i="10"/>
  <c r="AA728" i="10"/>
  <c r="AB728" i="10"/>
  <c r="AC728" i="10"/>
  <c r="AD728" i="10"/>
  <c r="AE728" i="10"/>
  <c r="AF728" i="10"/>
  <c r="AG728" i="10"/>
  <c r="AH728" i="10"/>
  <c r="AI728" i="10"/>
  <c r="AJ728" i="10"/>
  <c r="AK728" i="10"/>
  <c r="AL728" i="10"/>
  <c r="AM728" i="10"/>
  <c r="AN728" i="10"/>
  <c r="AO728" i="10"/>
  <c r="AP728" i="10"/>
  <c r="AQ728" i="10"/>
  <c r="AR728" i="10"/>
  <c r="N729" i="10"/>
  <c r="O729" i="10"/>
  <c r="P729" i="10"/>
  <c r="Q729" i="10"/>
  <c r="R729" i="10"/>
  <c r="S729" i="10"/>
  <c r="T729" i="10"/>
  <c r="U729" i="10"/>
  <c r="V729" i="10"/>
  <c r="W729" i="10"/>
  <c r="X729" i="10"/>
  <c r="Y729" i="10"/>
  <c r="Z729" i="10"/>
  <c r="AA729" i="10"/>
  <c r="AB729" i="10"/>
  <c r="AC729" i="10"/>
  <c r="AD729" i="10"/>
  <c r="AE729" i="10"/>
  <c r="AF729" i="10"/>
  <c r="AG729" i="10"/>
  <c r="AH729" i="10"/>
  <c r="AI729" i="10"/>
  <c r="AJ729" i="10"/>
  <c r="AK729" i="10"/>
  <c r="AL729" i="10"/>
  <c r="AM729" i="10"/>
  <c r="AN729" i="10"/>
  <c r="AO729" i="10"/>
  <c r="AP729" i="10"/>
  <c r="AQ729" i="10"/>
  <c r="AR729" i="10"/>
  <c r="N731" i="10"/>
  <c r="O731" i="10"/>
  <c r="P731" i="10"/>
  <c r="Q731" i="10"/>
  <c r="R731" i="10"/>
  <c r="S731" i="10"/>
  <c r="T731" i="10"/>
  <c r="U731" i="10"/>
  <c r="V731" i="10"/>
  <c r="W731" i="10"/>
  <c r="X731" i="10"/>
  <c r="Y731" i="10"/>
  <c r="Z731" i="10"/>
  <c r="AA731" i="10"/>
  <c r="AB731" i="10"/>
  <c r="AC731" i="10"/>
  <c r="AD731" i="10"/>
  <c r="AE731" i="10"/>
  <c r="AF731" i="10"/>
  <c r="AG731" i="10"/>
  <c r="AH731" i="10"/>
  <c r="AI731" i="10"/>
  <c r="AJ731" i="10"/>
  <c r="AK731" i="10"/>
  <c r="AL731" i="10"/>
  <c r="AM731" i="10"/>
  <c r="AN731" i="10"/>
  <c r="AO731" i="10"/>
  <c r="AP731" i="10"/>
  <c r="AQ731" i="10"/>
  <c r="AR731" i="10"/>
  <c r="N732" i="10"/>
  <c r="O732" i="10"/>
  <c r="P732" i="10"/>
  <c r="Q732" i="10"/>
  <c r="R732" i="10"/>
  <c r="S732" i="10"/>
  <c r="T732" i="10"/>
  <c r="U732" i="10"/>
  <c r="V732" i="10"/>
  <c r="W732" i="10"/>
  <c r="X732" i="10"/>
  <c r="Y732" i="10"/>
  <c r="Z732" i="10"/>
  <c r="AA732" i="10"/>
  <c r="AB732" i="10"/>
  <c r="AC732" i="10"/>
  <c r="AD732" i="10"/>
  <c r="AE732" i="10"/>
  <c r="AF732" i="10"/>
  <c r="AG732" i="10"/>
  <c r="AH732" i="10"/>
  <c r="AI732" i="10"/>
  <c r="AJ732" i="10"/>
  <c r="AK732" i="10"/>
  <c r="AL732" i="10"/>
  <c r="AM732" i="10"/>
  <c r="AN732" i="10"/>
  <c r="AO732" i="10"/>
  <c r="AP732" i="10"/>
  <c r="AQ732" i="10"/>
  <c r="AR732" i="10"/>
  <c r="N733" i="10"/>
  <c r="O733" i="10"/>
  <c r="P733" i="10"/>
  <c r="Q733" i="10"/>
  <c r="R733" i="10"/>
  <c r="S733" i="10"/>
  <c r="T733" i="10"/>
  <c r="U733" i="10"/>
  <c r="V733" i="10"/>
  <c r="W733" i="10"/>
  <c r="X733" i="10"/>
  <c r="Y733" i="10"/>
  <c r="Z733" i="10"/>
  <c r="AA733" i="10"/>
  <c r="AB733" i="10"/>
  <c r="AC733" i="10"/>
  <c r="AD733" i="10"/>
  <c r="AE733" i="10"/>
  <c r="AF733" i="10"/>
  <c r="AG733" i="10"/>
  <c r="AH733" i="10"/>
  <c r="AI733" i="10"/>
  <c r="AJ733" i="10"/>
  <c r="AK733" i="10"/>
  <c r="AL733" i="10"/>
  <c r="AM733" i="10"/>
  <c r="AN733" i="10"/>
  <c r="AO733" i="10"/>
  <c r="AP733" i="10"/>
  <c r="AQ733" i="10"/>
  <c r="AR733" i="10"/>
  <c r="N734" i="10"/>
  <c r="O734" i="10"/>
  <c r="P734" i="10"/>
  <c r="Q734" i="10"/>
  <c r="R734" i="10"/>
  <c r="S734" i="10"/>
  <c r="T734" i="10"/>
  <c r="U734" i="10"/>
  <c r="V734" i="10"/>
  <c r="W734" i="10"/>
  <c r="X734" i="10"/>
  <c r="Y734" i="10"/>
  <c r="Z734" i="10"/>
  <c r="AA734" i="10"/>
  <c r="AB734" i="10"/>
  <c r="AC734" i="10"/>
  <c r="AD734" i="10"/>
  <c r="AE734" i="10"/>
  <c r="AF734" i="10"/>
  <c r="AG734" i="10"/>
  <c r="AH734" i="10"/>
  <c r="AI734" i="10"/>
  <c r="AJ734" i="10"/>
  <c r="AK734" i="10"/>
  <c r="AL734" i="10"/>
  <c r="AM734" i="10"/>
  <c r="AN734" i="10"/>
  <c r="AO734" i="10"/>
  <c r="AP734" i="10"/>
  <c r="AQ734" i="10"/>
  <c r="AR734" i="10"/>
  <c r="M729" i="10"/>
  <c r="M731" i="10"/>
  <c r="M732" i="10"/>
  <c r="M733" i="10"/>
  <c r="M734" i="10"/>
  <c r="M728" i="10"/>
  <c r="N715" i="10"/>
  <c r="O715" i="10"/>
  <c r="P715" i="10"/>
  <c r="Q715" i="10"/>
  <c r="R715" i="10"/>
  <c r="S715" i="10"/>
  <c r="T715" i="10"/>
  <c r="U715" i="10"/>
  <c r="V715" i="10"/>
  <c r="W715" i="10"/>
  <c r="X715" i="10"/>
  <c r="Y715" i="10"/>
  <c r="Z715" i="10"/>
  <c r="AA715" i="10"/>
  <c r="AB715" i="10"/>
  <c r="AC715" i="10"/>
  <c r="AD715" i="10"/>
  <c r="AE715" i="10"/>
  <c r="AF715" i="10"/>
  <c r="AG715" i="10"/>
  <c r="AH715" i="10"/>
  <c r="AI715" i="10"/>
  <c r="AJ715" i="10"/>
  <c r="AK715" i="10"/>
  <c r="AL715" i="10"/>
  <c r="AM715" i="10"/>
  <c r="AN715" i="10"/>
  <c r="AO715" i="10"/>
  <c r="AP715" i="10"/>
  <c r="AQ715" i="10"/>
  <c r="AR715" i="10"/>
  <c r="N716" i="10"/>
  <c r="O716" i="10"/>
  <c r="P716" i="10"/>
  <c r="Q716" i="10"/>
  <c r="R716" i="10"/>
  <c r="S716" i="10"/>
  <c r="T716" i="10"/>
  <c r="U716" i="10"/>
  <c r="V716" i="10"/>
  <c r="W716" i="10"/>
  <c r="X716" i="10"/>
  <c r="Y716" i="10"/>
  <c r="Z716" i="10"/>
  <c r="AA716" i="10"/>
  <c r="AB716" i="10"/>
  <c r="AC716" i="10"/>
  <c r="AD716" i="10"/>
  <c r="AE716" i="10"/>
  <c r="AF716" i="10"/>
  <c r="AG716" i="10"/>
  <c r="AH716" i="10"/>
  <c r="AI716" i="10"/>
  <c r="AJ716" i="10"/>
  <c r="AK716" i="10"/>
  <c r="AL716" i="10"/>
  <c r="AM716" i="10"/>
  <c r="AN716" i="10"/>
  <c r="AO716" i="10"/>
  <c r="AP716" i="10"/>
  <c r="AQ716" i="10"/>
  <c r="AR716" i="10"/>
  <c r="N718" i="10"/>
  <c r="O718" i="10"/>
  <c r="P718" i="10"/>
  <c r="Q718" i="10"/>
  <c r="R718" i="10"/>
  <c r="S718" i="10"/>
  <c r="T718" i="10"/>
  <c r="U718" i="10"/>
  <c r="V718" i="10"/>
  <c r="W718" i="10"/>
  <c r="X718" i="10"/>
  <c r="Y718" i="10"/>
  <c r="Z718" i="10"/>
  <c r="AA718" i="10"/>
  <c r="AB718" i="10"/>
  <c r="AC718" i="10"/>
  <c r="AD718" i="10"/>
  <c r="AE718" i="10"/>
  <c r="AF718" i="10"/>
  <c r="AG718" i="10"/>
  <c r="AH718" i="10"/>
  <c r="AI718" i="10"/>
  <c r="AJ718" i="10"/>
  <c r="AK718" i="10"/>
  <c r="AL718" i="10"/>
  <c r="AM718" i="10"/>
  <c r="AN718" i="10"/>
  <c r="AO718" i="10"/>
  <c r="AP718" i="10"/>
  <c r="AQ718" i="10"/>
  <c r="AR718" i="10"/>
  <c r="N719" i="10"/>
  <c r="O719" i="10"/>
  <c r="P719" i="10"/>
  <c r="Q719" i="10"/>
  <c r="R719" i="10"/>
  <c r="S719" i="10"/>
  <c r="T719" i="10"/>
  <c r="U719" i="10"/>
  <c r="V719" i="10"/>
  <c r="W719" i="10"/>
  <c r="X719" i="10"/>
  <c r="Y719" i="10"/>
  <c r="Z719" i="10"/>
  <c r="AA719" i="10"/>
  <c r="AB719" i="10"/>
  <c r="AC719" i="10"/>
  <c r="AD719" i="10"/>
  <c r="AE719" i="10"/>
  <c r="AF719" i="10"/>
  <c r="AG719" i="10"/>
  <c r="AH719" i="10"/>
  <c r="AI719" i="10"/>
  <c r="AJ719" i="10"/>
  <c r="AK719" i="10"/>
  <c r="AL719" i="10"/>
  <c r="AM719" i="10"/>
  <c r="AN719" i="10"/>
  <c r="AO719" i="10"/>
  <c r="AP719" i="10"/>
  <c r="AQ719" i="10"/>
  <c r="AR719" i="10"/>
  <c r="N720" i="10"/>
  <c r="O720" i="10"/>
  <c r="P720" i="10"/>
  <c r="Q720" i="10"/>
  <c r="R720" i="10"/>
  <c r="S720" i="10"/>
  <c r="T720" i="10"/>
  <c r="U720" i="10"/>
  <c r="V720" i="10"/>
  <c r="W720" i="10"/>
  <c r="X720" i="10"/>
  <c r="Y720" i="10"/>
  <c r="Z720" i="10"/>
  <c r="AA720" i="10"/>
  <c r="AB720" i="10"/>
  <c r="AC720" i="10"/>
  <c r="AD720" i="10"/>
  <c r="AE720" i="10"/>
  <c r="AF720" i="10"/>
  <c r="AG720" i="10"/>
  <c r="AH720" i="10"/>
  <c r="AI720" i="10"/>
  <c r="AJ720" i="10"/>
  <c r="AK720" i="10"/>
  <c r="AL720" i="10"/>
  <c r="AM720" i="10"/>
  <c r="AN720" i="10"/>
  <c r="AO720" i="10"/>
  <c r="AP720" i="10"/>
  <c r="AQ720" i="10"/>
  <c r="AR720" i="10"/>
  <c r="N721" i="10"/>
  <c r="O721" i="10"/>
  <c r="P721" i="10"/>
  <c r="Q721" i="10"/>
  <c r="R721" i="10"/>
  <c r="S721" i="10"/>
  <c r="T721" i="10"/>
  <c r="U721" i="10"/>
  <c r="V721" i="10"/>
  <c r="W721" i="10"/>
  <c r="X721" i="10"/>
  <c r="Y721" i="10"/>
  <c r="Z721" i="10"/>
  <c r="AA721" i="10"/>
  <c r="AB721" i="10"/>
  <c r="AC721" i="10"/>
  <c r="AD721" i="10"/>
  <c r="AE721" i="10"/>
  <c r="AF721" i="10"/>
  <c r="AG721" i="10"/>
  <c r="AH721" i="10"/>
  <c r="AI721" i="10"/>
  <c r="AJ721" i="10"/>
  <c r="AK721" i="10"/>
  <c r="AL721" i="10"/>
  <c r="AM721" i="10"/>
  <c r="AN721" i="10"/>
  <c r="AO721" i="10"/>
  <c r="AP721" i="10"/>
  <c r="AQ721" i="10"/>
  <c r="AR721" i="10"/>
  <c r="M716" i="10"/>
  <c r="M718" i="10"/>
  <c r="M719" i="10"/>
  <c r="M720" i="10"/>
  <c r="M721" i="10"/>
  <c r="M715" i="10"/>
  <c r="N702" i="10"/>
  <c r="O702" i="10"/>
  <c r="P702" i="10"/>
  <c r="Q702" i="10"/>
  <c r="R702" i="10"/>
  <c r="S702" i="10"/>
  <c r="T702" i="10"/>
  <c r="U702" i="10"/>
  <c r="V702" i="10"/>
  <c r="W702" i="10"/>
  <c r="X702" i="10"/>
  <c r="Y702" i="10"/>
  <c r="Z702" i="10"/>
  <c r="AA702" i="10"/>
  <c r="AB702" i="10"/>
  <c r="AC702" i="10"/>
  <c r="AD702" i="10"/>
  <c r="AE702" i="10"/>
  <c r="AF702" i="10"/>
  <c r="AG702" i="10"/>
  <c r="AH702" i="10"/>
  <c r="AI702" i="10"/>
  <c r="AJ702" i="10"/>
  <c r="AK702" i="10"/>
  <c r="AL702" i="10"/>
  <c r="AM702" i="10"/>
  <c r="AN702" i="10"/>
  <c r="AO702" i="10"/>
  <c r="AP702" i="10"/>
  <c r="AQ702" i="10"/>
  <c r="AR702" i="10"/>
  <c r="N703" i="10"/>
  <c r="O703" i="10"/>
  <c r="P703" i="10"/>
  <c r="Q703" i="10"/>
  <c r="R703" i="10"/>
  <c r="S703" i="10"/>
  <c r="T703" i="10"/>
  <c r="U703" i="10"/>
  <c r="V703" i="10"/>
  <c r="W703" i="10"/>
  <c r="X703" i="10"/>
  <c r="Y703" i="10"/>
  <c r="Z703" i="10"/>
  <c r="AA703" i="10"/>
  <c r="AB703" i="10"/>
  <c r="AC703" i="10"/>
  <c r="AD703" i="10"/>
  <c r="AE703" i="10"/>
  <c r="AF703" i="10"/>
  <c r="AG703" i="10"/>
  <c r="AH703" i="10"/>
  <c r="AI703" i="10"/>
  <c r="AJ703" i="10"/>
  <c r="AK703" i="10"/>
  <c r="AL703" i="10"/>
  <c r="AM703" i="10"/>
  <c r="AN703" i="10"/>
  <c r="AO703" i="10"/>
  <c r="AP703" i="10"/>
  <c r="AQ703" i="10"/>
  <c r="AR703" i="10"/>
  <c r="N705" i="10"/>
  <c r="O705" i="10"/>
  <c r="P705" i="10"/>
  <c r="Q705" i="10"/>
  <c r="R705" i="10"/>
  <c r="S705" i="10"/>
  <c r="T705" i="10"/>
  <c r="U705" i="10"/>
  <c r="V705" i="10"/>
  <c r="W705" i="10"/>
  <c r="X705" i="10"/>
  <c r="Y705" i="10"/>
  <c r="Z705" i="10"/>
  <c r="AA705" i="10"/>
  <c r="AB705" i="10"/>
  <c r="AC705" i="10"/>
  <c r="AD705" i="10"/>
  <c r="AE705" i="10"/>
  <c r="AF705" i="10"/>
  <c r="AG705" i="10"/>
  <c r="AH705" i="10"/>
  <c r="AI705" i="10"/>
  <c r="AJ705" i="10"/>
  <c r="AK705" i="10"/>
  <c r="AL705" i="10"/>
  <c r="AM705" i="10"/>
  <c r="AN705" i="10"/>
  <c r="AO705" i="10"/>
  <c r="AP705" i="10"/>
  <c r="AQ705" i="10"/>
  <c r="AR705" i="10"/>
  <c r="N706" i="10"/>
  <c r="O706" i="10"/>
  <c r="P706" i="10"/>
  <c r="Q706" i="10"/>
  <c r="R706" i="10"/>
  <c r="S706" i="10"/>
  <c r="T706" i="10"/>
  <c r="U706" i="10"/>
  <c r="V706" i="10"/>
  <c r="W706" i="10"/>
  <c r="X706" i="10"/>
  <c r="Y706" i="10"/>
  <c r="Z706" i="10"/>
  <c r="AA706" i="10"/>
  <c r="AB706" i="10"/>
  <c r="AC706" i="10"/>
  <c r="AD706" i="10"/>
  <c r="AE706" i="10"/>
  <c r="AF706" i="10"/>
  <c r="AG706" i="10"/>
  <c r="AH706" i="10"/>
  <c r="AI706" i="10"/>
  <c r="AJ706" i="10"/>
  <c r="AK706" i="10"/>
  <c r="AL706" i="10"/>
  <c r="AM706" i="10"/>
  <c r="AN706" i="10"/>
  <c r="AO706" i="10"/>
  <c r="AP706" i="10"/>
  <c r="AQ706" i="10"/>
  <c r="AR706" i="10"/>
  <c r="N707" i="10"/>
  <c r="O707" i="10"/>
  <c r="P707" i="10"/>
  <c r="Q707" i="10"/>
  <c r="R707" i="10"/>
  <c r="S707" i="10"/>
  <c r="T707" i="10"/>
  <c r="U707" i="10"/>
  <c r="V707" i="10"/>
  <c r="W707" i="10"/>
  <c r="X707" i="10"/>
  <c r="Y707" i="10"/>
  <c r="Z707" i="10"/>
  <c r="AA707" i="10"/>
  <c r="AB707" i="10"/>
  <c r="AC707" i="10"/>
  <c r="AD707" i="10"/>
  <c r="AE707" i="10"/>
  <c r="AF707" i="10"/>
  <c r="AG707" i="10"/>
  <c r="AH707" i="10"/>
  <c r="AI707" i="10"/>
  <c r="AJ707" i="10"/>
  <c r="AK707" i="10"/>
  <c r="AL707" i="10"/>
  <c r="AM707" i="10"/>
  <c r="AN707" i="10"/>
  <c r="AO707" i="10"/>
  <c r="AP707" i="10"/>
  <c r="AQ707" i="10"/>
  <c r="AR707" i="10"/>
  <c r="N708" i="10"/>
  <c r="O708" i="10"/>
  <c r="P708" i="10"/>
  <c r="Q708" i="10"/>
  <c r="R708" i="10"/>
  <c r="S708" i="10"/>
  <c r="T708" i="10"/>
  <c r="U708" i="10"/>
  <c r="V708" i="10"/>
  <c r="W708" i="10"/>
  <c r="X708" i="10"/>
  <c r="Y708" i="10"/>
  <c r="Z708" i="10"/>
  <c r="AA708" i="10"/>
  <c r="AB708" i="10"/>
  <c r="AC708" i="10"/>
  <c r="AD708" i="10"/>
  <c r="AE708" i="10"/>
  <c r="AF708" i="10"/>
  <c r="AG708" i="10"/>
  <c r="AH708" i="10"/>
  <c r="AI708" i="10"/>
  <c r="AJ708" i="10"/>
  <c r="AK708" i="10"/>
  <c r="AL708" i="10"/>
  <c r="AM708" i="10"/>
  <c r="AN708" i="10"/>
  <c r="AO708" i="10"/>
  <c r="AP708" i="10"/>
  <c r="AQ708" i="10"/>
  <c r="AR708" i="10"/>
  <c r="M703" i="10"/>
  <c r="M705" i="10"/>
  <c r="M706" i="10"/>
  <c r="M707" i="10"/>
  <c r="M708" i="10"/>
  <c r="M702" i="10"/>
  <c r="N689" i="10"/>
  <c r="O689" i="10"/>
  <c r="P689" i="10"/>
  <c r="Q689" i="10"/>
  <c r="R689" i="10"/>
  <c r="S689" i="10"/>
  <c r="T689" i="10"/>
  <c r="U689" i="10"/>
  <c r="V689" i="10"/>
  <c r="W689" i="10"/>
  <c r="X689" i="10"/>
  <c r="Y689" i="10"/>
  <c r="Z689" i="10"/>
  <c r="AA689" i="10"/>
  <c r="AB689" i="10"/>
  <c r="AC689" i="10"/>
  <c r="AD689" i="10"/>
  <c r="AE689" i="10"/>
  <c r="AF689" i="10"/>
  <c r="AG689" i="10"/>
  <c r="AH689" i="10"/>
  <c r="AI689" i="10"/>
  <c r="AJ689" i="10"/>
  <c r="AK689" i="10"/>
  <c r="AL689" i="10"/>
  <c r="AM689" i="10"/>
  <c r="AN689" i="10"/>
  <c r="AO689" i="10"/>
  <c r="AP689" i="10"/>
  <c r="AQ689" i="10"/>
  <c r="AR689" i="10"/>
  <c r="N690" i="10"/>
  <c r="O690" i="10"/>
  <c r="P690" i="10"/>
  <c r="Q690" i="10"/>
  <c r="R690" i="10"/>
  <c r="S690" i="10"/>
  <c r="T690" i="10"/>
  <c r="U690" i="10"/>
  <c r="V690" i="10"/>
  <c r="W690" i="10"/>
  <c r="X690" i="10"/>
  <c r="Y690" i="10"/>
  <c r="Z690" i="10"/>
  <c r="AA690" i="10"/>
  <c r="AB690" i="10"/>
  <c r="AC690" i="10"/>
  <c r="AD690" i="10"/>
  <c r="AE690" i="10"/>
  <c r="AF690" i="10"/>
  <c r="AG690" i="10"/>
  <c r="AH690" i="10"/>
  <c r="AI690" i="10"/>
  <c r="AJ690" i="10"/>
  <c r="AK690" i="10"/>
  <c r="AL690" i="10"/>
  <c r="AM690" i="10"/>
  <c r="AN690" i="10"/>
  <c r="AO690" i="10"/>
  <c r="AP690" i="10"/>
  <c r="AQ690" i="10"/>
  <c r="AR690" i="10"/>
  <c r="N692" i="10"/>
  <c r="O692" i="10"/>
  <c r="P692" i="10"/>
  <c r="Q692" i="10"/>
  <c r="R692" i="10"/>
  <c r="S692" i="10"/>
  <c r="T692" i="10"/>
  <c r="U692" i="10"/>
  <c r="V692" i="10"/>
  <c r="W692" i="10"/>
  <c r="X692" i="10"/>
  <c r="Y692" i="10"/>
  <c r="Z692" i="10"/>
  <c r="AA692" i="10"/>
  <c r="AB692" i="10"/>
  <c r="AC692" i="10"/>
  <c r="AD692" i="10"/>
  <c r="AE692" i="10"/>
  <c r="AF692" i="10"/>
  <c r="AG692" i="10"/>
  <c r="AH692" i="10"/>
  <c r="AI692" i="10"/>
  <c r="AJ692" i="10"/>
  <c r="AK692" i="10"/>
  <c r="AL692" i="10"/>
  <c r="AM692" i="10"/>
  <c r="AN692" i="10"/>
  <c r="AO692" i="10"/>
  <c r="AP692" i="10"/>
  <c r="AQ692" i="10"/>
  <c r="AR692" i="10"/>
  <c r="N693" i="10"/>
  <c r="O693" i="10"/>
  <c r="P693" i="10"/>
  <c r="Q693" i="10"/>
  <c r="R693" i="10"/>
  <c r="S693" i="10"/>
  <c r="T693" i="10"/>
  <c r="U693" i="10"/>
  <c r="V693" i="10"/>
  <c r="W693" i="10"/>
  <c r="X693" i="10"/>
  <c r="Y693" i="10"/>
  <c r="Z693" i="10"/>
  <c r="AA693" i="10"/>
  <c r="AB693" i="10"/>
  <c r="AC693" i="10"/>
  <c r="AD693" i="10"/>
  <c r="AE693" i="10"/>
  <c r="AF693" i="10"/>
  <c r="AG693" i="10"/>
  <c r="AH693" i="10"/>
  <c r="AI693" i="10"/>
  <c r="AJ693" i="10"/>
  <c r="AK693" i="10"/>
  <c r="AL693" i="10"/>
  <c r="AM693" i="10"/>
  <c r="AN693" i="10"/>
  <c r="AO693" i="10"/>
  <c r="AP693" i="10"/>
  <c r="AQ693" i="10"/>
  <c r="AR693" i="10"/>
  <c r="N694" i="10"/>
  <c r="O694" i="10"/>
  <c r="P694" i="10"/>
  <c r="Q694" i="10"/>
  <c r="R694" i="10"/>
  <c r="S694" i="10"/>
  <c r="T694" i="10"/>
  <c r="U694" i="10"/>
  <c r="V694" i="10"/>
  <c r="W694" i="10"/>
  <c r="X694" i="10"/>
  <c r="Y694" i="10"/>
  <c r="Z694" i="10"/>
  <c r="AA694" i="10"/>
  <c r="AB694" i="10"/>
  <c r="AC694" i="10"/>
  <c r="AD694" i="10"/>
  <c r="AE694" i="10"/>
  <c r="AF694" i="10"/>
  <c r="AG694" i="10"/>
  <c r="AH694" i="10"/>
  <c r="AI694" i="10"/>
  <c r="AJ694" i="10"/>
  <c r="AK694" i="10"/>
  <c r="AL694" i="10"/>
  <c r="AM694" i="10"/>
  <c r="AN694" i="10"/>
  <c r="AO694" i="10"/>
  <c r="AP694" i="10"/>
  <c r="AQ694" i="10"/>
  <c r="AR694" i="10"/>
  <c r="N695" i="10"/>
  <c r="O695" i="10"/>
  <c r="P695" i="10"/>
  <c r="Q695" i="10"/>
  <c r="R695" i="10"/>
  <c r="S695" i="10"/>
  <c r="T695" i="10"/>
  <c r="U695" i="10"/>
  <c r="V695" i="10"/>
  <c r="W695" i="10"/>
  <c r="X695" i="10"/>
  <c r="Y695" i="10"/>
  <c r="Z695" i="10"/>
  <c r="AA695" i="10"/>
  <c r="AB695" i="10"/>
  <c r="AC695" i="10"/>
  <c r="AD695" i="10"/>
  <c r="AE695" i="10"/>
  <c r="AF695" i="10"/>
  <c r="AG695" i="10"/>
  <c r="AH695" i="10"/>
  <c r="AI695" i="10"/>
  <c r="AJ695" i="10"/>
  <c r="AK695" i="10"/>
  <c r="AL695" i="10"/>
  <c r="AM695" i="10"/>
  <c r="AN695" i="10"/>
  <c r="AO695" i="10"/>
  <c r="AP695" i="10"/>
  <c r="AQ695" i="10"/>
  <c r="AR695" i="10"/>
  <c r="M690" i="10"/>
  <c r="M692" i="10"/>
  <c r="M693" i="10"/>
  <c r="M694" i="10"/>
  <c r="M695" i="10"/>
  <c r="M689" i="10"/>
  <c r="N676" i="10"/>
  <c r="O676" i="10"/>
  <c r="P676" i="10"/>
  <c r="Q676" i="10"/>
  <c r="R676" i="10"/>
  <c r="S676" i="10"/>
  <c r="T676" i="10"/>
  <c r="U676" i="10"/>
  <c r="V676" i="10"/>
  <c r="W676" i="10"/>
  <c r="X676" i="10"/>
  <c r="Y676" i="10"/>
  <c r="Z676" i="10"/>
  <c r="AA676" i="10"/>
  <c r="AB676" i="10"/>
  <c r="AC676" i="10"/>
  <c r="AD676" i="10"/>
  <c r="AE676" i="10"/>
  <c r="AF676" i="10"/>
  <c r="AG676" i="10"/>
  <c r="AH676" i="10"/>
  <c r="AI676" i="10"/>
  <c r="AJ676" i="10"/>
  <c r="AK676" i="10"/>
  <c r="AL676" i="10"/>
  <c r="AM676" i="10"/>
  <c r="AN676" i="10"/>
  <c r="AO676" i="10"/>
  <c r="AP676" i="10"/>
  <c r="AQ676" i="10"/>
  <c r="AR676" i="10"/>
  <c r="N677" i="10"/>
  <c r="O677" i="10"/>
  <c r="P677" i="10"/>
  <c r="Q677" i="10"/>
  <c r="R677" i="10"/>
  <c r="S677" i="10"/>
  <c r="T677" i="10"/>
  <c r="U677" i="10"/>
  <c r="V677" i="10"/>
  <c r="W677" i="10"/>
  <c r="X677" i="10"/>
  <c r="Y677" i="10"/>
  <c r="Z677" i="10"/>
  <c r="AA677" i="10"/>
  <c r="AB677" i="10"/>
  <c r="AC677" i="10"/>
  <c r="AD677" i="10"/>
  <c r="AE677" i="10"/>
  <c r="AF677" i="10"/>
  <c r="AG677" i="10"/>
  <c r="AH677" i="10"/>
  <c r="AI677" i="10"/>
  <c r="AJ677" i="10"/>
  <c r="AK677" i="10"/>
  <c r="AL677" i="10"/>
  <c r="AM677" i="10"/>
  <c r="AN677" i="10"/>
  <c r="AO677" i="10"/>
  <c r="AP677" i="10"/>
  <c r="AQ677" i="10"/>
  <c r="AR677" i="10"/>
  <c r="N679" i="10"/>
  <c r="O679" i="10"/>
  <c r="P679" i="10"/>
  <c r="Q679" i="10"/>
  <c r="R679" i="10"/>
  <c r="S679" i="10"/>
  <c r="T679" i="10"/>
  <c r="U679" i="10"/>
  <c r="V679" i="10"/>
  <c r="W679" i="10"/>
  <c r="X679" i="10"/>
  <c r="Y679" i="10"/>
  <c r="Z679" i="10"/>
  <c r="AA679" i="10"/>
  <c r="AB679" i="10"/>
  <c r="AC679" i="10"/>
  <c r="AD679" i="10"/>
  <c r="AE679" i="10"/>
  <c r="AF679" i="10"/>
  <c r="AG679" i="10"/>
  <c r="AH679" i="10"/>
  <c r="AI679" i="10"/>
  <c r="AJ679" i="10"/>
  <c r="AK679" i="10"/>
  <c r="AL679" i="10"/>
  <c r="AM679" i="10"/>
  <c r="AN679" i="10"/>
  <c r="AO679" i="10"/>
  <c r="AP679" i="10"/>
  <c r="AQ679" i="10"/>
  <c r="AR679" i="10"/>
  <c r="N680" i="10"/>
  <c r="O680" i="10"/>
  <c r="P680" i="10"/>
  <c r="Q680" i="10"/>
  <c r="R680" i="10"/>
  <c r="S680" i="10"/>
  <c r="T680" i="10"/>
  <c r="U680" i="10"/>
  <c r="V680" i="10"/>
  <c r="W680" i="10"/>
  <c r="X680" i="10"/>
  <c r="Y680" i="10"/>
  <c r="Z680" i="10"/>
  <c r="AA680" i="10"/>
  <c r="AB680" i="10"/>
  <c r="AC680" i="10"/>
  <c r="AD680" i="10"/>
  <c r="AE680" i="10"/>
  <c r="AF680" i="10"/>
  <c r="AG680" i="10"/>
  <c r="AH680" i="10"/>
  <c r="AI680" i="10"/>
  <c r="AJ680" i="10"/>
  <c r="AK680" i="10"/>
  <c r="AL680" i="10"/>
  <c r="AM680" i="10"/>
  <c r="AN680" i="10"/>
  <c r="AO680" i="10"/>
  <c r="AP680" i="10"/>
  <c r="AQ680" i="10"/>
  <c r="AR680" i="10"/>
  <c r="N681" i="10"/>
  <c r="O681" i="10"/>
  <c r="P681" i="10"/>
  <c r="Q681" i="10"/>
  <c r="R681" i="10"/>
  <c r="S681" i="10"/>
  <c r="T681" i="10"/>
  <c r="U681" i="10"/>
  <c r="V681" i="10"/>
  <c r="W681" i="10"/>
  <c r="X681" i="10"/>
  <c r="Y681" i="10"/>
  <c r="Z681" i="10"/>
  <c r="AA681" i="10"/>
  <c r="AB681" i="10"/>
  <c r="AC681" i="10"/>
  <c r="AD681" i="10"/>
  <c r="AE681" i="10"/>
  <c r="AF681" i="10"/>
  <c r="AG681" i="10"/>
  <c r="AH681" i="10"/>
  <c r="AI681" i="10"/>
  <c r="AJ681" i="10"/>
  <c r="AK681" i="10"/>
  <c r="AL681" i="10"/>
  <c r="AM681" i="10"/>
  <c r="AN681" i="10"/>
  <c r="AO681" i="10"/>
  <c r="AP681" i="10"/>
  <c r="AQ681" i="10"/>
  <c r="AR681" i="10"/>
  <c r="N682" i="10"/>
  <c r="O682" i="10"/>
  <c r="P682" i="10"/>
  <c r="Q682" i="10"/>
  <c r="R682" i="10"/>
  <c r="S682" i="10"/>
  <c r="T682" i="10"/>
  <c r="U682" i="10"/>
  <c r="V682" i="10"/>
  <c r="W682" i="10"/>
  <c r="X682" i="10"/>
  <c r="Y682" i="10"/>
  <c r="Z682" i="10"/>
  <c r="AA682" i="10"/>
  <c r="AB682" i="10"/>
  <c r="AC682" i="10"/>
  <c r="AD682" i="10"/>
  <c r="AE682" i="10"/>
  <c r="AF682" i="10"/>
  <c r="AG682" i="10"/>
  <c r="AH682" i="10"/>
  <c r="AI682" i="10"/>
  <c r="AJ682" i="10"/>
  <c r="AK682" i="10"/>
  <c r="AL682" i="10"/>
  <c r="AM682" i="10"/>
  <c r="AN682" i="10"/>
  <c r="AO682" i="10"/>
  <c r="AP682" i="10"/>
  <c r="AQ682" i="10"/>
  <c r="AR682" i="10"/>
  <c r="M677" i="10"/>
  <c r="M682" i="10"/>
  <c r="M679" i="10"/>
  <c r="M680" i="10"/>
  <c r="M681" i="10"/>
  <c r="M676" i="10"/>
  <c r="N663" i="10"/>
  <c r="O663" i="10"/>
  <c r="P663" i="10"/>
  <c r="Q663" i="10"/>
  <c r="R663" i="10"/>
  <c r="S663" i="10"/>
  <c r="T663" i="10"/>
  <c r="U663" i="10"/>
  <c r="V663" i="10"/>
  <c r="W663" i="10"/>
  <c r="X663" i="10"/>
  <c r="Y663" i="10"/>
  <c r="Z663" i="10"/>
  <c r="AA663" i="10"/>
  <c r="AB663" i="10"/>
  <c r="AC663" i="10"/>
  <c r="AD663" i="10"/>
  <c r="AE663" i="10"/>
  <c r="AF663" i="10"/>
  <c r="AG663" i="10"/>
  <c r="AH663" i="10"/>
  <c r="AI663" i="10"/>
  <c r="AJ663" i="10"/>
  <c r="AK663" i="10"/>
  <c r="AL663" i="10"/>
  <c r="AM663" i="10"/>
  <c r="AN663" i="10"/>
  <c r="AO663" i="10"/>
  <c r="AP663" i="10"/>
  <c r="AQ663" i="10"/>
  <c r="AR663" i="10"/>
  <c r="N664" i="10"/>
  <c r="O664" i="10"/>
  <c r="P664" i="10"/>
  <c r="Q664" i="10"/>
  <c r="R664" i="10"/>
  <c r="S664" i="10"/>
  <c r="T664" i="10"/>
  <c r="U664" i="10"/>
  <c r="V664" i="10"/>
  <c r="W664" i="10"/>
  <c r="X664" i="10"/>
  <c r="Y664" i="10"/>
  <c r="Z664" i="10"/>
  <c r="AA664" i="10"/>
  <c r="AB664" i="10"/>
  <c r="AC664" i="10"/>
  <c r="AD664" i="10"/>
  <c r="AE664" i="10"/>
  <c r="AF664" i="10"/>
  <c r="AG664" i="10"/>
  <c r="AH664" i="10"/>
  <c r="AI664" i="10"/>
  <c r="AJ664" i="10"/>
  <c r="AK664" i="10"/>
  <c r="AL664" i="10"/>
  <c r="AM664" i="10"/>
  <c r="AN664" i="10"/>
  <c r="AO664" i="10"/>
  <c r="AP664" i="10"/>
  <c r="AQ664" i="10"/>
  <c r="AR664" i="10"/>
  <c r="N666" i="10"/>
  <c r="O666" i="10"/>
  <c r="P666" i="10"/>
  <c r="Q666" i="10"/>
  <c r="R666" i="10"/>
  <c r="S666" i="10"/>
  <c r="T666" i="10"/>
  <c r="U666" i="10"/>
  <c r="V666" i="10"/>
  <c r="W666" i="10"/>
  <c r="X666" i="10"/>
  <c r="Y666" i="10"/>
  <c r="Z666" i="10"/>
  <c r="AA666" i="10"/>
  <c r="AB666" i="10"/>
  <c r="AC666" i="10"/>
  <c r="AD666" i="10"/>
  <c r="AE666" i="10"/>
  <c r="AF666" i="10"/>
  <c r="AG666" i="10"/>
  <c r="AH666" i="10"/>
  <c r="AI666" i="10"/>
  <c r="AJ666" i="10"/>
  <c r="AK666" i="10"/>
  <c r="AL666" i="10"/>
  <c r="AM666" i="10"/>
  <c r="AN666" i="10"/>
  <c r="AO666" i="10"/>
  <c r="AP666" i="10"/>
  <c r="AQ666" i="10"/>
  <c r="AR666" i="10"/>
  <c r="N667" i="10"/>
  <c r="O667" i="10"/>
  <c r="P667" i="10"/>
  <c r="Q667" i="10"/>
  <c r="R667" i="10"/>
  <c r="S667" i="10"/>
  <c r="T667" i="10"/>
  <c r="U667" i="10"/>
  <c r="V667" i="10"/>
  <c r="W667" i="10"/>
  <c r="X667" i="10"/>
  <c r="Y667" i="10"/>
  <c r="Z667" i="10"/>
  <c r="AA667" i="10"/>
  <c r="AB667" i="10"/>
  <c r="AC667" i="10"/>
  <c r="AD667" i="10"/>
  <c r="AE667" i="10"/>
  <c r="AF667" i="10"/>
  <c r="AG667" i="10"/>
  <c r="AH667" i="10"/>
  <c r="AI667" i="10"/>
  <c r="AJ667" i="10"/>
  <c r="AK667" i="10"/>
  <c r="AL667" i="10"/>
  <c r="AM667" i="10"/>
  <c r="AN667" i="10"/>
  <c r="AO667" i="10"/>
  <c r="AP667" i="10"/>
  <c r="AQ667" i="10"/>
  <c r="AR667" i="10"/>
  <c r="N668" i="10"/>
  <c r="O668" i="10"/>
  <c r="P668" i="10"/>
  <c r="Q668" i="10"/>
  <c r="R668" i="10"/>
  <c r="S668" i="10"/>
  <c r="T668" i="10"/>
  <c r="U668" i="10"/>
  <c r="V668" i="10"/>
  <c r="W668" i="10"/>
  <c r="X668" i="10"/>
  <c r="Y668" i="10"/>
  <c r="Z668" i="10"/>
  <c r="AA668" i="10"/>
  <c r="AB668" i="10"/>
  <c r="AC668" i="10"/>
  <c r="AD668" i="10"/>
  <c r="AE668" i="10"/>
  <c r="AF668" i="10"/>
  <c r="AG668" i="10"/>
  <c r="AH668" i="10"/>
  <c r="AI668" i="10"/>
  <c r="AJ668" i="10"/>
  <c r="AK668" i="10"/>
  <c r="AL668" i="10"/>
  <c r="AM668" i="10"/>
  <c r="AN668" i="10"/>
  <c r="AO668" i="10"/>
  <c r="AP668" i="10"/>
  <c r="AQ668" i="10"/>
  <c r="AR668" i="10"/>
  <c r="N669" i="10"/>
  <c r="O669" i="10"/>
  <c r="P669" i="10"/>
  <c r="Q669" i="10"/>
  <c r="R669" i="10"/>
  <c r="S669" i="10"/>
  <c r="T669" i="10"/>
  <c r="U669" i="10"/>
  <c r="V669" i="10"/>
  <c r="W669" i="10"/>
  <c r="X669" i="10"/>
  <c r="Y669" i="10"/>
  <c r="Z669" i="10"/>
  <c r="AA669" i="10"/>
  <c r="AB669" i="10"/>
  <c r="AC669" i="10"/>
  <c r="AD669" i="10"/>
  <c r="AE669" i="10"/>
  <c r="AF669" i="10"/>
  <c r="AG669" i="10"/>
  <c r="AH669" i="10"/>
  <c r="AI669" i="10"/>
  <c r="AJ669" i="10"/>
  <c r="AK669" i="10"/>
  <c r="AL669" i="10"/>
  <c r="AM669" i="10"/>
  <c r="AN669" i="10"/>
  <c r="AO669" i="10"/>
  <c r="AP669" i="10"/>
  <c r="AQ669" i="10"/>
  <c r="AR669" i="10"/>
  <c r="M664" i="10"/>
  <c r="M666" i="10"/>
  <c r="M667" i="10"/>
  <c r="M668" i="10"/>
  <c r="M669" i="10"/>
  <c r="M663" i="10"/>
  <c r="M624" i="10" l="1"/>
  <c r="L609" i="4"/>
  <c r="N650" i="10"/>
  <c r="O650" i="10"/>
  <c r="P650" i="10"/>
  <c r="Q650" i="10"/>
  <c r="R650" i="10"/>
  <c r="S650" i="10"/>
  <c r="T650" i="10"/>
  <c r="U650" i="10"/>
  <c r="V650" i="10"/>
  <c r="W650" i="10"/>
  <c r="X650" i="10"/>
  <c r="Y650" i="10"/>
  <c r="Z650" i="10"/>
  <c r="AA650" i="10"/>
  <c r="AB650" i="10"/>
  <c r="AC650" i="10"/>
  <c r="AD650" i="10"/>
  <c r="AE650" i="10"/>
  <c r="AF650" i="10"/>
  <c r="AG650" i="10"/>
  <c r="AH650" i="10"/>
  <c r="AI650" i="10"/>
  <c r="AJ650" i="10"/>
  <c r="AK650" i="10"/>
  <c r="AL650" i="10"/>
  <c r="AM650" i="10"/>
  <c r="AN650" i="10"/>
  <c r="AO650" i="10"/>
  <c r="AP650" i="10"/>
  <c r="AQ650" i="10"/>
  <c r="AR650" i="10"/>
  <c r="N651" i="10"/>
  <c r="O651" i="10"/>
  <c r="P651" i="10"/>
  <c r="Q651" i="10"/>
  <c r="R651" i="10"/>
  <c r="S651" i="10"/>
  <c r="T651" i="10"/>
  <c r="U651" i="10"/>
  <c r="V651" i="10"/>
  <c r="W651" i="10"/>
  <c r="X651" i="10"/>
  <c r="Y651" i="10"/>
  <c r="Z651" i="10"/>
  <c r="AA651" i="10"/>
  <c r="AB651" i="10"/>
  <c r="AC651" i="10"/>
  <c r="AD651" i="10"/>
  <c r="AE651" i="10"/>
  <c r="AF651" i="10"/>
  <c r="AG651" i="10"/>
  <c r="AH651" i="10"/>
  <c r="AI651" i="10"/>
  <c r="AJ651" i="10"/>
  <c r="AK651" i="10"/>
  <c r="AL651" i="10"/>
  <c r="AM651" i="10"/>
  <c r="AN651" i="10"/>
  <c r="AO651" i="10"/>
  <c r="AP651" i="10"/>
  <c r="AQ651" i="10"/>
  <c r="AR651" i="10"/>
  <c r="N653" i="10"/>
  <c r="O653" i="10"/>
  <c r="P653" i="10"/>
  <c r="Q653" i="10"/>
  <c r="R653" i="10"/>
  <c r="S653" i="10"/>
  <c r="T653" i="10"/>
  <c r="U653" i="10"/>
  <c r="V653" i="10"/>
  <c r="W653" i="10"/>
  <c r="X653" i="10"/>
  <c r="Y653" i="10"/>
  <c r="Z653" i="10"/>
  <c r="AA653" i="10"/>
  <c r="AB653" i="10"/>
  <c r="AC653" i="10"/>
  <c r="AD653" i="10"/>
  <c r="AE653" i="10"/>
  <c r="AF653" i="10"/>
  <c r="AG653" i="10"/>
  <c r="AH653" i="10"/>
  <c r="AI653" i="10"/>
  <c r="AJ653" i="10"/>
  <c r="AK653" i="10"/>
  <c r="AL653" i="10"/>
  <c r="AM653" i="10"/>
  <c r="AN653" i="10"/>
  <c r="AO653" i="10"/>
  <c r="AP653" i="10"/>
  <c r="AQ653" i="10"/>
  <c r="AR653" i="10"/>
  <c r="N654" i="10"/>
  <c r="O654" i="10"/>
  <c r="P654" i="10"/>
  <c r="Q654" i="10"/>
  <c r="R654" i="10"/>
  <c r="S654" i="10"/>
  <c r="T654" i="10"/>
  <c r="U654" i="10"/>
  <c r="V654" i="10"/>
  <c r="W654" i="10"/>
  <c r="X654" i="10"/>
  <c r="Y654" i="10"/>
  <c r="Z654" i="10"/>
  <c r="AA654" i="10"/>
  <c r="AB654" i="10"/>
  <c r="AC654" i="10"/>
  <c r="AD654" i="10"/>
  <c r="AE654" i="10"/>
  <c r="AF654" i="10"/>
  <c r="AG654" i="10"/>
  <c r="AH654" i="10"/>
  <c r="AI654" i="10"/>
  <c r="AJ654" i="10"/>
  <c r="AK654" i="10"/>
  <c r="AL654" i="10"/>
  <c r="AM654" i="10"/>
  <c r="AN654" i="10"/>
  <c r="AO654" i="10"/>
  <c r="AP654" i="10"/>
  <c r="AQ654" i="10"/>
  <c r="AR654" i="10"/>
  <c r="N655" i="10"/>
  <c r="O655" i="10"/>
  <c r="P655" i="10"/>
  <c r="Q655" i="10"/>
  <c r="R655" i="10"/>
  <c r="S655" i="10"/>
  <c r="T655" i="10"/>
  <c r="U655" i="10"/>
  <c r="V655" i="10"/>
  <c r="W655" i="10"/>
  <c r="X655" i="10"/>
  <c r="Y655" i="10"/>
  <c r="Z655" i="10"/>
  <c r="AA655" i="10"/>
  <c r="AB655" i="10"/>
  <c r="AC655" i="10"/>
  <c r="AD655" i="10"/>
  <c r="AE655" i="10"/>
  <c r="AF655" i="10"/>
  <c r="AG655" i="10"/>
  <c r="AH655" i="10"/>
  <c r="AI655" i="10"/>
  <c r="AJ655" i="10"/>
  <c r="AK655" i="10"/>
  <c r="AL655" i="10"/>
  <c r="AM655" i="10"/>
  <c r="AN655" i="10"/>
  <c r="AO655" i="10"/>
  <c r="AP655" i="10"/>
  <c r="AQ655" i="10"/>
  <c r="AR655" i="10"/>
  <c r="N656" i="10"/>
  <c r="O656" i="10"/>
  <c r="P656" i="10"/>
  <c r="Q656" i="10"/>
  <c r="R656" i="10"/>
  <c r="S656" i="10"/>
  <c r="T656" i="10"/>
  <c r="U656" i="10"/>
  <c r="V656" i="10"/>
  <c r="W656" i="10"/>
  <c r="X656" i="10"/>
  <c r="Y656" i="10"/>
  <c r="Z656" i="10"/>
  <c r="AA656" i="10"/>
  <c r="AB656" i="10"/>
  <c r="AC656" i="10"/>
  <c r="AD656" i="10"/>
  <c r="AE656" i="10"/>
  <c r="AF656" i="10"/>
  <c r="AG656" i="10"/>
  <c r="AH656" i="10"/>
  <c r="AI656" i="10"/>
  <c r="AJ656" i="10"/>
  <c r="AK656" i="10"/>
  <c r="AL656" i="10"/>
  <c r="AM656" i="10"/>
  <c r="AN656" i="10"/>
  <c r="AO656" i="10"/>
  <c r="AP656" i="10"/>
  <c r="AQ656" i="10"/>
  <c r="AR656" i="10"/>
  <c r="M651" i="10"/>
  <c r="M653" i="10"/>
  <c r="M654" i="10"/>
  <c r="M655" i="10"/>
  <c r="M656" i="10"/>
  <c r="M650" i="10"/>
  <c r="N637" i="10" l="1"/>
  <c r="O637" i="10"/>
  <c r="P637" i="10"/>
  <c r="Q637" i="10"/>
  <c r="R637" i="10"/>
  <c r="S637" i="10"/>
  <c r="T637" i="10"/>
  <c r="U637" i="10"/>
  <c r="V637" i="10"/>
  <c r="W637" i="10"/>
  <c r="X637" i="10"/>
  <c r="Y637" i="10"/>
  <c r="Z637" i="10"/>
  <c r="AA637" i="10"/>
  <c r="AB637" i="10"/>
  <c r="AC637" i="10"/>
  <c r="AD637" i="10"/>
  <c r="AE637" i="10"/>
  <c r="AF637" i="10"/>
  <c r="AG637" i="10"/>
  <c r="AH637" i="10"/>
  <c r="AI637" i="10"/>
  <c r="AJ637" i="10"/>
  <c r="AK637" i="10"/>
  <c r="AL637" i="10"/>
  <c r="AM637" i="10"/>
  <c r="AN637" i="10"/>
  <c r="AO637" i="10"/>
  <c r="AP637" i="10"/>
  <c r="AQ637" i="10"/>
  <c r="AR637" i="10"/>
  <c r="N638" i="10"/>
  <c r="O638" i="10"/>
  <c r="P638" i="10"/>
  <c r="Q638" i="10"/>
  <c r="R638" i="10"/>
  <c r="S638" i="10"/>
  <c r="T638" i="10"/>
  <c r="U638" i="10"/>
  <c r="V638" i="10"/>
  <c r="W638" i="10"/>
  <c r="X638" i="10"/>
  <c r="Y638" i="10"/>
  <c r="Z638" i="10"/>
  <c r="AA638" i="10"/>
  <c r="AB638" i="10"/>
  <c r="AC638" i="10"/>
  <c r="AD638" i="10"/>
  <c r="AE638" i="10"/>
  <c r="AF638" i="10"/>
  <c r="AG638" i="10"/>
  <c r="AH638" i="10"/>
  <c r="AI638" i="10"/>
  <c r="AJ638" i="10"/>
  <c r="AK638" i="10"/>
  <c r="AL638" i="10"/>
  <c r="AM638" i="10"/>
  <c r="AN638" i="10"/>
  <c r="AO638" i="10"/>
  <c r="AP638" i="10"/>
  <c r="AQ638" i="10"/>
  <c r="AR638" i="10"/>
  <c r="N640" i="10"/>
  <c r="O640" i="10"/>
  <c r="P640" i="10"/>
  <c r="Q640" i="10"/>
  <c r="R640" i="10"/>
  <c r="S640" i="10"/>
  <c r="T640" i="10"/>
  <c r="U640" i="10"/>
  <c r="V640" i="10"/>
  <c r="W640" i="10"/>
  <c r="X640" i="10"/>
  <c r="Y640" i="10"/>
  <c r="Z640" i="10"/>
  <c r="AA640" i="10"/>
  <c r="AB640" i="10"/>
  <c r="AC640" i="10"/>
  <c r="AD640" i="10"/>
  <c r="AE640" i="10"/>
  <c r="AF640" i="10"/>
  <c r="AG640" i="10"/>
  <c r="AH640" i="10"/>
  <c r="AI640" i="10"/>
  <c r="AJ640" i="10"/>
  <c r="AK640" i="10"/>
  <c r="AL640" i="10"/>
  <c r="AM640" i="10"/>
  <c r="AN640" i="10"/>
  <c r="AO640" i="10"/>
  <c r="AP640" i="10"/>
  <c r="AQ640" i="10"/>
  <c r="AR640" i="10"/>
  <c r="N641" i="10"/>
  <c r="O641" i="10"/>
  <c r="P641" i="10"/>
  <c r="Q641" i="10"/>
  <c r="R641" i="10"/>
  <c r="S641" i="10"/>
  <c r="T641" i="10"/>
  <c r="U641" i="10"/>
  <c r="V641" i="10"/>
  <c r="W641" i="10"/>
  <c r="X641" i="10"/>
  <c r="Y641" i="10"/>
  <c r="Z641" i="10"/>
  <c r="AA641" i="10"/>
  <c r="AB641" i="10"/>
  <c r="AC641" i="10"/>
  <c r="AD641" i="10"/>
  <c r="AE641" i="10"/>
  <c r="AF641" i="10"/>
  <c r="AG641" i="10"/>
  <c r="AH641" i="10"/>
  <c r="AI641" i="10"/>
  <c r="AJ641" i="10"/>
  <c r="AK641" i="10"/>
  <c r="AL641" i="10"/>
  <c r="AM641" i="10"/>
  <c r="AN641" i="10"/>
  <c r="AO641" i="10"/>
  <c r="AP641" i="10"/>
  <c r="AQ641" i="10"/>
  <c r="AR641" i="10"/>
  <c r="N642" i="10"/>
  <c r="O642" i="10"/>
  <c r="P642" i="10"/>
  <c r="Q642" i="10"/>
  <c r="R642" i="10"/>
  <c r="S642" i="10"/>
  <c r="T642" i="10"/>
  <c r="U642" i="10"/>
  <c r="V642" i="10"/>
  <c r="W642" i="10"/>
  <c r="X642" i="10"/>
  <c r="Y642" i="10"/>
  <c r="Z642" i="10"/>
  <c r="AA642" i="10"/>
  <c r="AB642" i="10"/>
  <c r="AC642" i="10"/>
  <c r="AD642" i="10"/>
  <c r="AE642" i="10"/>
  <c r="AF642" i="10"/>
  <c r="AG642" i="10"/>
  <c r="AH642" i="10"/>
  <c r="AI642" i="10"/>
  <c r="AJ642" i="10"/>
  <c r="AK642" i="10"/>
  <c r="AL642" i="10"/>
  <c r="AM642" i="10"/>
  <c r="AN642" i="10"/>
  <c r="AO642" i="10"/>
  <c r="AP642" i="10"/>
  <c r="AQ642" i="10"/>
  <c r="AR642" i="10"/>
  <c r="N643" i="10"/>
  <c r="O643" i="10"/>
  <c r="P643" i="10"/>
  <c r="Q643" i="10"/>
  <c r="R643" i="10"/>
  <c r="S643" i="10"/>
  <c r="T643" i="10"/>
  <c r="U643" i="10"/>
  <c r="V643" i="10"/>
  <c r="W643" i="10"/>
  <c r="X643" i="10"/>
  <c r="Y643" i="10"/>
  <c r="Z643" i="10"/>
  <c r="AA643" i="10"/>
  <c r="AB643" i="10"/>
  <c r="AC643" i="10"/>
  <c r="AD643" i="10"/>
  <c r="AE643" i="10"/>
  <c r="AF643" i="10"/>
  <c r="AG643" i="10"/>
  <c r="AH643" i="10"/>
  <c r="AI643" i="10"/>
  <c r="AJ643" i="10"/>
  <c r="AK643" i="10"/>
  <c r="AL643" i="10"/>
  <c r="AM643" i="10"/>
  <c r="AN643" i="10"/>
  <c r="AO643" i="10"/>
  <c r="AP643" i="10"/>
  <c r="AQ643" i="10"/>
  <c r="AR643" i="10"/>
  <c r="M638" i="10"/>
  <c r="M640" i="10"/>
  <c r="M641" i="10"/>
  <c r="M642" i="10"/>
  <c r="M643" i="10"/>
  <c r="M637" i="10"/>
  <c r="N624" i="10"/>
  <c r="O624" i="10"/>
  <c r="P624" i="10"/>
  <c r="Q624" i="10"/>
  <c r="R624" i="10"/>
  <c r="S624" i="10"/>
  <c r="T624" i="10"/>
  <c r="U624" i="10"/>
  <c r="V624" i="10"/>
  <c r="W624" i="10"/>
  <c r="X624" i="10"/>
  <c r="Y624" i="10"/>
  <c r="Z624" i="10"/>
  <c r="AA624" i="10"/>
  <c r="AB624" i="10"/>
  <c r="AC624" i="10"/>
  <c r="AD624" i="10"/>
  <c r="AE624" i="10"/>
  <c r="AF624" i="10"/>
  <c r="AG624" i="10"/>
  <c r="AH624" i="10"/>
  <c r="AI624" i="10"/>
  <c r="AJ624" i="10"/>
  <c r="AK624" i="10"/>
  <c r="AL624" i="10"/>
  <c r="AM624" i="10"/>
  <c r="AN624" i="10"/>
  <c r="AO624" i="10"/>
  <c r="AP624" i="10"/>
  <c r="AQ624" i="10"/>
  <c r="AR624" i="10"/>
  <c r="N625" i="10"/>
  <c r="O625" i="10"/>
  <c r="P625" i="10"/>
  <c r="Q625" i="10"/>
  <c r="R625" i="10"/>
  <c r="S625" i="10"/>
  <c r="T625" i="10"/>
  <c r="U625" i="10"/>
  <c r="V625" i="10"/>
  <c r="W625" i="10"/>
  <c r="X625" i="10"/>
  <c r="Y625" i="10"/>
  <c r="Z625" i="10"/>
  <c r="AA625" i="10"/>
  <c r="AB625" i="10"/>
  <c r="AC625" i="10"/>
  <c r="AD625" i="10"/>
  <c r="AE625" i="10"/>
  <c r="AF625" i="10"/>
  <c r="AG625" i="10"/>
  <c r="AH625" i="10"/>
  <c r="AI625" i="10"/>
  <c r="AJ625" i="10"/>
  <c r="AK625" i="10"/>
  <c r="AL625" i="10"/>
  <c r="AM625" i="10"/>
  <c r="AN625" i="10"/>
  <c r="AO625" i="10"/>
  <c r="AP625" i="10"/>
  <c r="AQ625" i="10"/>
  <c r="AR625" i="10"/>
  <c r="N627" i="10"/>
  <c r="O627" i="10"/>
  <c r="P627" i="10"/>
  <c r="Q627" i="10"/>
  <c r="R627" i="10"/>
  <c r="S627" i="10"/>
  <c r="T627" i="10"/>
  <c r="U627" i="10"/>
  <c r="V627" i="10"/>
  <c r="W627" i="10"/>
  <c r="X627" i="10"/>
  <c r="Y627" i="10"/>
  <c r="Z627" i="10"/>
  <c r="AA627" i="10"/>
  <c r="AB627" i="10"/>
  <c r="AC627" i="10"/>
  <c r="AD627" i="10"/>
  <c r="AE627" i="10"/>
  <c r="AF627" i="10"/>
  <c r="AG627" i="10"/>
  <c r="AH627" i="10"/>
  <c r="AI627" i="10"/>
  <c r="AJ627" i="10"/>
  <c r="AK627" i="10"/>
  <c r="AL627" i="10"/>
  <c r="AM627" i="10"/>
  <c r="AN627" i="10"/>
  <c r="AO627" i="10"/>
  <c r="AP627" i="10"/>
  <c r="AQ627" i="10"/>
  <c r="AR627" i="10"/>
  <c r="N628" i="10"/>
  <c r="O628" i="10"/>
  <c r="P628" i="10"/>
  <c r="Q628" i="10"/>
  <c r="R628" i="10"/>
  <c r="S628" i="10"/>
  <c r="T628" i="10"/>
  <c r="U628" i="10"/>
  <c r="V628" i="10"/>
  <c r="W628" i="10"/>
  <c r="X628" i="10"/>
  <c r="Y628" i="10"/>
  <c r="Z628" i="10"/>
  <c r="AA628" i="10"/>
  <c r="AB628" i="10"/>
  <c r="AC628" i="10"/>
  <c r="AD628" i="10"/>
  <c r="AE628" i="10"/>
  <c r="AF628" i="10"/>
  <c r="AG628" i="10"/>
  <c r="AH628" i="10"/>
  <c r="AI628" i="10"/>
  <c r="AJ628" i="10"/>
  <c r="AK628" i="10"/>
  <c r="AL628" i="10"/>
  <c r="AM628" i="10"/>
  <c r="AN628" i="10"/>
  <c r="AO628" i="10"/>
  <c r="AP628" i="10"/>
  <c r="AQ628" i="10"/>
  <c r="AR628" i="10"/>
  <c r="N629" i="10"/>
  <c r="O629" i="10"/>
  <c r="P629" i="10"/>
  <c r="Q629" i="10"/>
  <c r="R629" i="10"/>
  <c r="S629" i="10"/>
  <c r="T629" i="10"/>
  <c r="U629" i="10"/>
  <c r="V629" i="10"/>
  <c r="W629" i="10"/>
  <c r="X629" i="10"/>
  <c r="Y629" i="10"/>
  <c r="Z629" i="10"/>
  <c r="AA629" i="10"/>
  <c r="AB629" i="10"/>
  <c r="AC629" i="10"/>
  <c r="AD629" i="10"/>
  <c r="AE629" i="10"/>
  <c r="AF629" i="10"/>
  <c r="AG629" i="10"/>
  <c r="AH629" i="10"/>
  <c r="AI629" i="10"/>
  <c r="AJ629" i="10"/>
  <c r="AK629" i="10"/>
  <c r="AL629" i="10"/>
  <c r="AM629" i="10"/>
  <c r="AN629" i="10"/>
  <c r="AO629" i="10"/>
  <c r="AP629" i="10"/>
  <c r="AQ629" i="10"/>
  <c r="AR629" i="10"/>
  <c r="N630" i="10"/>
  <c r="O630" i="10"/>
  <c r="P630" i="10"/>
  <c r="Q630" i="10"/>
  <c r="R630" i="10"/>
  <c r="S630" i="10"/>
  <c r="T630" i="10"/>
  <c r="U630" i="10"/>
  <c r="V630" i="10"/>
  <c r="W630" i="10"/>
  <c r="X630" i="10"/>
  <c r="Y630" i="10"/>
  <c r="Z630" i="10"/>
  <c r="AA630" i="10"/>
  <c r="AB630" i="10"/>
  <c r="AC630" i="10"/>
  <c r="AD630" i="10"/>
  <c r="AE630" i="10"/>
  <c r="AF630" i="10"/>
  <c r="AG630" i="10"/>
  <c r="AH630" i="10"/>
  <c r="AI630" i="10"/>
  <c r="AJ630" i="10"/>
  <c r="AK630" i="10"/>
  <c r="AL630" i="10"/>
  <c r="AM630" i="10"/>
  <c r="AN630" i="10"/>
  <c r="AO630" i="10"/>
  <c r="AP630" i="10"/>
  <c r="AQ630" i="10"/>
  <c r="AR630" i="10"/>
  <c r="M625" i="10"/>
  <c r="M627" i="10"/>
  <c r="M628" i="10"/>
  <c r="M629" i="10"/>
  <c r="M630" i="10"/>
  <c r="N609" i="10"/>
  <c r="O609" i="10"/>
  <c r="P609" i="10"/>
  <c r="Q609" i="10"/>
  <c r="R609" i="10"/>
  <c r="S609" i="10"/>
  <c r="T609" i="10"/>
  <c r="U609" i="10"/>
  <c r="V609" i="10"/>
  <c r="W609" i="10"/>
  <c r="X609" i="10"/>
  <c r="Y609" i="10"/>
  <c r="Z609" i="10"/>
  <c r="AA609" i="10"/>
  <c r="AB609" i="10"/>
  <c r="AC609" i="10"/>
  <c r="AD609" i="10"/>
  <c r="AE609" i="10"/>
  <c r="AF609" i="10"/>
  <c r="AG609" i="10"/>
  <c r="AH609" i="10"/>
  <c r="AI609" i="10"/>
  <c r="AJ609" i="10"/>
  <c r="AK609" i="10"/>
  <c r="AL609" i="10"/>
  <c r="AM609" i="10"/>
  <c r="AN609" i="10"/>
  <c r="AO609" i="10"/>
  <c r="AP609" i="10"/>
  <c r="AQ609" i="10"/>
  <c r="AR609" i="10"/>
  <c r="N610" i="10"/>
  <c r="O610" i="10"/>
  <c r="P610" i="10"/>
  <c r="Q610" i="10"/>
  <c r="R610" i="10"/>
  <c r="S610" i="10"/>
  <c r="T610" i="10"/>
  <c r="U610" i="10"/>
  <c r="V610" i="10"/>
  <c r="W610" i="10"/>
  <c r="X610" i="10"/>
  <c r="Y610" i="10"/>
  <c r="Z610" i="10"/>
  <c r="AA610" i="10"/>
  <c r="AB610" i="10"/>
  <c r="AC610" i="10"/>
  <c r="AD610" i="10"/>
  <c r="AE610" i="10"/>
  <c r="AF610" i="10"/>
  <c r="AG610" i="10"/>
  <c r="AH610" i="10"/>
  <c r="AI610" i="10"/>
  <c r="AJ610" i="10"/>
  <c r="AK610" i="10"/>
  <c r="AL610" i="10"/>
  <c r="AM610" i="10"/>
  <c r="AN610" i="10"/>
  <c r="AO610" i="10"/>
  <c r="AP610" i="10"/>
  <c r="AQ610" i="10"/>
  <c r="AR610" i="10"/>
  <c r="N612" i="10"/>
  <c r="O612" i="10"/>
  <c r="P612" i="10"/>
  <c r="Q612" i="10"/>
  <c r="R612" i="10"/>
  <c r="S612" i="10"/>
  <c r="T612" i="10"/>
  <c r="U612" i="10"/>
  <c r="V612" i="10"/>
  <c r="W612" i="10"/>
  <c r="X612" i="10"/>
  <c r="Y612" i="10"/>
  <c r="Z612" i="10"/>
  <c r="AA612" i="10"/>
  <c r="AB612" i="10"/>
  <c r="AC612" i="10"/>
  <c r="AD612" i="10"/>
  <c r="AE612" i="10"/>
  <c r="AF612" i="10"/>
  <c r="AG612" i="10"/>
  <c r="AH612" i="10"/>
  <c r="AI612" i="10"/>
  <c r="AJ612" i="10"/>
  <c r="AK612" i="10"/>
  <c r="AL612" i="10"/>
  <c r="AM612" i="10"/>
  <c r="AN612" i="10"/>
  <c r="AO612" i="10"/>
  <c r="AP612" i="10"/>
  <c r="AQ612" i="10"/>
  <c r="AR612" i="10"/>
  <c r="N613" i="10"/>
  <c r="O613" i="10"/>
  <c r="P613" i="10"/>
  <c r="Q613" i="10"/>
  <c r="R613" i="10"/>
  <c r="S613" i="10"/>
  <c r="T613" i="10"/>
  <c r="U613" i="10"/>
  <c r="V613" i="10"/>
  <c r="W613" i="10"/>
  <c r="X613" i="10"/>
  <c r="Y613" i="10"/>
  <c r="Z613" i="10"/>
  <c r="AA613" i="10"/>
  <c r="AB613" i="10"/>
  <c r="AC613" i="10"/>
  <c r="AD613" i="10"/>
  <c r="AE613" i="10"/>
  <c r="AF613" i="10"/>
  <c r="AG613" i="10"/>
  <c r="AH613" i="10"/>
  <c r="AI613" i="10"/>
  <c r="AJ613" i="10"/>
  <c r="AK613" i="10"/>
  <c r="AL613" i="10"/>
  <c r="AM613" i="10"/>
  <c r="AN613" i="10"/>
  <c r="AO613" i="10"/>
  <c r="AP613" i="10"/>
  <c r="AQ613" i="10"/>
  <c r="AR613" i="10"/>
  <c r="N614" i="10"/>
  <c r="O614" i="10"/>
  <c r="P614" i="10"/>
  <c r="Q614" i="10"/>
  <c r="R614" i="10"/>
  <c r="S614" i="10"/>
  <c r="T614" i="10"/>
  <c r="U614" i="10"/>
  <c r="V614" i="10"/>
  <c r="W614" i="10"/>
  <c r="X614" i="10"/>
  <c r="Y614" i="10"/>
  <c r="Z614" i="10"/>
  <c r="AA614" i="10"/>
  <c r="AB614" i="10"/>
  <c r="AC614" i="10"/>
  <c r="AD614" i="10"/>
  <c r="AE614" i="10"/>
  <c r="AF614" i="10"/>
  <c r="AG614" i="10"/>
  <c r="AH614" i="10"/>
  <c r="AI614" i="10"/>
  <c r="AJ614" i="10"/>
  <c r="AK614" i="10"/>
  <c r="AL614" i="10"/>
  <c r="AM614" i="10"/>
  <c r="AN614" i="10"/>
  <c r="AO614" i="10"/>
  <c r="AP614" i="10"/>
  <c r="AQ614" i="10"/>
  <c r="AR614" i="10"/>
  <c r="N615" i="10"/>
  <c r="O615" i="10"/>
  <c r="P615" i="10"/>
  <c r="Q615" i="10"/>
  <c r="R615" i="10"/>
  <c r="S615" i="10"/>
  <c r="T615" i="10"/>
  <c r="U615" i="10"/>
  <c r="V615" i="10"/>
  <c r="W615" i="10"/>
  <c r="X615" i="10"/>
  <c r="Y615" i="10"/>
  <c r="Z615" i="10"/>
  <c r="AA615" i="10"/>
  <c r="AB615" i="10"/>
  <c r="AC615" i="10"/>
  <c r="AD615" i="10"/>
  <c r="AE615" i="10"/>
  <c r="AF615" i="10"/>
  <c r="AG615" i="10"/>
  <c r="AH615" i="10"/>
  <c r="AI615" i="10"/>
  <c r="AJ615" i="10"/>
  <c r="AK615" i="10"/>
  <c r="AL615" i="10"/>
  <c r="AM615" i="10"/>
  <c r="AN615" i="10"/>
  <c r="AO615" i="10"/>
  <c r="AP615" i="10"/>
  <c r="AQ615" i="10"/>
  <c r="AR615" i="10"/>
  <c r="M610" i="10"/>
  <c r="M612" i="10"/>
  <c r="M613" i="10"/>
  <c r="M614" i="10"/>
  <c r="M615" i="10"/>
  <c r="M609" i="10"/>
  <c r="N596" i="10"/>
  <c r="O596" i="10"/>
  <c r="P596" i="10"/>
  <c r="Q596" i="10"/>
  <c r="R596" i="10"/>
  <c r="S596" i="10"/>
  <c r="T596" i="10"/>
  <c r="U596" i="10"/>
  <c r="V596" i="10"/>
  <c r="W596" i="10"/>
  <c r="X596" i="10"/>
  <c r="Y596" i="10"/>
  <c r="Z596" i="10"/>
  <c r="AA596" i="10"/>
  <c r="AB596" i="10"/>
  <c r="AC596" i="10"/>
  <c r="AD596" i="10"/>
  <c r="AE596" i="10"/>
  <c r="AF596" i="10"/>
  <c r="AG596" i="10"/>
  <c r="AH596" i="10"/>
  <c r="AI596" i="10"/>
  <c r="AJ596" i="10"/>
  <c r="AK596" i="10"/>
  <c r="AL596" i="10"/>
  <c r="AM596" i="10"/>
  <c r="AN596" i="10"/>
  <c r="AO596" i="10"/>
  <c r="AP596" i="10"/>
  <c r="AQ596" i="10"/>
  <c r="AR596" i="10"/>
  <c r="N597" i="10"/>
  <c r="O597" i="10"/>
  <c r="P597" i="10"/>
  <c r="Q597" i="10"/>
  <c r="R597" i="10"/>
  <c r="S597" i="10"/>
  <c r="T597" i="10"/>
  <c r="U597" i="10"/>
  <c r="V597" i="10"/>
  <c r="W597" i="10"/>
  <c r="X597" i="10"/>
  <c r="Y597" i="10"/>
  <c r="Z597" i="10"/>
  <c r="AA597" i="10"/>
  <c r="AB597" i="10"/>
  <c r="AC597" i="10"/>
  <c r="AD597" i="10"/>
  <c r="AE597" i="10"/>
  <c r="AF597" i="10"/>
  <c r="AG597" i="10"/>
  <c r="AH597" i="10"/>
  <c r="AI597" i="10"/>
  <c r="AJ597" i="10"/>
  <c r="AK597" i="10"/>
  <c r="AL597" i="10"/>
  <c r="AM597" i="10"/>
  <c r="AN597" i="10"/>
  <c r="AO597" i="10"/>
  <c r="AP597" i="10"/>
  <c r="AQ597" i="10"/>
  <c r="AR597" i="10"/>
  <c r="N599" i="10"/>
  <c r="O599" i="10"/>
  <c r="P599" i="10"/>
  <c r="Q599" i="10"/>
  <c r="R599" i="10"/>
  <c r="S599" i="10"/>
  <c r="T599" i="10"/>
  <c r="U599" i="10"/>
  <c r="V599" i="10"/>
  <c r="W599" i="10"/>
  <c r="X599" i="10"/>
  <c r="Y599" i="10"/>
  <c r="Z599" i="10"/>
  <c r="AA599" i="10"/>
  <c r="AB599" i="10"/>
  <c r="AC599" i="10"/>
  <c r="AD599" i="10"/>
  <c r="AE599" i="10"/>
  <c r="AF599" i="10"/>
  <c r="AG599" i="10"/>
  <c r="AH599" i="10"/>
  <c r="AI599" i="10"/>
  <c r="AJ599" i="10"/>
  <c r="AK599" i="10"/>
  <c r="AL599" i="10"/>
  <c r="AM599" i="10"/>
  <c r="AN599" i="10"/>
  <c r="AO599" i="10"/>
  <c r="AP599" i="10"/>
  <c r="AQ599" i="10"/>
  <c r="AR599" i="10"/>
  <c r="N600" i="10"/>
  <c r="O600" i="10"/>
  <c r="P600" i="10"/>
  <c r="Q600" i="10"/>
  <c r="R600" i="10"/>
  <c r="S600" i="10"/>
  <c r="T600" i="10"/>
  <c r="U600" i="10"/>
  <c r="V600" i="10"/>
  <c r="W600" i="10"/>
  <c r="X600" i="10"/>
  <c r="Y600" i="10"/>
  <c r="Z600" i="10"/>
  <c r="AA600" i="10"/>
  <c r="AB600" i="10"/>
  <c r="AC600" i="10"/>
  <c r="AD600" i="10"/>
  <c r="AE600" i="10"/>
  <c r="AF600" i="10"/>
  <c r="AG600" i="10"/>
  <c r="AH600" i="10"/>
  <c r="AI600" i="10"/>
  <c r="AJ600" i="10"/>
  <c r="AK600" i="10"/>
  <c r="AL600" i="10"/>
  <c r="AM600" i="10"/>
  <c r="AN600" i="10"/>
  <c r="AO600" i="10"/>
  <c r="AP600" i="10"/>
  <c r="AQ600" i="10"/>
  <c r="AR600" i="10"/>
  <c r="N601" i="10"/>
  <c r="O601" i="10"/>
  <c r="P601" i="10"/>
  <c r="Q601" i="10"/>
  <c r="R601" i="10"/>
  <c r="S601" i="10"/>
  <c r="T601" i="10"/>
  <c r="U601" i="10"/>
  <c r="V601" i="10"/>
  <c r="W601" i="10"/>
  <c r="X601" i="10"/>
  <c r="Y601" i="10"/>
  <c r="Z601" i="10"/>
  <c r="AA601" i="10"/>
  <c r="AB601" i="10"/>
  <c r="AC601" i="10"/>
  <c r="AD601" i="10"/>
  <c r="AE601" i="10"/>
  <c r="AF601" i="10"/>
  <c r="AG601" i="10"/>
  <c r="AH601" i="10"/>
  <c r="AI601" i="10"/>
  <c r="AJ601" i="10"/>
  <c r="AK601" i="10"/>
  <c r="AL601" i="10"/>
  <c r="AM601" i="10"/>
  <c r="AN601" i="10"/>
  <c r="AO601" i="10"/>
  <c r="AP601" i="10"/>
  <c r="AQ601" i="10"/>
  <c r="AR601" i="10"/>
  <c r="N602" i="10"/>
  <c r="O602" i="10"/>
  <c r="P602" i="10"/>
  <c r="Q602" i="10"/>
  <c r="R602" i="10"/>
  <c r="S602" i="10"/>
  <c r="T602" i="10"/>
  <c r="U602" i="10"/>
  <c r="V602" i="10"/>
  <c r="W602" i="10"/>
  <c r="X602" i="10"/>
  <c r="Y602" i="10"/>
  <c r="Z602" i="10"/>
  <c r="AA602" i="10"/>
  <c r="AB602" i="10"/>
  <c r="AC602" i="10"/>
  <c r="AD602" i="10"/>
  <c r="AE602" i="10"/>
  <c r="AF602" i="10"/>
  <c r="AG602" i="10"/>
  <c r="AH602" i="10"/>
  <c r="AI602" i="10"/>
  <c r="AJ602" i="10"/>
  <c r="AK602" i="10"/>
  <c r="AL602" i="10"/>
  <c r="AM602" i="10"/>
  <c r="AN602" i="10"/>
  <c r="AO602" i="10"/>
  <c r="AP602" i="10"/>
  <c r="AQ602" i="10"/>
  <c r="AR602" i="10"/>
  <c r="M597" i="10"/>
  <c r="M599" i="10"/>
  <c r="M600" i="10"/>
  <c r="M601" i="10"/>
  <c r="M602" i="10"/>
  <c r="M596" i="10"/>
  <c r="N569" i="10"/>
  <c r="O569" i="10"/>
  <c r="P569" i="10"/>
  <c r="Q569" i="10"/>
  <c r="R569" i="10"/>
  <c r="S569" i="10"/>
  <c r="T569" i="10"/>
  <c r="U569" i="10"/>
  <c r="V569" i="10"/>
  <c r="W569" i="10"/>
  <c r="X569" i="10"/>
  <c r="Y569" i="10"/>
  <c r="Z569" i="10"/>
  <c r="AA569" i="10"/>
  <c r="AB569" i="10"/>
  <c r="AC569" i="10"/>
  <c r="AD569" i="10"/>
  <c r="AE569" i="10"/>
  <c r="AF569" i="10"/>
  <c r="AG569" i="10"/>
  <c r="AH569" i="10"/>
  <c r="AI569" i="10"/>
  <c r="AJ569" i="10"/>
  <c r="AK569" i="10"/>
  <c r="AL569" i="10"/>
  <c r="AM569" i="10"/>
  <c r="AN569" i="10"/>
  <c r="AO569" i="10"/>
  <c r="AP569" i="10"/>
  <c r="AQ569" i="10"/>
  <c r="AR569" i="10"/>
  <c r="N570" i="10"/>
  <c r="O570" i="10"/>
  <c r="P570" i="10"/>
  <c r="Q570" i="10"/>
  <c r="R570" i="10"/>
  <c r="S570" i="10"/>
  <c r="T570" i="10"/>
  <c r="U570" i="10"/>
  <c r="V570" i="10"/>
  <c r="W570" i="10"/>
  <c r="X570" i="10"/>
  <c r="Y570" i="10"/>
  <c r="Z570" i="10"/>
  <c r="AA570" i="10"/>
  <c r="AB570" i="10"/>
  <c r="AC570" i="10"/>
  <c r="AD570" i="10"/>
  <c r="AE570" i="10"/>
  <c r="AF570" i="10"/>
  <c r="AG570" i="10"/>
  <c r="AH570" i="10"/>
  <c r="AI570" i="10"/>
  <c r="AJ570" i="10"/>
  <c r="AK570" i="10"/>
  <c r="AL570" i="10"/>
  <c r="AM570" i="10"/>
  <c r="AN570" i="10"/>
  <c r="AO570" i="10"/>
  <c r="AP570" i="10"/>
  <c r="AQ570" i="10"/>
  <c r="AR570" i="10"/>
  <c r="N572" i="10"/>
  <c r="O572" i="10"/>
  <c r="P572" i="10"/>
  <c r="Q572" i="10"/>
  <c r="R572" i="10"/>
  <c r="S572" i="10"/>
  <c r="T572" i="10"/>
  <c r="U572" i="10"/>
  <c r="V572" i="10"/>
  <c r="W572" i="10"/>
  <c r="X572" i="10"/>
  <c r="Y572" i="10"/>
  <c r="Z572" i="10"/>
  <c r="AA572" i="10"/>
  <c r="AB572" i="10"/>
  <c r="AC572" i="10"/>
  <c r="AD572" i="10"/>
  <c r="AE572" i="10"/>
  <c r="AF572" i="10"/>
  <c r="AG572" i="10"/>
  <c r="AH572" i="10"/>
  <c r="AI572" i="10"/>
  <c r="AJ572" i="10"/>
  <c r="AK572" i="10"/>
  <c r="AL572" i="10"/>
  <c r="AM572" i="10"/>
  <c r="AN572" i="10"/>
  <c r="AO572" i="10"/>
  <c r="AP572" i="10"/>
  <c r="AQ572" i="10"/>
  <c r="AR572" i="10"/>
  <c r="N573" i="10"/>
  <c r="O573" i="10"/>
  <c r="P573" i="10"/>
  <c r="Q573" i="10"/>
  <c r="R573" i="10"/>
  <c r="S573" i="10"/>
  <c r="T573" i="10"/>
  <c r="U573" i="10"/>
  <c r="V573" i="10"/>
  <c r="W573" i="10"/>
  <c r="X573" i="10"/>
  <c r="Y573" i="10"/>
  <c r="Z573" i="10"/>
  <c r="AA573" i="10"/>
  <c r="AB573" i="10"/>
  <c r="AC573" i="10"/>
  <c r="AD573" i="10"/>
  <c r="AE573" i="10"/>
  <c r="AF573" i="10"/>
  <c r="AG573" i="10"/>
  <c r="AH573" i="10"/>
  <c r="AI573" i="10"/>
  <c r="AJ573" i="10"/>
  <c r="AK573" i="10"/>
  <c r="AL573" i="10"/>
  <c r="AM573" i="10"/>
  <c r="AN573" i="10"/>
  <c r="AO573" i="10"/>
  <c r="AP573" i="10"/>
  <c r="AQ573" i="10"/>
  <c r="AR573" i="10"/>
  <c r="N574" i="10"/>
  <c r="O574" i="10"/>
  <c r="P574" i="10"/>
  <c r="Q574" i="10"/>
  <c r="R574" i="10"/>
  <c r="S574" i="10"/>
  <c r="T574" i="10"/>
  <c r="U574" i="10"/>
  <c r="V574" i="10"/>
  <c r="W574" i="10"/>
  <c r="X574" i="10"/>
  <c r="Y574" i="10"/>
  <c r="Z574" i="10"/>
  <c r="AA574" i="10"/>
  <c r="AB574" i="10"/>
  <c r="AC574" i="10"/>
  <c r="AD574" i="10"/>
  <c r="AE574" i="10"/>
  <c r="AF574" i="10"/>
  <c r="AG574" i="10"/>
  <c r="AH574" i="10"/>
  <c r="AI574" i="10"/>
  <c r="AJ574" i="10"/>
  <c r="AK574" i="10"/>
  <c r="AL574" i="10"/>
  <c r="AM574" i="10"/>
  <c r="AN574" i="10"/>
  <c r="AO574" i="10"/>
  <c r="AP574" i="10"/>
  <c r="AQ574" i="10"/>
  <c r="AR574" i="10"/>
  <c r="N575" i="10"/>
  <c r="O575" i="10"/>
  <c r="P575" i="10"/>
  <c r="Q575" i="10"/>
  <c r="R575" i="10"/>
  <c r="S575" i="10"/>
  <c r="T575" i="10"/>
  <c r="U575" i="10"/>
  <c r="V575" i="10"/>
  <c r="W575" i="10"/>
  <c r="X575" i="10"/>
  <c r="Y575" i="10"/>
  <c r="Z575" i="10"/>
  <c r="AA575" i="10"/>
  <c r="AB575" i="10"/>
  <c r="AC575" i="10"/>
  <c r="AD575" i="10"/>
  <c r="AE575" i="10"/>
  <c r="AF575" i="10"/>
  <c r="AG575" i="10"/>
  <c r="AH575" i="10"/>
  <c r="AI575" i="10"/>
  <c r="AJ575" i="10"/>
  <c r="AK575" i="10"/>
  <c r="AL575" i="10"/>
  <c r="AM575" i="10"/>
  <c r="AN575" i="10"/>
  <c r="AO575" i="10"/>
  <c r="AP575" i="10"/>
  <c r="AQ575" i="10"/>
  <c r="AR575" i="10"/>
  <c r="M570" i="10"/>
  <c r="M572" i="10"/>
  <c r="M573" i="10"/>
  <c r="M574" i="10"/>
  <c r="M575" i="10"/>
  <c r="M569" i="10"/>
  <c r="N556" i="10"/>
  <c r="O556" i="10"/>
  <c r="P556" i="10"/>
  <c r="Q556" i="10"/>
  <c r="R556" i="10"/>
  <c r="S556" i="10"/>
  <c r="T556" i="10"/>
  <c r="U556" i="10"/>
  <c r="V556" i="10"/>
  <c r="W556" i="10"/>
  <c r="X556" i="10"/>
  <c r="Y556" i="10"/>
  <c r="Z556" i="10"/>
  <c r="AA556" i="10"/>
  <c r="AB556" i="10"/>
  <c r="AC556" i="10"/>
  <c r="AD556" i="10"/>
  <c r="AE556" i="10"/>
  <c r="AF556" i="10"/>
  <c r="AG556" i="10"/>
  <c r="AH556" i="10"/>
  <c r="AI556" i="10"/>
  <c r="AJ556" i="10"/>
  <c r="AK556" i="10"/>
  <c r="AL556" i="10"/>
  <c r="AM556" i="10"/>
  <c r="AN556" i="10"/>
  <c r="AO556" i="10"/>
  <c r="AP556" i="10"/>
  <c r="AQ556" i="10"/>
  <c r="AR556" i="10"/>
  <c r="N557" i="10"/>
  <c r="O557" i="10"/>
  <c r="P557" i="10"/>
  <c r="Q557" i="10"/>
  <c r="R557" i="10"/>
  <c r="S557" i="10"/>
  <c r="T557" i="10"/>
  <c r="U557" i="10"/>
  <c r="V557" i="10"/>
  <c r="W557" i="10"/>
  <c r="X557" i="10"/>
  <c r="Y557" i="10"/>
  <c r="Z557" i="10"/>
  <c r="AA557" i="10"/>
  <c r="AB557" i="10"/>
  <c r="AC557" i="10"/>
  <c r="AD557" i="10"/>
  <c r="AE557" i="10"/>
  <c r="AF557" i="10"/>
  <c r="AG557" i="10"/>
  <c r="AH557" i="10"/>
  <c r="AI557" i="10"/>
  <c r="AJ557" i="10"/>
  <c r="AK557" i="10"/>
  <c r="AL557" i="10"/>
  <c r="AM557" i="10"/>
  <c r="AN557" i="10"/>
  <c r="AO557" i="10"/>
  <c r="AP557" i="10"/>
  <c r="AQ557" i="10"/>
  <c r="AR557" i="10"/>
  <c r="N559" i="10"/>
  <c r="O559" i="10"/>
  <c r="P559" i="10"/>
  <c r="Q559" i="10"/>
  <c r="R559" i="10"/>
  <c r="S559" i="10"/>
  <c r="T559" i="10"/>
  <c r="U559" i="10"/>
  <c r="V559" i="10"/>
  <c r="W559" i="10"/>
  <c r="X559" i="10"/>
  <c r="Y559" i="10"/>
  <c r="Z559" i="10"/>
  <c r="AA559" i="10"/>
  <c r="AB559" i="10"/>
  <c r="AC559" i="10"/>
  <c r="AD559" i="10"/>
  <c r="AE559" i="10"/>
  <c r="AF559" i="10"/>
  <c r="AG559" i="10"/>
  <c r="AH559" i="10"/>
  <c r="AI559" i="10"/>
  <c r="AJ559" i="10"/>
  <c r="AK559" i="10"/>
  <c r="AL559" i="10"/>
  <c r="AM559" i="10"/>
  <c r="AN559" i="10"/>
  <c r="AO559" i="10"/>
  <c r="AP559" i="10"/>
  <c r="AQ559" i="10"/>
  <c r="AR559" i="10"/>
  <c r="N560" i="10"/>
  <c r="O560" i="10"/>
  <c r="P560" i="10"/>
  <c r="Q560" i="10"/>
  <c r="R560" i="10"/>
  <c r="S560" i="10"/>
  <c r="T560" i="10"/>
  <c r="U560" i="10"/>
  <c r="V560" i="10"/>
  <c r="W560" i="10"/>
  <c r="X560" i="10"/>
  <c r="Y560" i="10"/>
  <c r="Z560" i="10"/>
  <c r="AA560" i="10"/>
  <c r="AB560" i="10"/>
  <c r="AC560" i="10"/>
  <c r="AD560" i="10"/>
  <c r="AE560" i="10"/>
  <c r="AF560" i="10"/>
  <c r="AG560" i="10"/>
  <c r="AH560" i="10"/>
  <c r="AI560" i="10"/>
  <c r="AJ560" i="10"/>
  <c r="AK560" i="10"/>
  <c r="AL560" i="10"/>
  <c r="AM560" i="10"/>
  <c r="AN560" i="10"/>
  <c r="AO560" i="10"/>
  <c r="AP560" i="10"/>
  <c r="AQ560" i="10"/>
  <c r="AR560" i="10"/>
  <c r="N561" i="10"/>
  <c r="O561" i="10"/>
  <c r="P561" i="10"/>
  <c r="Q561" i="10"/>
  <c r="R561" i="10"/>
  <c r="S561" i="10"/>
  <c r="T561" i="10"/>
  <c r="U561" i="10"/>
  <c r="V561" i="10"/>
  <c r="W561" i="10"/>
  <c r="X561" i="10"/>
  <c r="Y561" i="10"/>
  <c r="Z561" i="10"/>
  <c r="AA561" i="10"/>
  <c r="AB561" i="10"/>
  <c r="AC561" i="10"/>
  <c r="AD561" i="10"/>
  <c r="AE561" i="10"/>
  <c r="AF561" i="10"/>
  <c r="AG561" i="10"/>
  <c r="AH561" i="10"/>
  <c r="AI561" i="10"/>
  <c r="AJ561" i="10"/>
  <c r="AK561" i="10"/>
  <c r="AL561" i="10"/>
  <c r="AM561" i="10"/>
  <c r="AN561" i="10"/>
  <c r="AO561" i="10"/>
  <c r="AP561" i="10"/>
  <c r="AQ561" i="10"/>
  <c r="AR561" i="10"/>
  <c r="N562" i="10"/>
  <c r="O562" i="10"/>
  <c r="P562" i="10"/>
  <c r="Q562" i="10"/>
  <c r="R562" i="10"/>
  <c r="S562" i="10"/>
  <c r="T562" i="10"/>
  <c r="U562" i="10"/>
  <c r="V562" i="10"/>
  <c r="W562" i="10"/>
  <c r="X562" i="10"/>
  <c r="Y562" i="10"/>
  <c r="Z562" i="10"/>
  <c r="AA562" i="10"/>
  <c r="AB562" i="10"/>
  <c r="AC562" i="10"/>
  <c r="AD562" i="10"/>
  <c r="AE562" i="10"/>
  <c r="AF562" i="10"/>
  <c r="AG562" i="10"/>
  <c r="AH562" i="10"/>
  <c r="AI562" i="10"/>
  <c r="AJ562" i="10"/>
  <c r="AK562" i="10"/>
  <c r="AL562" i="10"/>
  <c r="AM562" i="10"/>
  <c r="AN562" i="10"/>
  <c r="AO562" i="10"/>
  <c r="AP562" i="10"/>
  <c r="AQ562" i="10"/>
  <c r="AR562" i="10"/>
  <c r="M557" i="10"/>
  <c r="M559" i="10"/>
  <c r="M560" i="10"/>
  <c r="M563" i="10" s="1"/>
  <c r="M561" i="10"/>
  <c r="M562" i="10"/>
  <c r="M556" i="10"/>
  <c r="N543" i="10"/>
  <c r="O543" i="10"/>
  <c r="P543" i="10"/>
  <c r="Q543" i="10"/>
  <c r="R543" i="10"/>
  <c r="S543" i="10"/>
  <c r="T543" i="10"/>
  <c r="U543" i="10"/>
  <c r="V543" i="10"/>
  <c r="W543" i="10"/>
  <c r="X543" i="10"/>
  <c r="Y543" i="10"/>
  <c r="Z543" i="10"/>
  <c r="AA543" i="10"/>
  <c r="AB543" i="10"/>
  <c r="AC543" i="10"/>
  <c r="AD543" i="10"/>
  <c r="AE543" i="10"/>
  <c r="AF543" i="10"/>
  <c r="AG543" i="10"/>
  <c r="AH543" i="10"/>
  <c r="AI543" i="10"/>
  <c r="AJ543" i="10"/>
  <c r="AK543" i="10"/>
  <c r="AL543" i="10"/>
  <c r="AM543" i="10"/>
  <c r="AN543" i="10"/>
  <c r="AO543" i="10"/>
  <c r="AP543" i="10"/>
  <c r="AQ543" i="10"/>
  <c r="AR543" i="10"/>
  <c r="N544" i="10"/>
  <c r="N550" i="10" s="1"/>
  <c r="O544" i="10"/>
  <c r="P544" i="10"/>
  <c r="Q544" i="10"/>
  <c r="R544" i="10"/>
  <c r="R550" i="10" s="1"/>
  <c r="S544" i="10"/>
  <c r="T544" i="10"/>
  <c r="U544" i="10"/>
  <c r="V544" i="10"/>
  <c r="V550" i="10" s="1"/>
  <c r="W544" i="10"/>
  <c r="X544" i="10"/>
  <c r="Y544" i="10"/>
  <c r="Z544" i="10"/>
  <c r="Z550" i="10" s="1"/>
  <c r="AA544" i="10"/>
  <c r="AB544" i="10"/>
  <c r="AC544" i="10"/>
  <c r="AD544" i="10"/>
  <c r="AD550" i="10" s="1"/>
  <c r="AE544" i="10"/>
  <c r="AF544" i="10"/>
  <c r="AG544" i="10"/>
  <c r="AH544" i="10"/>
  <c r="AH550" i="10" s="1"/>
  <c r="AI544" i="10"/>
  <c r="AJ544" i="10"/>
  <c r="AK544" i="10"/>
  <c r="AL544" i="10"/>
  <c r="AL550" i="10" s="1"/>
  <c r="AM544" i="10"/>
  <c r="AN544" i="10"/>
  <c r="AO544" i="10"/>
  <c r="AP544" i="10"/>
  <c r="AP550" i="10" s="1"/>
  <c r="AQ544" i="10"/>
  <c r="AR544" i="10"/>
  <c r="N546" i="10"/>
  <c r="O546" i="10"/>
  <c r="P546" i="10"/>
  <c r="Q546" i="10"/>
  <c r="R546" i="10"/>
  <c r="S546" i="10"/>
  <c r="T546" i="10"/>
  <c r="U546" i="10"/>
  <c r="V546" i="10"/>
  <c r="W546" i="10"/>
  <c r="X546" i="10"/>
  <c r="Y546" i="10"/>
  <c r="Z546" i="10"/>
  <c r="AA546" i="10"/>
  <c r="AB546" i="10"/>
  <c r="AC546" i="10"/>
  <c r="AD546" i="10"/>
  <c r="AE546" i="10"/>
  <c r="AF546" i="10"/>
  <c r="AG546" i="10"/>
  <c r="AH546" i="10"/>
  <c r="AI546" i="10"/>
  <c r="AJ546" i="10"/>
  <c r="AK546" i="10"/>
  <c r="AL546" i="10"/>
  <c r="AM546" i="10"/>
  <c r="AN546" i="10"/>
  <c r="AO546" i="10"/>
  <c r="AP546" i="10"/>
  <c r="AQ546" i="10"/>
  <c r="AR546" i="10"/>
  <c r="N547" i="10"/>
  <c r="O547" i="10"/>
  <c r="P547" i="10"/>
  <c r="P550" i="10" s="1"/>
  <c r="Q547" i="10"/>
  <c r="R547" i="10"/>
  <c r="S547" i="10"/>
  <c r="T547" i="10"/>
  <c r="T550" i="10" s="1"/>
  <c r="U547" i="10"/>
  <c r="V547" i="10"/>
  <c r="W547" i="10"/>
  <c r="X547" i="10"/>
  <c r="X550" i="10" s="1"/>
  <c r="Y547" i="10"/>
  <c r="Z547" i="10"/>
  <c r="AA547" i="10"/>
  <c r="AB547" i="10"/>
  <c r="AB550" i="10" s="1"/>
  <c r="AC547" i="10"/>
  <c r="AD547" i="10"/>
  <c r="AE547" i="10"/>
  <c r="AF547" i="10"/>
  <c r="AF550" i="10" s="1"/>
  <c r="AG547" i="10"/>
  <c r="AH547" i="10"/>
  <c r="AI547" i="10"/>
  <c r="AJ547" i="10"/>
  <c r="AJ550" i="10" s="1"/>
  <c r="AK547" i="10"/>
  <c r="AL547" i="10"/>
  <c r="AM547" i="10"/>
  <c r="AN547" i="10"/>
  <c r="AN550" i="10" s="1"/>
  <c r="AO547" i="10"/>
  <c r="AP547" i="10"/>
  <c r="AQ547" i="10"/>
  <c r="AR547" i="10"/>
  <c r="AR550" i="10" s="1"/>
  <c r="N548" i="10"/>
  <c r="O548" i="10"/>
  <c r="P548" i="10"/>
  <c r="Q548" i="10"/>
  <c r="R548" i="10"/>
  <c r="S548" i="10"/>
  <c r="T548" i="10"/>
  <c r="U548" i="10"/>
  <c r="V548" i="10"/>
  <c r="W548" i="10"/>
  <c r="X548" i="10"/>
  <c r="Y548" i="10"/>
  <c r="Z548" i="10"/>
  <c r="AA548" i="10"/>
  <c r="AB548" i="10"/>
  <c r="AC548" i="10"/>
  <c r="AD548" i="10"/>
  <c r="AE548" i="10"/>
  <c r="AF548" i="10"/>
  <c r="AG548" i="10"/>
  <c r="AH548" i="10"/>
  <c r="AI548" i="10"/>
  <c r="AJ548" i="10"/>
  <c r="AK548" i="10"/>
  <c r="AL548" i="10"/>
  <c r="AM548" i="10"/>
  <c r="AN548" i="10"/>
  <c r="AO548" i="10"/>
  <c r="AP548" i="10"/>
  <c r="AQ548" i="10"/>
  <c r="AR548" i="10"/>
  <c r="N549" i="10"/>
  <c r="O549" i="10"/>
  <c r="P549" i="10"/>
  <c r="Q549" i="10"/>
  <c r="R549" i="10"/>
  <c r="S549" i="10"/>
  <c r="T549" i="10"/>
  <c r="U549" i="10"/>
  <c r="V549" i="10"/>
  <c r="W549" i="10"/>
  <c r="X549" i="10"/>
  <c r="Y549" i="10"/>
  <c r="Z549" i="10"/>
  <c r="AA549" i="10"/>
  <c r="AB549" i="10"/>
  <c r="AC549" i="10"/>
  <c r="AD549" i="10"/>
  <c r="AE549" i="10"/>
  <c r="AF549" i="10"/>
  <c r="AG549" i="10"/>
  <c r="AH549" i="10"/>
  <c r="AI549" i="10"/>
  <c r="AJ549" i="10"/>
  <c r="AK549" i="10"/>
  <c r="AL549" i="10"/>
  <c r="AM549" i="10"/>
  <c r="AN549" i="10"/>
  <c r="AO549" i="10"/>
  <c r="AP549" i="10"/>
  <c r="AQ549" i="10"/>
  <c r="AR549" i="10"/>
  <c r="M544" i="10"/>
  <c r="M546" i="10"/>
  <c r="M547" i="10"/>
  <c r="M548" i="10"/>
  <c r="M549" i="10"/>
  <c r="M543" i="10"/>
  <c r="N530" i="10"/>
  <c r="O530" i="10"/>
  <c r="P530" i="10"/>
  <c r="Q530" i="10"/>
  <c r="R530" i="10"/>
  <c r="S530" i="10"/>
  <c r="T530" i="10"/>
  <c r="U530" i="10"/>
  <c r="V530" i="10"/>
  <c r="W530" i="10"/>
  <c r="X530" i="10"/>
  <c r="Y530" i="10"/>
  <c r="Z530" i="10"/>
  <c r="AA530" i="10"/>
  <c r="AB530" i="10"/>
  <c r="AC530" i="10"/>
  <c r="AD530" i="10"/>
  <c r="AE530" i="10"/>
  <c r="AF530" i="10"/>
  <c r="AG530" i="10"/>
  <c r="AH530" i="10"/>
  <c r="AI530" i="10"/>
  <c r="AJ530" i="10"/>
  <c r="AK530" i="10"/>
  <c r="AL530" i="10"/>
  <c r="AM530" i="10"/>
  <c r="AN530" i="10"/>
  <c r="AO530" i="10"/>
  <c r="AP530" i="10"/>
  <c r="AQ530" i="10"/>
  <c r="AR530" i="10"/>
  <c r="N531" i="10"/>
  <c r="O531" i="10"/>
  <c r="P531" i="10"/>
  <c r="Q531" i="10"/>
  <c r="R531" i="10"/>
  <c r="S531" i="10"/>
  <c r="T531" i="10"/>
  <c r="U531" i="10"/>
  <c r="V531" i="10"/>
  <c r="W531" i="10"/>
  <c r="X531" i="10"/>
  <c r="Y531" i="10"/>
  <c r="Z531" i="10"/>
  <c r="AA531" i="10"/>
  <c r="AB531" i="10"/>
  <c r="AC531" i="10"/>
  <c r="AD531" i="10"/>
  <c r="AE531" i="10"/>
  <c r="AF531" i="10"/>
  <c r="AG531" i="10"/>
  <c r="AH531" i="10"/>
  <c r="AI531" i="10"/>
  <c r="AJ531" i="10"/>
  <c r="AK531" i="10"/>
  <c r="AL531" i="10"/>
  <c r="AM531" i="10"/>
  <c r="AN531" i="10"/>
  <c r="AO531" i="10"/>
  <c r="AP531" i="10"/>
  <c r="AQ531" i="10"/>
  <c r="AR531" i="10"/>
  <c r="N533" i="10"/>
  <c r="O533" i="10"/>
  <c r="P533" i="10"/>
  <c r="Q533" i="10"/>
  <c r="R533" i="10"/>
  <c r="S533" i="10"/>
  <c r="T533" i="10"/>
  <c r="U533" i="10"/>
  <c r="V533" i="10"/>
  <c r="W533" i="10"/>
  <c r="X533" i="10"/>
  <c r="Y533" i="10"/>
  <c r="Z533" i="10"/>
  <c r="AA533" i="10"/>
  <c r="AB533" i="10"/>
  <c r="AC533" i="10"/>
  <c r="AD533" i="10"/>
  <c r="AE533" i="10"/>
  <c r="AF533" i="10"/>
  <c r="AG533" i="10"/>
  <c r="AH533" i="10"/>
  <c r="AI533" i="10"/>
  <c r="AJ533" i="10"/>
  <c r="AK533" i="10"/>
  <c r="AL533" i="10"/>
  <c r="AM533" i="10"/>
  <c r="AN533" i="10"/>
  <c r="AO533" i="10"/>
  <c r="AP533" i="10"/>
  <c r="AQ533" i="10"/>
  <c r="AR533" i="10"/>
  <c r="N534" i="10"/>
  <c r="O534" i="10"/>
  <c r="P534" i="10"/>
  <c r="Q534" i="10"/>
  <c r="R534" i="10"/>
  <c r="S534" i="10"/>
  <c r="T534" i="10"/>
  <c r="U534" i="10"/>
  <c r="V534" i="10"/>
  <c r="W534" i="10"/>
  <c r="X534" i="10"/>
  <c r="Y534" i="10"/>
  <c r="Z534" i="10"/>
  <c r="AA534" i="10"/>
  <c r="AB534" i="10"/>
  <c r="AC534" i="10"/>
  <c r="AD534" i="10"/>
  <c r="AE534" i="10"/>
  <c r="AF534" i="10"/>
  <c r="AG534" i="10"/>
  <c r="AH534" i="10"/>
  <c r="AI534" i="10"/>
  <c r="AJ534" i="10"/>
  <c r="AK534" i="10"/>
  <c r="AL534" i="10"/>
  <c r="AM534" i="10"/>
  <c r="AN534" i="10"/>
  <c r="AO534" i="10"/>
  <c r="AP534" i="10"/>
  <c r="AQ534" i="10"/>
  <c r="AR534" i="10"/>
  <c r="N535" i="10"/>
  <c r="O535" i="10"/>
  <c r="P535" i="10"/>
  <c r="Q535" i="10"/>
  <c r="R535" i="10"/>
  <c r="S535" i="10"/>
  <c r="T535" i="10"/>
  <c r="U535" i="10"/>
  <c r="V535" i="10"/>
  <c r="W535" i="10"/>
  <c r="X535" i="10"/>
  <c r="Y535" i="10"/>
  <c r="Z535" i="10"/>
  <c r="AA535" i="10"/>
  <c r="AB535" i="10"/>
  <c r="AC535" i="10"/>
  <c r="AD535" i="10"/>
  <c r="AE535" i="10"/>
  <c r="AF535" i="10"/>
  <c r="AG535" i="10"/>
  <c r="AH535" i="10"/>
  <c r="AI535" i="10"/>
  <c r="AJ535" i="10"/>
  <c r="AK535" i="10"/>
  <c r="AL535" i="10"/>
  <c r="AM535" i="10"/>
  <c r="AN535" i="10"/>
  <c r="AO535" i="10"/>
  <c r="AP535" i="10"/>
  <c r="AQ535" i="10"/>
  <c r="AR535" i="10"/>
  <c r="N536" i="10"/>
  <c r="O536" i="10"/>
  <c r="P536" i="10"/>
  <c r="Q536" i="10"/>
  <c r="R536" i="10"/>
  <c r="S536" i="10"/>
  <c r="T536" i="10"/>
  <c r="U536" i="10"/>
  <c r="V536" i="10"/>
  <c r="W536" i="10"/>
  <c r="X536" i="10"/>
  <c r="Y536" i="10"/>
  <c r="Z536" i="10"/>
  <c r="AA536" i="10"/>
  <c r="AB536" i="10"/>
  <c r="AC536" i="10"/>
  <c r="AD536" i="10"/>
  <c r="AE536" i="10"/>
  <c r="AF536" i="10"/>
  <c r="AG536" i="10"/>
  <c r="AH536" i="10"/>
  <c r="AI536" i="10"/>
  <c r="AJ536" i="10"/>
  <c r="AK536" i="10"/>
  <c r="AL536" i="10"/>
  <c r="AM536" i="10"/>
  <c r="AN536" i="10"/>
  <c r="AO536" i="10"/>
  <c r="AP536" i="10"/>
  <c r="AQ536" i="10"/>
  <c r="AR536" i="10"/>
  <c r="M531" i="10"/>
  <c r="N537" i="10"/>
  <c r="N582" i="10"/>
  <c r="O582" i="10"/>
  <c r="P582" i="10"/>
  <c r="Q582" i="10"/>
  <c r="Q589" i="10" s="1"/>
  <c r="R582" i="10"/>
  <c r="S582" i="10"/>
  <c r="T582" i="10"/>
  <c r="U582" i="10"/>
  <c r="U589" i="10" s="1"/>
  <c r="V582" i="10"/>
  <c r="W582" i="10"/>
  <c r="X582" i="10"/>
  <c r="Y582" i="10"/>
  <c r="Y589" i="10" s="1"/>
  <c r="Z582" i="10"/>
  <c r="AA582" i="10"/>
  <c r="AB582" i="10"/>
  <c r="AC582" i="10"/>
  <c r="AC589" i="10" s="1"/>
  <c r="AD582" i="10"/>
  <c r="AE582" i="10"/>
  <c r="AF582" i="10"/>
  <c r="AG582" i="10"/>
  <c r="AG589" i="10" s="1"/>
  <c r="AH582" i="10"/>
  <c r="AI582" i="10"/>
  <c r="AJ582" i="10"/>
  <c r="AK582" i="10"/>
  <c r="AK589" i="10" s="1"/>
  <c r="AL582" i="10"/>
  <c r="AM582" i="10"/>
  <c r="AN582" i="10"/>
  <c r="AO582" i="10"/>
  <c r="AO589" i="10" s="1"/>
  <c r="AP582" i="10"/>
  <c r="AQ582" i="10"/>
  <c r="AR582" i="10"/>
  <c r="N583" i="10"/>
  <c r="N589" i="10" s="1"/>
  <c r="O583" i="10"/>
  <c r="P583" i="10"/>
  <c r="Q583" i="10"/>
  <c r="R583" i="10"/>
  <c r="R589" i="10" s="1"/>
  <c r="S583" i="10"/>
  <c r="T583" i="10"/>
  <c r="U583" i="10"/>
  <c r="V583" i="10"/>
  <c r="V589" i="10" s="1"/>
  <c r="W583" i="10"/>
  <c r="X583" i="10"/>
  <c r="Y583" i="10"/>
  <c r="Z583" i="10"/>
  <c r="Z589" i="10" s="1"/>
  <c r="AA583" i="10"/>
  <c r="AB583" i="10"/>
  <c r="AC583" i="10"/>
  <c r="AD583" i="10"/>
  <c r="AD589" i="10" s="1"/>
  <c r="AE583" i="10"/>
  <c r="AF583" i="10"/>
  <c r="AG583" i="10"/>
  <c r="AH583" i="10"/>
  <c r="AH589" i="10" s="1"/>
  <c r="AI583" i="10"/>
  <c r="AJ583" i="10"/>
  <c r="AK583" i="10"/>
  <c r="AL583" i="10"/>
  <c r="AL589" i="10" s="1"/>
  <c r="AM583" i="10"/>
  <c r="AN583" i="10"/>
  <c r="AO583" i="10"/>
  <c r="AP583" i="10"/>
  <c r="AP589" i="10" s="1"/>
  <c r="AQ583" i="10"/>
  <c r="AR583" i="10"/>
  <c r="N585" i="10"/>
  <c r="O585" i="10"/>
  <c r="P585" i="10"/>
  <c r="Q585" i="10"/>
  <c r="R585" i="10"/>
  <c r="S585" i="10"/>
  <c r="T585" i="10"/>
  <c r="U585" i="10"/>
  <c r="V585" i="10"/>
  <c r="W585" i="10"/>
  <c r="X585" i="10"/>
  <c r="Y585" i="10"/>
  <c r="Z585" i="10"/>
  <c r="AA585" i="10"/>
  <c r="AB585" i="10"/>
  <c r="AC585" i="10"/>
  <c r="AD585" i="10"/>
  <c r="AE585" i="10"/>
  <c r="AF585" i="10"/>
  <c r="AG585" i="10"/>
  <c r="AH585" i="10"/>
  <c r="AI585" i="10"/>
  <c r="AJ585" i="10"/>
  <c r="AK585" i="10"/>
  <c r="AL585" i="10"/>
  <c r="AM585" i="10"/>
  <c r="AN585" i="10"/>
  <c r="AO585" i="10"/>
  <c r="AP585" i="10"/>
  <c r="AQ585" i="10"/>
  <c r="AR585" i="10"/>
  <c r="N586" i="10"/>
  <c r="O586" i="10"/>
  <c r="P586" i="10"/>
  <c r="P589" i="10" s="1"/>
  <c r="Q586" i="10"/>
  <c r="R586" i="10"/>
  <c r="S586" i="10"/>
  <c r="T586" i="10"/>
  <c r="T589" i="10" s="1"/>
  <c r="U586" i="10"/>
  <c r="V586" i="10"/>
  <c r="W586" i="10"/>
  <c r="X586" i="10"/>
  <c r="X589" i="10" s="1"/>
  <c r="Y586" i="10"/>
  <c r="Z586" i="10"/>
  <c r="AA586" i="10"/>
  <c r="AB586" i="10"/>
  <c r="AB589" i="10" s="1"/>
  <c r="AC586" i="10"/>
  <c r="AD586" i="10"/>
  <c r="AE586" i="10"/>
  <c r="AF586" i="10"/>
  <c r="AF589" i="10" s="1"/>
  <c r="AG586" i="10"/>
  <c r="AH586" i="10"/>
  <c r="AI586" i="10"/>
  <c r="AJ586" i="10"/>
  <c r="AJ589" i="10" s="1"/>
  <c r="AK586" i="10"/>
  <c r="AL586" i="10"/>
  <c r="AM586" i="10"/>
  <c r="AN586" i="10"/>
  <c r="AN589" i="10" s="1"/>
  <c r="AO586" i="10"/>
  <c r="AP586" i="10"/>
  <c r="AQ586" i="10"/>
  <c r="AR586" i="10"/>
  <c r="AR589" i="10" s="1"/>
  <c r="N587" i="10"/>
  <c r="O587" i="10"/>
  <c r="P587" i="10"/>
  <c r="Q587" i="10"/>
  <c r="R587" i="10"/>
  <c r="S587" i="10"/>
  <c r="T587" i="10"/>
  <c r="U587" i="10"/>
  <c r="V587" i="10"/>
  <c r="W587" i="10"/>
  <c r="X587" i="10"/>
  <c r="Y587" i="10"/>
  <c r="Z587" i="10"/>
  <c r="AA587" i="10"/>
  <c r="AB587" i="10"/>
  <c r="AC587" i="10"/>
  <c r="AD587" i="10"/>
  <c r="AE587" i="10"/>
  <c r="AF587" i="10"/>
  <c r="AG587" i="10"/>
  <c r="AH587" i="10"/>
  <c r="AI587" i="10"/>
  <c r="AJ587" i="10"/>
  <c r="AK587" i="10"/>
  <c r="AL587" i="10"/>
  <c r="AM587" i="10"/>
  <c r="AN587" i="10"/>
  <c r="AO587" i="10"/>
  <c r="AP587" i="10"/>
  <c r="AQ587" i="10"/>
  <c r="AR587" i="10"/>
  <c r="N588" i="10"/>
  <c r="O588" i="10"/>
  <c r="P588" i="10"/>
  <c r="Q588" i="10"/>
  <c r="R588" i="10"/>
  <c r="S588" i="10"/>
  <c r="T588" i="10"/>
  <c r="U588" i="10"/>
  <c r="V588" i="10"/>
  <c r="W588" i="10"/>
  <c r="X588" i="10"/>
  <c r="Y588" i="10"/>
  <c r="Z588" i="10"/>
  <c r="AA588" i="10"/>
  <c r="AB588" i="10"/>
  <c r="AC588" i="10"/>
  <c r="AD588" i="10"/>
  <c r="AE588" i="10"/>
  <c r="AF588" i="10"/>
  <c r="AG588" i="10"/>
  <c r="AH588" i="10"/>
  <c r="AI588" i="10"/>
  <c r="AJ588" i="10"/>
  <c r="AK588" i="10"/>
  <c r="AL588" i="10"/>
  <c r="AM588" i="10"/>
  <c r="AN588" i="10"/>
  <c r="AO588" i="10"/>
  <c r="AP588" i="10"/>
  <c r="AQ588" i="10"/>
  <c r="AR588" i="10"/>
  <c r="M583" i="10"/>
  <c r="M585" i="10"/>
  <c r="M586" i="10"/>
  <c r="M587" i="10"/>
  <c r="M588" i="10"/>
  <c r="M582" i="10"/>
  <c r="M533" i="10"/>
  <c r="M534" i="10"/>
  <c r="M535" i="10"/>
  <c r="M536" i="10"/>
  <c r="M530" i="10"/>
  <c r="N517" i="10"/>
  <c r="O517" i="10"/>
  <c r="P517" i="10"/>
  <c r="Q517" i="10"/>
  <c r="Q524" i="10" s="1"/>
  <c r="R517" i="10"/>
  <c r="S517" i="10"/>
  <c r="T517" i="10"/>
  <c r="U517" i="10"/>
  <c r="U524" i="10" s="1"/>
  <c r="V517" i="10"/>
  <c r="W517" i="10"/>
  <c r="X517" i="10"/>
  <c r="Y517" i="10"/>
  <c r="Y524" i="10" s="1"/>
  <c r="Z517" i="10"/>
  <c r="AA517" i="10"/>
  <c r="AB517" i="10"/>
  <c r="AC517" i="10"/>
  <c r="AC524" i="10" s="1"/>
  <c r="AD517" i="10"/>
  <c r="AE517" i="10"/>
  <c r="AF517" i="10"/>
  <c r="AG517" i="10"/>
  <c r="AG524" i="10" s="1"/>
  <c r="AH517" i="10"/>
  <c r="AI517" i="10"/>
  <c r="AJ517" i="10"/>
  <c r="AK517" i="10"/>
  <c r="AK524" i="10" s="1"/>
  <c r="AL517" i="10"/>
  <c r="AM517" i="10"/>
  <c r="AN517" i="10"/>
  <c r="AO517" i="10"/>
  <c r="AO524" i="10" s="1"/>
  <c r="AP517" i="10"/>
  <c r="AQ517" i="10"/>
  <c r="AR517" i="10"/>
  <c r="N518" i="10"/>
  <c r="N524" i="10" s="1"/>
  <c r="O518" i="10"/>
  <c r="P518" i="10"/>
  <c r="Q518" i="10"/>
  <c r="R518" i="10"/>
  <c r="R524" i="10" s="1"/>
  <c r="S518" i="10"/>
  <c r="T518" i="10"/>
  <c r="U518" i="10"/>
  <c r="V518" i="10"/>
  <c r="V524" i="10" s="1"/>
  <c r="W518" i="10"/>
  <c r="X518" i="10"/>
  <c r="Y518" i="10"/>
  <c r="Z518" i="10"/>
  <c r="Z524" i="10" s="1"/>
  <c r="AA518" i="10"/>
  <c r="AB518" i="10"/>
  <c r="AC518" i="10"/>
  <c r="AD518" i="10"/>
  <c r="AD524" i="10" s="1"/>
  <c r="AE518" i="10"/>
  <c r="AF518" i="10"/>
  <c r="AG518" i="10"/>
  <c r="AH518" i="10"/>
  <c r="AH524" i="10" s="1"/>
  <c r="AI518" i="10"/>
  <c r="AJ518" i="10"/>
  <c r="AK518" i="10"/>
  <c r="AL518" i="10"/>
  <c r="AL524" i="10" s="1"/>
  <c r="AM518" i="10"/>
  <c r="AN518" i="10"/>
  <c r="AO518" i="10"/>
  <c r="AP518" i="10"/>
  <c r="AP524" i="10" s="1"/>
  <c r="AQ518" i="10"/>
  <c r="AR518" i="10"/>
  <c r="N520" i="10"/>
  <c r="O520" i="10"/>
  <c r="O524" i="10" s="1"/>
  <c r="P520" i="10"/>
  <c r="Q520" i="10"/>
  <c r="R520" i="10"/>
  <c r="S520" i="10"/>
  <c r="S524" i="10" s="1"/>
  <c r="T520" i="10"/>
  <c r="U520" i="10"/>
  <c r="V520" i="10"/>
  <c r="W520" i="10"/>
  <c r="W524" i="10" s="1"/>
  <c r="X520" i="10"/>
  <c r="Y520" i="10"/>
  <c r="Z520" i="10"/>
  <c r="AA520" i="10"/>
  <c r="AA524" i="10" s="1"/>
  <c r="AB520" i="10"/>
  <c r="AC520" i="10"/>
  <c r="AD520" i="10"/>
  <c r="AE520" i="10"/>
  <c r="AE524" i="10" s="1"/>
  <c r="AF520" i="10"/>
  <c r="AG520" i="10"/>
  <c r="AH520" i="10"/>
  <c r="AI520" i="10"/>
  <c r="AI524" i="10" s="1"/>
  <c r="AJ520" i="10"/>
  <c r="AK520" i="10"/>
  <c r="AL520" i="10"/>
  <c r="AM520" i="10"/>
  <c r="AM524" i="10" s="1"/>
  <c r="AN520" i="10"/>
  <c r="AO520" i="10"/>
  <c r="AP520" i="10"/>
  <c r="AQ520" i="10"/>
  <c r="AQ524" i="10" s="1"/>
  <c r="AR520" i="10"/>
  <c r="N521" i="10"/>
  <c r="O521" i="10"/>
  <c r="P521" i="10"/>
  <c r="Q521" i="10"/>
  <c r="R521" i="10"/>
  <c r="S521" i="10"/>
  <c r="T521" i="10"/>
  <c r="U521" i="10"/>
  <c r="V521" i="10"/>
  <c r="W521" i="10"/>
  <c r="X521" i="10"/>
  <c r="Y521" i="10"/>
  <c r="Z521" i="10"/>
  <c r="AA521" i="10"/>
  <c r="AB521" i="10"/>
  <c r="AC521" i="10"/>
  <c r="AD521" i="10"/>
  <c r="AE521" i="10"/>
  <c r="AF521" i="10"/>
  <c r="AG521" i="10"/>
  <c r="AH521" i="10"/>
  <c r="AI521" i="10"/>
  <c r="AJ521" i="10"/>
  <c r="AK521" i="10"/>
  <c r="AL521" i="10"/>
  <c r="AM521" i="10"/>
  <c r="AN521" i="10"/>
  <c r="AO521" i="10"/>
  <c r="AP521" i="10"/>
  <c r="AQ521" i="10"/>
  <c r="AR521" i="10"/>
  <c r="N522" i="10"/>
  <c r="O522" i="10"/>
  <c r="P522" i="10"/>
  <c r="Q522" i="10"/>
  <c r="R522" i="10"/>
  <c r="S522" i="10"/>
  <c r="T522" i="10"/>
  <c r="U522" i="10"/>
  <c r="V522" i="10"/>
  <c r="W522" i="10"/>
  <c r="X522" i="10"/>
  <c r="Y522" i="10"/>
  <c r="Z522" i="10"/>
  <c r="AA522" i="10"/>
  <c r="AB522" i="10"/>
  <c r="AC522" i="10"/>
  <c r="AD522" i="10"/>
  <c r="AE522" i="10"/>
  <c r="AF522" i="10"/>
  <c r="AG522" i="10"/>
  <c r="AH522" i="10"/>
  <c r="AI522" i="10"/>
  <c r="AJ522" i="10"/>
  <c r="AK522" i="10"/>
  <c r="AL522" i="10"/>
  <c r="AM522" i="10"/>
  <c r="AN522" i="10"/>
  <c r="AO522" i="10"/>
  <c r="AP522" i="10"/>
  <c r="AQ522" i="10"/>
  <c r="AR522" i="10"/>
  <c r="N523" i="10"/>
  <c r="O523" i="10"/>
  <c r="P523" i="10"/>
  <c r="Q523" i="10"/>
  <c r="R523" i="10"/>
  <c r="S523" i="10"/>
  <c r="T523" i="10"/>
  <c r="U523" i="10"/>
  <c r="V523" i="10"/>
  <c r="W523" i="10"/>
  <c r="X523" i="10"/>
  <c r="Y523" i="10"/>
  <c r="Z523" i="10"/>
  <c r="AA523" i="10"/>
  <c r="AB523" i="10"/>
  <c r="AC523" i="10"/>
  <c r="AD523" i="10"/>
  <c r="AE523" i="10"/>
  <c r="AF523" i="10"/>
  <c r="AG523" i="10"/>
  <c r="AH523" i="10"/>
  <c r="AI523" i="10"/>
  <c r="AJ523" i="10"/>
  <c r="AK523" i="10"/>
  <c r="AL523" i="10"/>
  <c r="AM523" i="10"/>
  <c r="AN523" i="10"/>
  <c r="AO523" i="10"/>
  <c r="AP523" i="10"/>
  <c r="AQ523" i="10"/>
  <c r="AR523" i="10"/>
  <c r="M518" i="10"/>
  <c r="M520" i="10"/>
  <c r="M521" i="10"/>
  <c r="M522" i="10"/>
  <c r="M523" i="10"/>
  <c r="M517" i="10"/>
  <c r="N504" i="10"/>
  <c r="O504" i="10"/>
  <c r="P504" i="10"/>
  <c r="Q504" i="10"/>
  <c r="Q511" i="10" s="1"/>
  <c r="R504" i="10"/>
  <c r="S504" i="10"/>
  <c r="T504" i="10"/>
  <c r="U504" i="10"/>
  <c r="U511" i="10" s="1"/>
  <c r="V504" i="10"/>
  <c r="W504" i="10"/>
  <c r="X504" i="10"/>
  <c r="Y504" i="10"/>
  <c r="Y511" i="10" s="1"/>
  <c r="Z504" i="10"/>
  <c r="AA504" i="10"/>
  <c r="AB504" i="10"/>
  <c r="AC504" i="10"/>
  <c r="AC511" i="10" s="1"/>
  <c r="AD504" i="10"/>
  <c r="AE504" i="10"/>
  <c r="AF504" i="10"/>
  <c r="AG504" i="10"/>
  <c r="AG511" i="10" s="1"/>
  <c r="AH504" i="10"/>
  <c r="AI504" i="10"/>
  <c r="AJ504" i="10"/>
  <c r="AK504" i="10"/>
  <c r="AK511" i="10" s="1"/>
  <c r="AL504" i="10"/>
  <c r="AM504" i="10"/>
  <c r="AN504" i="10"/>
  <c r="AO504" i="10"/>
  <c r="AO511" i="10" s="1"/>
  <c r="AP504" i="10"/>
  <c r="AQ504" i="10"/>
  <c r="AR504" i="10"/>
  <c r="N505" i="10"/>
  <c r="N511" i="10" s="1"/>
  <c r="O505" i="10"/>
  <c r="P505" i="10"/>
  <c r="Q505" i="10"/>
  <c r="R505" i="10"/>
  <c r="R511" i="10" s="1"/>
  <c r="S505" i="10"/>
  <c r="T505" i="10"/>
  <c r="U505" i="10"/>
  <c r="V505" i="10"/>
  <c r="V511" i="10" s="1"/>
  <c r="W505" i="10"/>
  <c r="X505" i="10"/>
  <c r="Y505" i="10"/>
  <c r="Z505" i="10"/>
  <c r="Z511" i="10" s="1"/>
  <c r="AA505" i="10"/>
  <c r="AB505" i="10"/>
  <c r="AC505" i="10"/>
  <c r="AD505" i="10"/>
  <c r="AD511" i="10" s="1"/>
  <c r="AE505" i="10"/>
  <c r="AF505" i="10"/>
  <c r="AG505" i="10"/>
  <c r="AH505" i="10"/>
  <c r="AH511" i="10" s="1"/>
  <c r="AI505" i="10"/>
  <c r="AJ505" i="10"/>
  <c r="AK505" i="10"/>
  <c r="AL505" i="10"/>
  <c r="AL511" i="10" s="1"/>
  <c r="AM505" i="10"/>
  <c r="AN505" i="10"/>
  <c r="AO505" i="10"/>
  <c r="AP505" i="10"/>
  <c r="AP511" i="10" s="1"/>
  <c r="AQ505" i="10"/>
  <c r="AR505" i="10"/>
  <c r="N507" i="10"/>
  <c r="O507" i="10"/>
  <c r="O511" i="10" s="1"/>
  <c r="P507" i="10"/>
  <c r="Q507" i="10"/>
  <c r="R507" i="10"/>
  <c r="S507" i="10"/>
  <c r="S511" i="10" s="1"/>
  <c r="T507" i="10"/>
  <c r="U507" i="10"/>
  <c r="V507" i="10"/>
  <c r="W507" i="10"/>
  <c r="W511" i="10" s="1"/>
  <c r="X507" i="10"/>
  <c r="Y507" i="10"/>
  <c r="Z507" i="10"/>
  <c r="AA507" i="10"/>
  <c r="AA511" i="10" s="1"/>
  <c r="AB507" i="10"/>
  <c r="AC507" i="10"/>
  <c r="AD507" i="10"/>
  <c r="AE507" i="10"/>
  <c r="AE511" i="10" s="1"/>
  <c r="AF507" i="10"/>
  <c r="AG507" i="10"/>
  <c r="AH507" i="10"/>
  <c r="AI507" i="10"/>
  <c r="AI511" i="10" s="1"/>
  <c r="AJ507" i="10"/>
  <c r="AK507" i="10"/>
  <c r="AL507" i="10"/>
  <c r="AM507" i="10"/>
  <c r="AM511" i="10" s="1"/>
  <c r="AN507" i="10"/>
  <c r="AO507" i="10"/>
  <c r="AP507" i="10"/>
  <c r="AQ507" i="10"/>
  <c r="AQ511" i="10" s="1"/>
  <c r="AR507" i="10"/>
  <c r="N508" i="10"/>
  <c r="O508" i="10"/>
  <c r="P508" i="10"/>
  <c r="Q508" i="10"/>
  <c r="R508" i="10"/>
  <c r="S508" i="10"/>
  <c r="T508" i="10"/>
  <c r="U508" i="10"/>
  <c r="V508" i="10"/>
  <c r="W508" i="10"/>
  <c r="X508" i="10"/>
  <c r="Y508" i="10"/>
  <c r="Z508" i="10"/>
  <c r="AA508" i="10"/>
  <c r="AB508" i="10"/>
  <c r="AC508" i="10"/>
  <c r="AD508" i="10"/>
  <c r="AE508" i="10"/>
  <c r="AF508" i="10"/>
  <c r="AG508" i="10"/>
  <c r="AH508" i="10"/>
  <c r="AI508" i="10"/>
  <c r="AJ508" i="10"/>
  <c r="AK508" i="10"/>
  <c r="AL508" i="10"/>
  <c r="AM508" i="10"/>
  <c r="AN508" i="10"/>
  <c r="AO508" i="10"/>
  <c r="AP508" i="10"/>
  <c r="AQ508" i="10"/>
  <c r="AR508" i="10"/>
  <c r="N509" i="10"/>
  <c r="O509" i="10"/>
  <c r="P509" i="10"/>
  <c r="Q509" i="10"/>
  <c r="R509" i="10"/>
  <c r="S509" i="10"/>
  <c r="T509" i="10"/>
  <c r="U509" i="10"/>
  <c r="V509" i="10"/>
  <c r="W509" i="10"/>
  <c r="X509" i="10"/>
  <c r="Y509" i="10"/>
  <c r="Z509" i="10"/>
  <c r="AA509" i="10"/>
  <c r="AB509" i="10"/>
  <c r="AC509" i="10"/>
  <c r="AD509" i="10"/>
  <c r="AE509" i="10"/>
  <c r="AF509" i="10"/>
  <c r="AG509" i="10"/>
  <c r="AH509" i="10"/>
  <c r="AI509" i="10"/>
  <c r="AJ509" i="10"/>
  <c r="AK509" i="10"/>
  <c r="AL509" i="10"/>
  <c r="AM509" i="10"/>
  <c r="AN509" i="10"/>
  <c r="AO509" i="10"/>
  <c r="AP509" i="10"/>
  <c r="AQ509" i="10"/>
  <c r="AR509" i="10"/>
  <c r="N510" i="10"/>
  <c r="O510" i="10"/>
  <c r="P510" i="10"/>
  <c r="Q510" i="10"/>
  <c r="R510" i="10"/>
  <c r="S510" i="10"/>
  <c r="T510" i="10"/>
  <c r="U510" i="10"/>
  <c r="V510" i="10"/>
  <c r="W510" i="10"/>
  <c r="X510" i="10"/>
  <c r="Y510" i="10"/>
  <c r="Z510" i="10"/>
  <c r="AA510" i="10"/>
  <c r="AB510" i="10"/>
  <c r="AC510" i="10"/>
  <c r="AD510" i="10"/>
  <c r="AE510" i="10"/>
  <c r="AF510" i="10"/>
  <c r="AG510" i="10"/>
  <c r="AH510" i="10"/>
  <c r="AI510" i="10"/>
  <c r="AJ510" i="10"/>
  <c r="AK510" i="10"/>
  <c r="AL510" i="10"/>
  <c r="AM510" i="10"/>
  <c r="AN510" i="10"/>
  <c r="AO510" i="10"/>
  <c r="AP510" i="10"/>
  <c r="AQ510" i="10"/>
  <c r="AR510" i="10"/>
  <c r="M505" i="10"/>
  <c r="M507" i="10"/>
  <c r="M508" i="10"/>
  <c r="M509" i="10"/>
  <c r="M510" i="10"/>
  <c r="M504" i="10"/>
  <c r="N491" i="10"/>
  <c r="O491" i="10"/>
  <c r="O498" i="10" s="1"/>
  <c r="P491" i="10"/>
  <c r="Q491" i="10"/>
  <c r="Q498" i="10" s="1"/>
  <c r="R491" i="10"/>
  <c r="S491" i="10"/>
  <c r="S498" i="10" s="1"/>
  <c r="T491" i="10"/>
  <c r="U491" i="10"/>
  <c r="U498" i="10" s="1"/>
  <c r="V491" i="10"/>
  <c r="W491" i="10"/>
  <c r="W498" i="10" s="1"/>
  <c r="X491" i="10"/>
  <c r="Y491" i="10"/>
  <c r="Y498" i="10" s="1"/>
  <c r="Z491" i="10"/>
  <c r="AA491" i="10"/>
  <c r="AA498" i="10" s="1"/>
  <c r="AB491" i="10"/>
  <c r="AC491" i="10"/>
  <c r="AC498" i="10" s="1"/>
  <c r="AD491" i="10"/>
  <c r="AE491" i="10"/>
  <c r="AE498" i="10" s="1"/>
  <c r="AF491" i="10"/>
  <c r="AG491" i="10"/>
  <c r="AG498" i="10" s="1"/>
  <c r="AH491" i="10"/>
  <c r="AI491" i="10"/>
  <c r="AI498" i="10" s="1"/>
  <c r="AJ491" i="10"/>
  <c r="AK491" i="10"/>
  <c r="AK498" i="10" s="1"/>
  <c r="AL491" i="10"/>
  <c r="AM491" i="10"/>
  <c r="AM498" i="10" s="1"/>
  <c r="AN491" i="10"/>
  <c r="AO491" i="10"/>
  <c r="AO498" i="10" s="1"/>
  <c r="AP491" i="10"/>
  <c r="AQ491" i="10"/>
  <c r="AQ498" i="10" s="1"/>
  <c r="AR491" i="10"/>
  <c r="N492" i="10"/>
  <c r="O492" i="10"/>
  <c r="P492" i="10"/>
  <c r="Q492" i="10"/>
  <c r="R492" i="10"/>
  <c r="S492" i="10"/>
  <c r="T492" i="10"/>
  <c r="U492" i="10"/>
  <c r="V492" i="10"/>
  <c r="W492" i="10"/>
  <c r="X492" i="10"/>
  <c r="Y492" i="10"/>
  <c r="Z492" i="10"/>
  <c r="AA492" i="10"/>
  <c r="AB492" i="10"/>
  <c r="AC492" i="10"/>
  <c r="AD492" i="10"/>
  <c r="AE492" i="10"/>
  <c r="AF492" i="10"/>
  <c r="AG492" i="10"/>
  <c r="AH492" i="10"/>
  <c r="AI492" i="10"/>
  <c r="AJ492" i="10"/>
  <c r="AK492" i="10"/>
  <c r="AL492" i="10"/>
  <c r="AM492" i="10"/>
  <c r="AN492" i="10"/>
  <c r="AO492" i="10"/>
  <c r="AP492" i="10"/>
  <c r="AQ492" i="10"/>
  <c r="AR492" i="10"/>
  <c r="N494" i="10"/>
  <c r="O494" i="10"/>
  <c r="P494" i="10"/>
  <c r="Q494" i="10"/>
  <c r="R494" i="10"/>
  <c r="S494" i="10"/>
  <c r="T494" i="10"/>
  <c r="U494" i="10"/>
  <c r="V494" i="10"/>
  <c r="W494" i="10"/>
  <c r="X494" i="10"/>
  <c r="Y494" i="10"/>
  <c r="Z494" i="10"/>
  <c r="AA494" i="10"/>
  <c r="AB494" i="10"/>
  <c r="AC494" i="10"/>
  <c r="AD494" i="10"/>
  <c r="AE494" i="10"/>
  <c r="AF494" i="10"/>
  <c r="AG494" i="10"/>
  <c r="AH494" i="10"/>
  <c r="AI494" i="10"/>
  <c r="AJ494" i="10"/>
  <c r="AK494" i="10"/>
  <c r="AL494" i="10"/>
  <c r="AM494" i="10"/>
  <c r="AN494" i="10"/>
  <c r="AO494" i="10"/>
  <c r="AP494" i="10"/>
  <c r="AQ494" i="10"/>
  <c r="AR494" i="10"/>
  <c r="N495" i="10"/>
  <c r="O495" i="10"/>
  <c r="P495" i="10"/>
  <c r="Q495" i="10"/>
  <c r="R495" i="10"/>
  <c r="S495" i="10"/>
  <c r="T495" i="10"/>
  <c r="U495" i="10"/>
  <c r="V495" i="10"/>
  <c r="W495" i="10"/>
  <c r="X495" i="10"/>
  <c r="Y495" i="10"/>
  <c r="Z495" i="10"/>
  <c r="AA495" i="10"/>
  <c r="AB495" i="10"/>
  <c r="AC495" i="10"/>
  <c r="AD495" i="10"/>
  <c r="AE495" i="10"/>
  <c r="AF495" i="10"/>
  <c r="AG495" i="10"/>
  <c r="AH495" i="10"/>
  <c r="AI495" i="10"/>
  <c r="AJ495" i="10"/>
  <c r="AK495" i="10"/>
  <c r="AL495" i="10"/>
  <c r="AM495" i="10"/>
  <c r="AN495" i="10"/>
  <c r="AO495" i="10"/>
  <c r="AP495" i="10"/>
  <c r="AQ495" i="10"/>
  <c r="AR495" i="10"/>
  <c r="N496" i="10"/>
  <c r="O496" i="10"/>
  <c r="P496" i="10"/>
  <c r="Q496" i="10"/>
  <c r="R496" i="10"/>
  <c r="S496" i="10"/>
  <c r="T496" i="10"/>
  <c r="U496" i="10"/>
  <c r="V496" i="10"/>
  <c r="W496" i="10"/>
  <c r="X496" i="10"/>
  <c r="Y496" i="10"/>
  <c r="Z496" i="10"/>
  <c r="AA496" i="10"/>
  <c r="AB496" i="10"/>
  <c r="AC496" i="10"/>
  <c r="AD496" i="10"/>
  <c r="AE496" i="10"/>
  <c r="AF496" i="10"/>
  <c r="AG496" i="10"/>
  <c r="AH496" i="10"/>
  <c r="AI496" i="10"/>
  <c r="AJ496" i="10"/>
  <c r="AK496" i="10"/>
  <c r="AL496" i="10"/>
  <c r="AM496" i="10"/>
  <c r="AN496" i="10"/>
  <c r="AO496" i="10"/>
  <c r="AP496" i="10"/>
  <c r="AQ496" i="10"/>
  <c r="AR496" i="10"/>
  <c r="N497" i="10"/>
  <c r="O497" i="10"/>
  <c r="P497" i="10"/>
  <c r="Q497" i="10"/>
  <c r="R497" i="10"/>
  <c r="S497" i="10"/>
  <c r="T497" i="10"/>
  <c r="U497" i="10"/>
  <c r="V497" i="10"/>
  <c r="W497" i="10"/>
  <c r="X497" i="10"/>
  <c r="Y497" i="10"/>
  <c r="Z497" i="10"/>
  <c r="AA497" i="10"/>
  <c r="AB497" i="10"/>
  <c r="AC497" i="10"/>
  <c r="AD497" i="10"/>
  <c r="AE497" i="10"/>
  <c r="AF497" i="10"/>
  <c r="AG497" i="10"/>
  <c r="AH497" i="10"/>
  <c r="AI497" i="10"/>
  <c r="AJ497" i="10"/>
  <c r="AK497" i="10"/>
  <c r="AL497" i="10"/>
  <c r="AM497" i="10"/>
  <c r="AN497" i="10"/>
  <c r="AO497" i="10"/>
  <c r="AP497" i="10"/>
  <c r="AQ497" i="10"/>
  <c r="AR497" i="10"/>
  <c r="M492" i="10"/>
  <c r="M494" i="10"/>
  <c r="M495" i="10"/>
  <c r="M496" i="10"/>
  <c r="M497" i="10"/>
  <c r="M491" i="10"/>
  <c r="N478" i="10"/>
  <c r="O478" i="10"/>
  <c r="P478" i="10"/>
  <c r="Q478" i="10"/>
  <c r="R478" i="10"/>
  <c r="S478" i="10"/>
  <c r="T478" i="10"/>
  <c r="U478" i="10"/>
  <c r="V478" i="10"/>
  <c r="W478" i="10"/>
  <c r="X478" i="10"/>
  <c r="Y478" i="10"/>
  <c r="Z478" i="10"/>
  <c r="AA478" i="10"/>
  <c r="AB478" i="10"/>
  <c r="AC478" i="10"/>
  <c r="AD478" i="10"/>
  <c r="AE478" i="10"/>
  <c r="AF478" i="10"/>
  <c r="AG478" i="10"/>
  <c r="AH478" i="10"/>
  <c r="AI478" i="10"/>
  <c r="AJ478" i="10"/>
  <c r="AK478" i="10"/>
  <c r="AL478" i="10"/>
  <c r="AM478" i="10"/>
  <c r="AN478" i="10"/>
  <c r="AO478" i="10"/>
  <c r="AP478" i="10"/>
  <c r="AQ478" i="10"/>
  <c r="AR478" i="10"/>
  <c r="N479" i="10"/>
  <c r="O479" i="10"/>
  <c r="P479" i="10"/>
  <c r="Q479" i="10"/>
  <c r="R479" i="10"/>
  <c r="S479" i="10"/>
  <c r="T479" i="10"/>
  <c r="U479" i="10"/>
  <c r="V479" i="10"/>
  <c r="W479" i="10"/>
  <c r="X479" i="10"/>
  <c r="Y479" i="10"/>
  <c r="Z479" i="10"/>
  <c r="AA479" i="10"/>
  <c r="AB479" i="10"/>
  <c r="AC479" i="10"/>
  <c r="AD479" i="10"/>
  <c r="AE479" i="10"/>
  <c r="AF479" i="10"/>
  <c r="AG479" i="10"/>
  <c r="AH479" i="10"/>
  <c r="AI479" i="10"/>
  <c r="AJ479" i="10"/>
  <c r="AK479" i="10"/>
  <c r="AL479" i="10"/>
  <c r="AM479" i="10"/>
  <c r="AN479" i="10"/>
  <c r="AO479" i="10"/>
  <c r="AP479" i="10"/>
  <c r="AQ479" i="10"/>
  <c r="AR479" i="10"/>
  <c r="N481" i="10"/>
  <c r="O481" i="10"/>
  <c r="P481" i="10"/>
  <c r="Q481" i="10"/>
  <c r="R481" i="10"/>
  <c r="S481" i="10"/>
  <c r="T481" i="10"/>
  <c r="U481" i="10"/>
  <c r="V481" i="10"/>
  <c r="W481" i="10"/>
  <c r="X481" i="10"/>
  <c r="Y481" i="10"/>
  <c r="Z481" i="10"/>
  <c r="AA481" i="10"/>
  <c r="AB481" i="10"/>
  <c r="AC481" i="10"/>
  <c r="AD481" i="10"/>
  <c r="AE481" i="10"/>
  <c r="AF481" i="10"/>
  <c r="AG481" i="10"/>
  <c r="AH481" i="10"/>
  <c r="AI481" i="10"/>
  <c r="AJ481" i="10"/>
  <c r="AK481" i="10"/>
  <c r="AL481" i="10"/>
  <c r="AM481" i="10"/>
  <c r="AN481" i="10"/>
  <c r="AO481" i="10"/>
  <c r="AP481" i="10"/>
  <c r="AQ481" i="10"/>
  <c r="AR481" i="10"/>
  <c r="N482" i="10"/>
  <c r="O482" i="10"/>
  <c r="P482" i="10"/>
  <c r="Q482" i="10"/>
  <c r="R482" i="10"/>
  <c r="S482" i="10"/>
  <c r="T482" i="10"/>
  <c r="U482" i="10"/>
  <c r="V482" i="10"/>
  <c r="W482" i="10"/>
  <c r="X482" i="10"/>
  <c r="Y482" i="10"/>
  <c r="Z482" i="10"/>
  <c r="AA482" i="10"/>
  <c r="AB482" i="10"/>
  <c r="AC482" i="10"/>
  <c r="AD482" i="10"/>
  <c r="AE482" i="10"/>
  <c r="AF482" i="10"/>
  <c r="AG482" i="10"/>
  <c r="AH482" i="10"/>
  <c r="AI482" i="10"/>
  <c r="AJ482" i="10"/>
  <c r="AK482" i="10"/>
  <c r="AL482" i="10"/>
  <c r="AM482" i="10"/>
  <c r="AN482" i="10"/>
  <c r="AO482" i="10"/>
  <c r="AP482" i="10"/>
  <c r="AQ482" i="10"/>
  <c r="AR482" i="10"/>
  <c r="N483" i="10"/>
  <c r="O483" i="10"/>
  <c r="P483" i="10"/>
  <c r="Q483" i="10"/>
  <c r="R483" i="10"/>
  <c r="S483" i="10"/>
  <c r="T483" i="10"/>
  <c r="U483" i="10"/>
  <c r="V483" i="10"/>
  <c r="W483" i="10"/>
  <c r="X483" i="10"/>
  <c r="Y483" i="10"/>
  <c r="Z483" i="10"/>
  <c r="AA483" i="10"/>
  <c r="AB483" i="10"/>
  <c r="AC483" i="10"/>
  <c r="AD483" i="10"/>
  <c r="AE483" i="10"/>
  <c r="AF483" i="10"/>
  <c r="AG483" i="10"/>
  <c r="AH483" i="10"/>
  <c r="AI483" i="10"/>
  <c r="AJ483" i="10"/>
  <c r="AK483" i="10"/>
  <c r="AL483" i="10"/>
  <c r="AM483" i="10"/>
  <c r="AN483" i="10"/>
  <c r="AO483" i="10"/>
  <c r="AP483" i="10"/>
  <c r="AQ483" i="10"/>
  <c r="AR483" i="10"/>
  <c r="N484" i="10"/>
  <c r="O484" i="10"/>
  <c r="P484" i="10"/>
  <c r="Q484" i="10"/>
  <c r="R484" i="10"/>
  <c r="S484" i="10"/>
  <c r="T484" i="10"/>
  <c r="U484" i="10"/>
  <c r="V484" i="10"/>
  <c r="W484" i="10"/>
  <c r="X484" i="10"/>
  <c r="Y484" i="10"/>
  <c r="Z484" i="10"/>
  <c r="AA484" i="10"/>
  <c r="AB484" i="10"/>
  <c r="AC484" i="10"/>
  <c r="AD484" i="10"/>
  <c r="AE484" i="10"/>
  <c r="AF484" i="10"/>
  <c r="AG484" i="10"/>
  <c r="AH484" i="10"/>
  <c r="AI484" i="10"/>
  <c r="AJ484" i="10"/>
  <c r="AK484" i="10"/>
  <c r="AL484" i="10"/>
  <c r="AM484" i="10"/>
  <c r="AN484" i="10"/>
  <c r="AO484" i="10"/>
  <c r="AP484" i="10"/>
  <c r="AQ484" i="10"/>
  <c r="AR484" i="10"/>
  <c r="M479" i="10"/>
  <c r="M481" i="10"/>
  <c r="M482" i="10"/>
  <c r="M483" i="10"/>
  <c r="M484" i="10"/>
  <c r="M478" i="10"/>
  <c r="N465" i="10"/>
  <c r="O465" i="10"/>
  <c r="P465" i="10"/>
  <c r="Q465" i="10"/>
  <c r="Q472" i="10" s="1"/>
  <c r="R465" i="10"/>
  <c r="S465" i="10"/>
  <c r="T465" i="10"/>
  <c r="U465" i="10"/>
  <c r="U472" i="10" s="1"/>
  <c r="V465" i="10"/>
  <c r="W465" i="10"/>
  <c r="X465" i="10"/>
  <c r="Y465" i="10"/>
  <c r="Y472" i="10" s="1"/>
  <c r="Z465" i="10"/>
  <c r="AA465" i="10"/>
  <c r="AB465" i="10"/>
  <c r="AC465" i="10"/>
  <c r="AC472" i="10" s="1"/>
  <c r="AD465" i="10"/>
  <c r="AE465" i="10"/>
  <c r="AF465" i="10"/>
  <c r="AG465" i="10"/>
  <c r="AG472" i="10" s="1"/>
  <c r="AH465" i="10"/>
  <c r="AI465" i="10"/>
  <c r="AJ465" i="10"/>
  <c r="AK465" i="10"/>
  <c r="AK472" i="10" s="1"/>
  <c r="AL465" i="10"/>
  <c r="AM465" i="10"/>
  <c r="AN465" i="10"/>
  <c r="AO465" i="10"/>
  <c r="AO472" i="10" s="1"/>
  <c r="AP465" i="10"/>
  <c r="AQ465" i="10"/>
  <c r="AR465" i="10"/>
  <c r="N466" i="10"/>
  <c r="N472" i="10" s="1"/>
  <c r="O466" i="10"/>
  <c r="P466" i="10"/>
  <c r="Q466" i="10"/>
  <c r="R466" i="10"/>
  <c r="R472" i="10" s="1"/>
  <c r="S466" i="10"/>
  <c r="T466" i="10"/>
  <c r="U466" i="10"/>
  <c r="V466" i="10"/>
  <c r="V472" i="10" s="1"/>
  <c r="W466" i="10"/>
  <c r="X466" i="10"/>
  <c r="Y466" i="10"/>
  <c r="Z466" i="10"/>
  <c r="Z472" i="10" s="1"/>
  <c r="AA466" i="10"/>
  <c r="AB466" i="10"/>
  <c r="AC466" i="10"/>
  <c r="AD466" i="10"/>
  <c r="AD472" i="10" s="1"/>
  <c r="AE466" i="10"/>
  <c r="AF466" i="10"/>
  <c r="AG466" i="10"/>
  <c r="AH466" i="10"/>
  <c r="AH472" i="10" s="1"/>
  <c r="AI466" i="10"/>
  <c r="AJ466" i="10"/>
  <c r="AK466" i="10"/>
  <c r="AL466" i="10"/>
  <c r="AL472" i="10" s="1"/>
  <c r="AM466" i="10"/>
  <c r="AN466" i="10"/>
  <c r="AO466" i="10"/>
  <c r="AP466" i="10"/>
  <c r="AP472" i="10" s="1"/>
  <c r="AQ466" i="10"/>
  <c r="AR466" i="10"/>
  <c r="N468" i="10"/>
  <c r="O468" i="10"/>
  <c r="O472" i="10" s="1"/>
  <c r="P468" i="10"/>
  <c r="Q468" i="10"/>
  <c r="R468" i="10"/>
  <c r="S468" i="10"/>
  <c r="S472" i="10" s="1"/>
  <c r="T468" i="10"/>
  <c r="U468" i="10"/>
  <c r="V468" i="10"/>
  <c r="W468" i="10"/>
  <c r="W472" i="10" s="1"/>
  <c r="X468" i="10"/>
  <c r="Y468" i="10"/>
  <c r="Z468" i="10"/>
  <c r="AA468" i="10"/>
  <c r="AA472" i="10" s="1"/>
  <c r="AB468" i="10"/>
  <c r="AC468" i="10"/>
  <c r="AD468" i="10"/>
  <c r="AE468" i="10"/>
  <c r="AE472" i="10" s="1"/>
  <c r="AF468" i="10"/>
  <c r="AG468" i="10"/>
  <c r="AH468" i="10"/>
  <c r="AI468" i="10"/>
  <c r="AI472" i="10" s="1"/>
  <c r="AJ468" i="10"/>
  <c r="AK468" i="10"/>
  <c r="AL468" i="10"/>
  <c r="AM468" i="10"/>
  <c r="AM472" i="10" s="1"/>
  <c r="AN468" i="10"/>
  <c r="AO468" i="10"/>
  <c r="AP468" i="10"/>
  <c r="AQ468" i="10"/>
  <c r="AQ472" i="10" s="1"/>
  <c r="AR468" i="10"/>
  <c r="N469" i="10"/>
  <c r="O469" i="10"/>
  <c r="P469" i="10"/>
  <c r="Q469" i="10"/>
  <c r="R469" i="10"/>
  <c r="S469" i="10"/>
  <c r="T469" i="10"/>
  <c r="U469" i="10"/>
  <c r="V469" i="10"/>
  <c r="W469" i="10"/>
  <c r="X469" i="10"/>
  <c r="Y469" i="10"/>
  <c r="Z469" i="10"/>
  <c r="AA469" i="10"/>
  <c r="AB469" i="10"/>
  <c r="AC469" i="10"/>
  <c r="AD469" i="10"/>
  <c r="AE469" i="10"/>
  <c r="AF469" i="10"/>
  <c r="AG469" i="10"/>
  <c r="AH469" i="10"/>
  <c r="AI469" i="10"/>
  <c r="AJ469" i="10"/>
  <c r="AK469" i="10"/>
  <c r="AL469" i="10"/>
  <c r="AM469" i="10"/>
  <c r="AN469" i="10"/>
  <c r="AO469" i="10"/>
  <c r="AP469" i="10"/>
  <c r="AQ469" i="10"/>
  <c r="AR469" i="10"/>
  <c r="N470" i="10"/>
  <c r="O470" i="10"/>
  <c r="P470" i="10"/>
  <c r="Q470" i="10"/>
  <c r="R470" i="10"/>
  <c r="S470" i="10"/>
  <c r="T470" i="10"/>
  <c r="U470" i="10"/>
  <c r="V470" i="10"/>
  <c r="W470" i="10"/>
  <c r="X470" i="10"/>
  <c r="Y470" i="10"/>
  <c r="Z470" i="10"/>
  <c r="AA470" i="10"/>
  <c r="AB470" i="10"/>
  <c r="AC470" i="10"/>
  <c r="AD470" i="10"/>
  <c r="AE470" i="10"/>
  <c r="AF470" i="10"/>
  <c r="AG470" i="10"/>
  <c r="AH470" i="10"/>
  <c r="AI470" i="10"/>
  <c r="AJ470" i="10"/>
  <c r="AK470" i="10"/>
  <c r="AL470" i="10"/>
  <c r="AM470" i="10"/>
  <c r="AN470" i="10"/>
  <c r="AO470" i="10"/>
  <c r="AP470" i="10"/>
  <c r="AQ470" i="10"/>
  <c r="AR470" i="10"/>
  <c r="N471" i="10"/>
  <c r="O471" i="10"/>
  <c r="P471" i="10"/>
  <c r="Q471" i="10"/>
  <c r="R471" i="10"/>
  <c r="S471" i="10"/>
  <c r="T471" i="10"/>
  <c r="U471" i="10"/>
  <c r="V471" i="10"/>
  <c r="W471" i="10"/>
  <c r="X471" i="10"/>
  <c r="Y471" i="10"/>
  <c r="Z471" i="10"/>
  <c r="AA471" i="10"/>
  <c r="AB471" i="10"/>
  <c r="AC471" i="10"/>
  <c r="AD471" i="10"/>
  <c r="AE471" i="10"/>
  <c r="AF471" i="10"/>
  <c r="AG471" i="10"/>
  <c r="AH471" i="10"/>
  <c r="AI471" i="10"/>
  <c r="AJ471" i="10"/>
  <c r="AK471" i="10"/>
  <c r="AL471" i="10"/>
  <c r="AM471" i="10"/>
  <c r="AN471" i="10"/>
  <c r="AO471" i="10"/>
  <c r="AP471" i="10"/>
  <c r="AQ471" i="10"/>
  <c r="AR471" i="10"/>
  <c r="M466" i="10"/>
  <c r="M468" i="10"/>
  <c r="M469" i="10"/>
  <c r="M470" i="10"/>
  <c r="M471" i="10"/>
  <c r="M465" i="10"/>
  <c r="N452" i="10"/>
  <c r="O452" i="10"/>
  <c r="P452" i="10"/>
  <c r="Q452" i="10"/>
  <c r="Q459" i="10" s="1"/>
  <c r="R452" i="10"/>
  <c r="S452" i="10"/>
  <c r="T452" i="10"/>
  <c r="U452" i="10"/>
  <c r="U459" i="10" s="1"/>
  <c r="V452" i="10"/>
  <c r="W452" i="10"/>
  <c r="X452" i="10"/>
  <c r="Y452" i="10"/>
  <c r="Y459" i="10" s="1"/>
  <c r="Z452" i="10"/>
  <c r="AA452" i="10"/>
  <c r="AB452" i="10"/>
  <c r="AC452" i="10"/>
  <c r="AC459" i="10" s="1"/>
  <c r="AD452" i="10"/>
  <c r="AE452" i="10"/>
  <c r="AF452" i="10"/>
  <c r="AG452" i="10"/>
  <c r="AG459" i="10" s="1"/>
  <c r="AH452" i="10"/>
  <c r="AI452" i="10"/>
  <c r="AJ452" i="10"/>
  <c r="AK452" i="10"/>
  <c r="AK459" i="10" s="1"/>
  <c r="AL452" i="10"/>
  <c r="AM452" i="10"/>
  <c r="AN452" i="10"/>
  <c r="AO452" i="10"/>
  <c r="AO459" i="10" s="1"/>
  <c r="AP452" i="10"/>
  <c r="AQ452" i="10"/>
  <c r="AR452" i="10"/>
  <c r="N453" i="10"/>
  <c r="N459" i="10" s="1"/>
  <c r="O453" i="10"/>
  <c r="P453" i="10"/>
  <c r="Q453" i="10"/>
  <c r="R453" i="10"/>
  <c r="R459" i="10" s="1"/>
  <c r="S453" i="10"/>
  <c r="T453" i="10"/>
  <c r="U453" i="10"/>
  <c r="V453" i="10"/>
  <c r="V459" i="10" s="1"/>
  <c r="W453" i="10"/>
  <c r="X453" i="10"/>
  <c r="Y453" i="10"/>
  <c r="Z453" i="10"/>
  <c r="Z459" i="10" s="1"/>
  <c r="AA453" i="10"/>
  <c r="AB453" i="10"/>
  <c r="AC453" i="10"/>
  <c r="AD453" i="10"/>
  <c r="AD459" i="10" s="1"/>
  <c r="AE453" i="10"/>
  <c r="AF453" i="10"/>
  <c r="AG453" i="10"/>
  <c r="AH453" i="10"/>
  <c r="AH459" i="10" s="1"/>
  <c r="AI453" i="10"/>
  <c r="AJ453" i="10"/>
  <c r="AK453" i="10"/>
  <c r="AL453" i="10"/>
  <c r="AL459" i="10" s="1"/>
  <c r="AM453" i="10"/>
  <c r="AN453" i="10"/>
  <c r="AO453" i="10"/>
  <c r="AP453" i="10"/>
  <c r="AP459" i="10" s="1"/>
  <c r="AQ453" i="10"/>
  <c r="AR453" i="10"/>
  <c r="N455" i="10"/>
  <c r="O455" i="10"/>
  <c r="O459" i="10" s="1"/>
  <c r="P455" i="10"/>
  <c r="Q455" i="10"/>
  <c r="R455" i="10"/>
  <c r="S455" i="10"/>
  <c r="S459" i="10" s="1"/>
  <c r="T455" i="10"/>
  <c r="U455" i="10"/>
  <c r="V455" i="10"/>
  <c r="W455" i="10"/>
  <c r="W459" i="10" s="1"/>
  <c r="X455" i="10"/>
  <c r="Y455" i="10"/>
  <c r="Z455" i="10"/>
  <c r="AA455" i="10"/>
  <c r="AA459" i="10" s="1"/>
  <c r="AB455" i="10"/>
  <c r="AC455" i="10"/>
  <c r="AD455" i="10"/>
  <c r="AE455" i="10"/>
  <c r="AE459" i="10" s="1"/>
  <c r="AF455" i="10"/>
  <c r="AG455" i="10"/>
  <c r="AH455" i="10"/>
  <c r="AI455" i="10"/>
  <c r="AI459" i="10" s="1"/>
  <c r="AJ455" i="10"/>
  <c r="AK455" i="10"/>
  <c r="AL455" i="10"/>
  <c r="AM455" i="10"/>
  <c r="AM459" i="10" s="1"/>
  <c r="AN455" i="10"/>
  <c r="AO455" i="10"/>
  <c r="AP455" i="10"/>
  <c r="AQ455" i="10"/>
  <c r="AQ459" i="10" s="1"/>
  <c r="AR455" i="10"/>
  <c r="N456" i="10"/>
  <c r="O456" i="10"/>
  <c r="P456" i="10"/>
  <c r="Q456" i="10"/>
  <c r="R456" i="10"/>
  <c r="S456" i="10"/>
  <c r="T456" i="10"/>
  <c r="U456" i="10"/>
  <c r="V456" i="10"/>
  <c r="W456" i="10"/>
  <c r="X456" i="10"/>
  <c r="Y456" i="10"/>
  <c r="Z456" i="10"/>
  <c r="AA456" i="10"/>
  <c r="AB456" i="10"/>
  <c r="AC456" i="10"/>
  <c r="AD456" i="10"/>
  <c r="AE456" i="10"/>
  <c r="AF456" i="10"/>
  <c r="AG456" i="10"/>
  <c r="AH456" i="10"/>
  <c r="AI456" i="10"/>
  <c r="AJ456" i="10"/>
  <c r="AK456" i="10"/>
  <c r="AL456" i="10"/>
  <c r="AM456" i="10"/>
  <c r="AN456" i="10"/>
  <c r="AO456" i="10"/>
  <c r="AP456" i="10"/>
  <c r="AQ456" i="10"/>
  <c r="AR456" i="10"/>
  <c r="N457" i="10"/>
  <c r="O457" i="10"/>
  <c r="P457" i="10"/>
  <c r="Q457" i="10"/>
  <c r="R457" i="10"/>
  <c r="S457" i="10"/>
  <c r="T457" i="10"/>
  <c r="U457" i="10"/>
  <c r="V457" i="10"/>
  <c r="W457" i="10"/>
  <c r="X457" i="10"/>
  <c r="Y457" i="10"/>
  <c r="Z457" i="10"/>
  <c r="AA457" i="10"/>
  <c r="AB457" i="10"/>
  <c r="AC457" i="10"/>
  <c r="AD457" i="10"/>
  <c r="AE457" i="10"/>
  <c r="AF457" i="10"/>
  <c r="AG457" i="10"/>
  <c r="AH457" i="10"/>
  <c r="AI457" i="10"/>
  <c r="AJ457" i="10"/>
  <c r="AK457" i="10"/>
  <c r="AL457" i="10"/>
  <c r="AM457" i="10"/>
  <c r="AN457" i="10"/>
  <c r="AO457" i="10"/>
  <c r="AP457" i="10"/>
  <c r="AQ457" i="10"/>
  <c r="AR457" i="10"/>
  <c r="N458" i="10"/>
  <c r="O458" i="10"/>
  <c r="P458" i="10"/>
  <c r="Q458" i="10"/>
  <c r="R458" i="10"/>
  <c r="S458" i="10"/>
  <c r="T458" i="10"/>
  <c r="U458" i="10"/>
  <c r="V458" i="10"/>
  <c r="W458" i="10"/>
  <c r="X458" i="10"/>
  <c r="Y458" i="10"/>
  <c r="Z458" i="10"/>
  <c r="AA458" i="10"/>
  <c r="AB458" i="10"/>
  <c r="AC458" i="10"/>
  <c r="AD458" i="10"/>
  <c r="AE458" i="10"/>
  <c r="AF458" i="10"/>
  <c r="AG458" i="10"/>
  <c r="AH458" i="10"/>
  <c r="AI458" i="10"/>
  <c r="AJ458" i="10"/>
  <c r="AK458" i="10"/>
  <c r="AL458" i="10"/>
  <c r="AM458" i="10"/>
  <c r="AN458" i="10"/>
  <c r="AO458" i="10"/>
  <c r="AP458" i="10"/>
  <c r="AQ458" i="10"/>
  <c r="AR458" i="10"/>
  <c r="M453" i="10"/>
  <c r="M455" i="10"/>
  <c r="M456" i="10"/>
  <c r="M457" i="10"/>
  <c r="M458" i="10"/>
  <c r="M452" i="10"/>
  <c r="N439" i="10"/>
  <c r="O439" i="10"/>
  <c r="P439" i="10"/>
  <c r="Q439" i="10"/>
  <c r="R439" i="10"/>
  <c r="S439" i="10"/>
  <c r="T439" i="10"/>
  <c r="U439" i="10"/>
  <c r="V439" i="10"/>
  <c r="W439" i="10"/>
  <c r="X439" i="10"/>
  <c r="Y439" i="10"/>
  <c r="Z439" i="10"/>
  <c r="AA439" i="10"/>
  <c r="AB439" i="10"/>
  <c r="AC439" i="10"/>
  <c r="AD439" i="10"/>
  <c r="AE439" i="10"/>
  <c r="AF439" i="10"/>
  <c r="AG439" i="10"/>
  <c r="AH439" i="10"/>
  <c r="AI439" i="10"/>
  <c r="AJ439" i="10"/>
  <c r="AK439" i="10"/>
  <c r="AL439" i="10"/>
  <c r="AM439" i="10"/>
  <c r="AN439" i="10"/>
  <c r="AO439" i="10"/>
  <c r="AP439" i="10"/>
  <c r="AQ439" i="10"/>
  <c r="AR439" i="10"/>
  <c r="N440" i="10"/>
  <c r="O440" i="10"/>
  <c r="P440" i="10"/>
  <c r="Q440" i="10"/>
  <c r="R440" i="10"/>
  <c r="S440" i="10"/>
  <c r="T440" i="10"/>
  <c r="U440" i="10"/>
  <c r="V440" i="10"/>
  <c r="W440" i="10"/>
  <c r="X440" i="10"/>
  <c r="Y440" i="10"/>
  <c r="Z440" i="10"/>
  <c r="AA440" i="10"/>
  <c r="AB440" i="10"/>
  <c r="AC440" i="10"/>
  <c r="AD440" i="10"/>
  <c r="AE440" i="10"/>
  <c r="AF440" i="10"/>
  <c r="AG440" i="10"/>
  <c r="AH440" i="10"/>
  <c r="AI440" i="10"/>
  <c r="AJ440" i="10"/>
  <c r="AK440" i="10"/>
  <c r="AL440" i="10"/>
  <c r="AM440" i="10"/>
  <c r="AN440" i="10"/>
  <c r="AO440" i="10"/>
  <c r="AP440" i="10"/>
  <c r="AQ440" i="10"/>
  <c r="AR440" i="10"/>
  <c r="N442" i="10"/>
  <c r="O442" i="10"/>
  <c r="P442" i="10"/>
  <c r="Q442" i="10"/>
  <c r="R442" i="10"/>
  <c r="S442" i="10"/>
  <c r="T442" i="10"/>
  <c r="U442" i="10"/>
  <c r="V442" i="10"/>
  <c r="W442" i="10"/>
  <c r="X442" i="10"/>
  <c r="Y442" i="10"/>
  <c r="Z442" i="10"/>
  <c r="AA442" i="10"/>
  <c r="AB442" i="10"/>
  <c r="AC442" i="10"/>
  <c r="AD442" i="10"/>
  <c r="AE442" i="10"/>
  <c r="AF442" i="10"/>
  <c r="AG442" i="10"/>
  <c r="AH442" i="10"/>
  <c r="AI442" i="10"/>
  <c r="AJ442" i="10"/>
  <c r="AK442" i="10"/>
  <c r="AL442" i="10"/>
  <c r="AM442" i="10"/>
  <c r="AN442" i="10"/>
  <c r="AO442" i="10"/>
  <c r="AP442" i="10"/>
  <c r="AQ442" i="10"/>
  <c r="AR442" i="10"/>
  <c r="N443" i="10"/>
  <c r="O443" i="10"/>
  <c r="P443" i="10"/>
  <c r="Q443" i="10"/>
  <c r="R443" i="10"/>
  <c r="S443" i="10"/>
  <c r="T443" i="10"/>
  <c r="U443" i="10"/>
  <c r="V443" i="10"/>
  <c r="W443" i="10"/>
  <c r="X443" i="10"/>
  <c r="Y443" i="10"/>
  <c r="Z443" i="10"/>
  <c r="AA443" i="10"/>
  <c r="AB443" i="10"/>
  <c r="AC443" i="10"/>
  <c r="AD443" i="10"/>
  <c r="AE443" i="10"/>
  <c r="AF443" i="10"/>
  <c r="AG443" i="10"/>
  <c r="AH443" i="10"/>
  <c r="AI443" i="10"/>
  <c r="AJ443" i="10"/>
  <c r="AK443" i="10"/>
  <c r="AL443" i="10"/>
  <c r="AM443" i="10"/>
  <c r="AN443" i="10"/>
  <c r="AO443" i="10"/>
  <c r="AP443" i="10"/>
  <c r="AQ443" i="10"/>
  <c r="AR443" i="10"/>
  <c r="N444" i="10"/>
  <c r="O444" i="10"/>
  <c r="P444" i="10"/>
  <c r="Q444" i="10"/>
  <c r="R444" i="10"/>
  <c r="S444" i="10"/>
  <c r="T444" i="10"/>
  <c r="U444" i="10"/>
  <c r="V444" i="10"/>
  <c r="W444" i="10"/>
  <c r="X444" i="10"/>
  <c r="Y444" i="10"/>
  <c r="Z444" i="10"/>
  <c r="AA444" i="10"/>
  <c r="AB444" i="10"/>
  <c r="AC444" i="10"/>
  <c r="AD444" i="10"/>
  <c r="AE444" i="10"/>
  <c r="AF444" i="10"/>
  <c r="AG444" i="10"/>
  <c r="AH444" i="10"/>
  <c r="AI444" i="10"/>
  <c r="AJ444" i="10"/>
  <c r="AK444" i="10"/>
  <c r="AL444" i="10"/>
  <c r="AM444" i="10"/>
  <c r="AN444" i="10"/>
  <c r="AO444" i="10"/>
  <c r="AP444" i="10"/>
  <c r="AQ444" i="10"/>
  <c r="AR444" i="10"/>
  <c r="N445" i="10"/>
  <c r="O445" i="10"/>
  <c r="P445" i="10"/>
  <c r="Q445" i="10"/>
  <c r="R445" i="10"/>
  <c r="S445" i="10"/>
  <c r="T445" i="10"/>
  <c r="U445" i="10"/>
  <c r="V445" i="10"/>
  <c r="W445" i="10"/>
  <c r="X445" i="10"/>
  <c r="Y445" i="10"/>
  <c r="Z445" i="10"/>
  <c r="AA445" i="10"/>
  <c r="AB445" i="10"/>
  <c r="AC445" i="10"/>
  <c r="AD445" i="10"/>
  <c r="AE445" i="10"/>
  <c r="AF445" i="10"/>
  <c r="AG445" i="10"/>
  <c r="AH445" i="10"/>
  <c r="AI445" i="10"/>
  <c r="AJ445" i="10"/>
  <c r="AK445" i="10"/>
  <c r="AL445" i="10"/>
  <c r="AM445" i="10"/>
  <c r="AN445" i="10"/>
  <c r="AO445" i="10"/>
  <c r="AP445" i="10"/>
  <c r="AQ445" i="10"/>
  <c r="AR445" i="10"/>
  <c r="M440" i="10"/>
  <c r="M442" i="10"/>
  <c r="M443" i="10"/>
  <c r="M444" i="10"/>
  <c r="M445" i="10"/>
  <c r="M439" i="10"/>
  <c r="N426" i="10"/>
  <c r="O426" i="10"/>
  <c r="P426" i="10"/>
  <c r="Q426" i="10"/>
  <c r="Q433" i="10" s="1"/>
  <c r="R426" i="10"/>
  <c r="S426" i="10"/>
  <c r="T426" i="10"/>
  <c r="U426" i="10"/>
  <c r="U433" i="10" s="1"/>
  <c r="V426" i="10"/>
  <c r="W426" i="10"/>
  <c r="X426" i="10"/>
  <c r="Y426" i="10"/>
  <c r="Y433" i="10" s="1"/>
  <c r="Z426" i="10"/>
  <c r="AA426" i="10"/>
  <c r="AB426" i="10"/>
  <c r="AC426" i="10"/>
  <c r="AC433" i="10" s="1"/>
  <c r="AD426" i="10"/>
  <c r="AE426" i="10"/>
  <c r="AF426" i="10"/>
  <c r="AG426" i="10"/>
  <c r="AG433" i="10" s="1"/>
  <c r="AH426" i="10"/>
  <c r="AI426" i="10"/>
  <c r="AJ426" i="10"/>
  <c r="AK426" i="10"/>
  <c r="AK433" i="10" s="1"/>
  <c r="AL426" i="10"/>
  <c r="AM426" i="10"/>
  <c r="AN426" i="10"/>
  <c r="AO426" i="10"/>
  <c r="AO433" i="10" s="1"/>
  <c r="AP426" i="10"/>
  <c r="AQ426" i="10"/>
  <c r="AR426" i="10"/>
  <c r="N427" i="10"/>
  <c r="N433" i="10" s="1"/>
  <c r="O427" i="10"/>
  <c r="P427" i="10"/>
  <c r="Q427" i="10"/>
  <c r="R427" i="10"/>
  <c r="R433" i="10" s="1"/>
  <c r="S427" i="10"/>
  <c r="T427" i="10"/>
  <c r="U427" i="10"/>
  <c r="V427" i="10"/>
  <c r="V433" i="10" s="1"/>
  <c r="W427" i="10"/>
  <c r="X427" i="10"/>
  <c r="Y427" i="10"/>
  <c r="Z427" i="10"/>
  <c r="Z433" i="10" s="1"/>
  <c r="AA427" i="10"/>
  <c r="AB427" i="10"/>
  <c r="AC427" i="10"/>
  <c r="AD427" i="10"/>
  <c r="AD433" i="10" s="1"/>
  <c r="AE427" i="10"/>
  <c r="AF427" i="10"/>
  <c r="AG427" i="10"/>
  <c r="AH427" i="10"/>
  <c r="AH433" i="10" s="1"/>
  <c r="AI427" i="10"/>
  <c r="AJ427" i="10"/>
  <c r="AK427" i="10"/>
  <c r="AL427" i="10"/>
  <c r="AL433" i="10" s="1"/>
  <c r="AM427" i="10"/>
  <c r="AN427" i="10"/>
  <c r="AO427" i="10"/>
  <c r="AP427" i="10"/>
  <c r="AP433" i="10" s="1"/>
  <c r="AQ427" i="10"/>
  <c r="AR427" i="10"/>
  <c r="N429" i="10"/>
  <c r="O429" i="10"/>
  <c r="O433" i="10" s="1"/>
  <c r="P429" i="10"/>
  <c r="Q429" i="10"/>
  <c r="R429" i="10"/>
  <c r="S429" i="10"/>
  <c r="S433" i="10" s="1"/>
  <c r="T429" i="10"/>
  <c r="U429" i="10"/>
  <c r="V429" i="10"/>
  <c r="W429" i="10"/>
  <c r="W433" i="10" s="1"/>
  <c r="X429" i="10"/>
  <c r="Y429" i="10"/>
  <c r="Z429" i="10"/>
  <c r="AA429" i="10"/>
  <c r="AA433" i="10" s="1"/>
  <c r="AB429" i="10"/>
  <c r="AC429" i="10"/>
  <c r="AD429" i="10"/>
  <c r="AE429" i="10"/>
  <c r="AE433" i="10" s="1"/>
  <c r="AF429" i="10"/>
  <c r="AG429" i="10"/>
  <c r="AH429" i="10"/>
  <c r="AI429" i="10"/>
  <c r="AI433" i="10" s="1"/>
  <c r="AJ429" i="10"/>
  <c r="AK429" i="10"/>
  <c r="AL429" i="10"/>
  <c r="AM429" i="10"/>
  <c r="AM433" i="10" s="1"/>
  <c r="AN429" i="10"/>
  <c r="AO429" i="10"/>
  <c r="AP429" i="10"/>
  <c r="AQ429" i="10"/>
  <c r="AQ433" i="10" s="1"/>
  <c r="AR429" i="10"/>
  <c r="N430" i="10"/>
  <c r="O430" i="10"/>
  <c r="P430" i="10"/>
  <c r="Q430" i="10"/>
  <c r="R430" i="10"/>
  <c r="S430" i="10"/>
  <c r="T430" i="10"/>
  <c r="U430" i="10"/>
  <c r="V430" i="10"/>
  <c r="W430" i="10"/>
  <c r="X430" i="10"/>
  <c r="Y430" i="10"/>
  <c r="Z430" i="10"/>
  <c r="AA430" i="10"/>
  <c r="AB430" i="10"/>
  <c r="AC430" i="10"/>
  <c r="AD430" i="10"/>
  <c r="AE430" i="10"/>
  <c r="AF430" i="10"/>
  <c r="AG430" i="10"/>
  <c r="AH430" i="10"/>
  <c r="AI430" i="10"/>
  <c r="AJ430" i="10"/>
  <c r="AK430" i="10"/>
  <c r="AL430" i="10"/>
  <c r="AM430" i="10"/>
  <c r="AN430" i="10"/>
  <c r="AO430" i="10"/>
  <c r="AP430" i="10"/>
  <c r="AQ430" i="10"/>
  <c r="AR430" i="10"/>
  <c r="N431" i="10"/>
  <c r="O431" i="10"/>
  <c r="P431" i="10"/>
  <c r="Q431" i="10"/>
  <c r="R431" i="10"/>
  <c r="S431" i="10"/>
  <c r="T431" i="10"/>
  <c r="U431" i="10"/>
  <c r="V431" i="10"/>
  <c r="W431" i="10"/>
  <c r="X431" i="10"/>
  <c r="Y431" i="10"/>
  <c r="Z431" i="10"/>
  <c r="AA431" i="10"/>
  <c r="AB431" i="10"/>
  <c r="AC431" i="10"/>
  <c r="AD431" i="10"/>
  <c r="AE431" i="10"/>
  <c r="AF431" i="10"/>
  <c r="AG431" i="10"/>
  <c r="AH431" i="10"/>
  <c r="AI431" i="10"/>
  <c r="AJ431" i="10"/>
  <c r="AK431" i="10"/>
  <c r="AL431" i="10"/>
  <c r="AM431" i="10"/>
  <c r="AN431" i="10"/>
  <c r="AO431" i="10"/>
  <c r="AP431" i="10"/>
  <c r="AQ431" i="10"/>
  <c r="AR431" i="10"/>
  <c r="N432" i="10"/>
  <c r="O432" i="10"/>
  <c r="P432" i="10"/>
  <c r="Q432" i="10"/>
  <c r="R432" i="10"/>
  <c r="S432" i="10"/>
  <c r="T432" i="10"/>
  <c r="U432" i="10"/>
  <c r="V432" i="10"/>
  <c r="W432" i="10"/>
  <c r="X432" i="10"/>
  <c r="Y432" i="10"/>
  <c r="Z432" i="10"/>
  <c r="AA432" i="10"/>
  <c r="AB432" i="10"/>
  <c r="AC432" i="10"/>
  <c r="AD432" i="10"/>
  <c r="AE432" i="10"/>
  <c r="AF432" i="10"/>
  <c r="AG432" i="10"/>
  <c r="AH432" i="10"/>
  <c r="AI432" i="10"/>
  <c r="AJ432" i="10"/>
  <c r="AK432" i="10"/>
  <c r="AL432" i="10"/>
  <c r="AM432" i="10"/>
  <c r="AN432" i="10"/>
  <c r="AO432" i="10"/>
  <c r="AP432" i="10"/>
  <c r="AQ432" i="10"/>
  <c r="AR432" i="10"/>
  <c r="M427" i="10"/>
  <c r="M433" i="10" s="1"/>
  <c r="M429" i="10"/>
  <c r="M430" i="10"/>
  <c r="M431" i="10"/>
  <c r="M432" i="10"/>
  <c r="M426" i="10"/>
  <c r="N413" i="10"/>
  <c r="O413" i="10"/>
  <c r="P413" i="10"/>
  <c r="Q413" i="10"/>
  <c r="Q420" i="10" s="1"/>
  <c r="R413" i="10"/>
  <c r="S413" i="10"/>
  <c r="T413" i="10"/>
  <c r="U413" i="10"/>
  <c r="U420" i="10" s="1"/>
  <c r="V413" i="10"/>
  <c r="W413" i="10"/>
  <c r="X413" i="10"/>
  <c r="Y413" i="10"/>
  <c r="Y420" i="10" s="1"/>
  <c r="Z413" i="10"/>
  <c r="AA413" i="10"/>
  <c r="AB413" i="10"/>
  <c r="AC413" i="10"/>
  <c r="AC420" i="10" s="1"/>
  <c r="AD413" i="10"/>
  <c r="AE413" i="10"/>
  <c r="AF413" i="10"/>
  <c r="AG413" i="10"/>
  <c r="AG420" i="10" s="1"/>
  <c r="AH413" i="10"/>
  <c r="AI413" i="10"/>
  <c r="AJ413" i="10"/>
  <c r="AK413" i="10"/>
  <c r="AK420" i="10" s="1"/>
  <c r="AL413" i="10"/>
  <c r="AM413" i="10"/>
  <c r="AN413" i="10"/>
  <c r="AO413" i="10"/>
  <c r="AO420" i="10" s="1"/>
  <c r="AP413" i="10"/>
  <c r="AQ413" i="10"/>
  <c r="AR413" i="10"/>
  <c r="N414" i="10"/>
  <c r="N420" i="10" s="1"/>
  <c r="O414" i="10"/>
  <c r="P414" i="10"/>
  <c r="Q414" i="10"/>
  <c r="R414" i="10"/>
  <c r="R420" i="10" s="1"/>
  <c r="S414" i="10"/>
  <c r="T414" i="10"/>
  <c r="U414" i="10"/>
  <c r="V414" i="10"/>
  <c r="V420" i="10" s="1"/>
  <c r="W414" i="10"/>
  <c r="X414" i="10"/>
  <c r="Y414" i="10"/>
  <c r="Z414" i="10"/>
  <c r="Z420" i="10" s="1"/>
  <c r="AA414" i="10"/>
  <c r="AB414" i="10"/>
  <c r="AC414" i="10"/>
  <c r="AD414" i="10"/>
  <c r="AD420" i="10" s="1"/>
  <c r="AE414" i="10"/>
  <c r="AF414" i="10"/>
  <c r="AG414" i="10"/>
  <c r="AH414" i="10"/>
  <c r="AH420" i="10" s="1"/>
  <c r="AI414" i="10"/>
  <c r="AJ414" i="10"/>
  <c r="AK414" i="10"/>
  <c r="AL414" i="10"/>
  <c r="AL420" i="10" s="1"/>
  <c r="AM414" i="10"/>
  <c r="AN414" i="10"/>
  <c r="AO414" i="10"/>
  <c r="AP414" i="10"/>
  <c r="AP420" i="10" s="1"/>
  <c r="AQ414" i="10"/>
  <c r="AR414" i="10"/>
  <c r="N416" i="10"/>
  <c r="O416" i="10"/>
  <c r="O420" i="10" s="1"/>
  <c r="P416" i="10"/>
  <c r="Q416" i="10"/>
  <c r="R416" i="10"/>
  <c r="S416" i="10"/>
  <c r="S420" i="10" s="1"/>
  <c r="T416" i="10"/>
  <c r="U416" i="10"/>
  <c r="V416" i="10"/>
  <c r="W416" i="10"/>
  <c r="W420" i="10" s="1"/>
  <c r="X416" i="10"/>
  <c r="Y416" i="10"/>
  <c r="Z416" i="10"/>
  <c r="AA416" i="10"/>
  <c r="AA420" i="10" s="1"/>
  <c r="AB416" i="10"/>
  <c r="AC416" i="10"/>
  <c r="AD416" i="10"/>
  <c r="AE416" i="10"/>
  <c r="AE420" i="10" s="1"/>
  <c r="AF416" i="10"/>
  <c r="AG416" i="10"/>
  <c r="AH416" i="10"/>
  <c r="AI416" i="10"/>
  <c r="AI420" i="10" s="1"/>
  <c r="AJ416" i="10"/>
  <c r="AK416" i="10"/>
  <c r="AL416" i="10"/>
  <c r="AM416" i="10"/>
  <c r="AM420" i="10" s="1"/>
  <c r="AN416" i="10"/>
  <c r="AO416" i="10"/>
  <c r="AP416" i="10"/>
  <c r="AQ416" i="10"/>
  <c r="AQ420" i="10" s="1"/>
  <c r="AR416" i="10"/>
  <c r="N417" i="10"/>
  <c r="O417" i="10"/>
  <c r="P417" i="10"/>
  <c r="Q417" i="10"/>
  <c r="R417" i="10"/>
  <c r="S417" i="10"/>
  <c r="T417" i="10"/>
  <c r="U417" i="10"/>
  <c r="V417" i="10"/>
  <c r="W417" i="10"/>
  <c r="X417" i="10"/>
  <c r="Y417" i="10"/>
  <c r="Z417" i="10"/>
  <c r="AA417" i="10"/>
  <c r="AB417" i="10"/>
  <c r="AC417" i="10"/>
  <c r="AD417" i="10"/>
  <c r="AE417" i="10"/>
  <c r="AF417" i="10"/>
  <c r="AG417" i="10"/>
  <c r="AH417" i="10"/>
  <c r="AI417" i="10"/>
  <c r="AJ417" i="10"/>
  <c r="AK417" i="10"/>
  <c r="AL417" i="10"/>
  <c r="AM417" i="10"/>
  <c r="AN417" i="10"/>
  <c r="AO417" i="10"/>
  <c r="AP417" i="10"/>
  <c r="AQ417" i="10"/>
  <c r="AR417" i="10"/>
  <c r="N418" i="10"/>
  <c r="O418" i="10"/>
  <c r="P418" i="10"/>
  <c r="Q418" i="10"/>
  <c r="R418" i="10"/>
  <c r="S418" i="10"/>
  <c r="T418" i="10"/>
  <c r="U418" i="10"/>
  <c r="V418" i="10"/>
  <c r="W418" i="10"/>
  <c r="X418" i="10"/>
  <c r="Y418" i="10"/>
  <c r="Z418" i="10"/>
  <c r="AA418" i="10"/>
  <c r="AB418" i="10"/>
  <c r="AC418" i="10"/>
  <c r="AD418" i="10"/>
  <c r="AE418" i="10"/>
  <c r="AF418" i="10"/>
  <c r="AG418" i="10"/>
  <c r="AH418" i="10"/>
  <c r="AI418" i="10"/>
  <c r="AJ418" i="10"/>
  <c r="AK418" i="10"/>
  <c r="AL418" i="10"/>
  <c r="AM418" i="10"/>
  <c r="AN418" i="10"/>
  <c r="AO418" i="10"/>
  <c r="AP418" i="10"/>
  <c r="AQ418" i="10"/>
  <c r="AR418" i="10"/>
  <c r="N419" i="10"/>
  <c r="O419" i="10"/>
  <c r="P419" i="10"/>
  <c r="Q419" i="10"/>
  <c r="R419" i="10"/>
  <c r="S419" i="10"/>
  <c r="T419" i="10"/>
  <c r="U419" i="10"/>
  <c r="V419" i="10"/>
  <c r="W419" i="10"/>
  <c r="X419" i="10"/>
  <c r="Y419" i="10"/>
  <c r="Z419" i="10"/>
  <c r="AA419" i="10"/>
  <c r="AB419" i="10"/>
  <c r="AC419" i="10"/>
  <c r="AD419" i="10"/>
  <c r="AE419" i="10"/>
  <c r="AF419" i="10"/>
  <c r="AG419" i="10"/>
  <c r="AH419" i="10"/>
  <c r="AI419" i="10"/>
  <c r="AJ419" i="10"/>
  <c r="AK419" i="10"/>
  <c r="AL419" i="10"/>
  <c r="AM419" i="10"/>
  <c r="AN419" i="10"/>
  <c r="AO419" i="10"/>
  <c r="AP419" i="10"/>
  <c r="AQ419" i="10"/>
  <c r="AR419" i="10"/>
  <c r="M414" i="10"/>
  <c r="M416" i="10"/>
  <c r="M417" i="10"/>
  <c r="M418" i="10"/>
  <c r="M419" i="10"/>
  <c r="M413" i="10"/>
  <c r="N400" i="10"/>
  <c r="O400" i="10"/>
  <c r="P400" i="10"/>
  <c r="Q400" i="10"/>
  <c r="Q407" i="10" s="1"/>
  <c r="R400" i="10"/>
  <c r="S400" i="10"/>
  <c r="T400" i="10"/>
  <c r="U400" i="10"/>
  <c r="U407" i="10" s="1"/>
  <c r="V400" i="10"/>
  <c r="W400" i="10"/>
  <c r="X400" i="10"/>
  <c r="Y400" i="10"/>
  <c r="Y407" i="10" s="1"/>
  <c r="Z400" i="10"/>
  <c r="AA400" i="10"/>
  <c r="AB400" i="10"/>
  <c r="AC400" i="10"/>
  <c r="AC407" i="10" s="1"/>
  <c r="AD400" i="10"/>
  <c r="AE400" i="10"/>
  <c r="AF400" i="10"/>
  <c r="AG400" i="10"/>
  <c r="AG407" i="10" s="1"/>
  <c r="AH400" i="10"/>
  <c r="AI400" i="10"/>
  <c r="AJ400" i="10"/>
  <c r="AK400" i="10"/>
  <c r="AK407" i="10" s="1"/>
  <c r="AL400" i="10"/>
  <c r="AM400" i="10"/>
  <c r="AN400" i="10"/>
  <c r="AO400" i="10"/>
  <c r="AO407" i="10" s="1"/>
  <c r="AP400" i="10"/>
  <c r="AQ400" i="10"/>
  <c r="AR400" i="10"/>
  <c r="N401" i="10"/>
  <c r="N407" i="10" s="1"/>
  <c r="O401" i="10"/>
  <c r="P401" i="10"/>
  <c r="Q401" i="10"/>
  <c r="R401" i="10"/>
  <c r="R407" i="10" s="1"/>
  <c r="S401" i="10"/>
  <c r="T401" i="10"/>
  <c r="U401" i="10"/>
  <c r="V401" i="10"/>
  <c r="V407" i="10" s="1"/>
  <c r="W401" i="10"/>
  <c r="X401" i="10"/>
  <c r="Y401" i="10"/>
  <c r="Z401" i="10"/>
  <c r="Z407" i="10" s="1"/>
  <c r="AA401" i="10"/>
  <c r="AB401" i="10"/>
  <c r="AC401" i="10"/>
  <c r="AD401" i="10"/>
  <c r="AD407" i="10" s="1"/>
  <c r="AE401" i="10"/>
  <c r="AF401" i="10"/>
  <c r="AG401" i="10"/>
  <c r="AH401" i="10"/>
  <c r="AH407" i="10" s="1"/>
  <c r="AI401" i="10"/>
  <c r="AJ401" i="10"/>
  <c r="AK401" i="10"/>
  <c r="AL401" i="10"/>
  <c r="AL407" i="10" s="1"/>
  <c r="AM401" i="10"/>
  <c r="AN401" i="10"/>
  <c r="AO401" i="10"/>
  <c r="AP401" i="10"/>
  <c r="AP407" i="10" s="1"/>
  <c r="AQ401" i="10"/>
  <c r="AR401" i="10"/>
  <c r="N403" i="10"/>
  <c r="O403" i="10"/>
  <c r="O407" i="10" s="1"/>
  <c r="P403" i="10"/>
  <c r="Q403" i="10"/>
  <c r="R403" i="10"/>
  <c r="S403" i="10"/>
  <c r="S407" i="10" s="1"/>
  <c r="T403" i="10"/>
  <c r="U403" i="10"/>
  <c r="V403" i="10"/>
  <c r="W403" i="10"/>
  <c r="W407" i="10" s="1"/>
  <c r="X403" i="10"/>
  <c r="Y403" i="10"/>
  <c r="Z403" i="10"/>
  <c r="AA403" i="10"/>
  <c r="AA407" i="10" s="1"/>
  <c r="AB403" i="10"/>
  <c r="AC403" i="10"/>
  <c r="AD403" i="10"/>
  <c r="AE403" i="10"/>
  <c r="AE407" i="10" s="1"/>
  <c r="AF403" i="10"/>
  <c r="AG403" i="10"/>
  <c r="AH403" i="10"/>
  <c r="AI403" i="10"/>
  <c r="AI407" i="10" s="1"/>
  <c r="AJ403" i="10"/>
  <c r="AK403" i="10"/>
  <c r="AL403" i="10"/>
  <c r="AM403" i="10"/>
  <c r="AM407" i="10" s="1"/>
  <c r="AN403" i="10"/>
  <c r="AO403" i="10"/>
  <c r="AP403" i="10"/>
  <c r="AQ403" i="10"/>
  <c r="AQ407" i="10" s="1"/>
  <c r="AR403" i="10"/>
  <c r="N404" i="10"/>
  <c r="O404" i="10"/>
  <c r="P404" i="10"/>
  <c r="Q404" i="10"/>
  <c r="R404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AF404" i="10"/>
  <c r="AG404" i="10"/>
  <c r="AH404" i="10"/>
  <c r="AI404" i="10"/>
  <c r="AJ404" i="10"/>
  <c r="AK404" i="10"/>
  <c r="AL404" i="10"/>
  <c r="AM404" i="10"/>
  <c r="AN404" i="10"/>
  <c r="AO404" i="10"/>
  <c r="AP404" i="10"/>
  <c r="AQ404" i="10"/>
  <c r="AR404" i="10"/>
  <c r="N405" i="10"/>
  <c r="O405" i="10"/>
  <c r="P405" i="10"/>
  <c r="Q405" i="10"/>
  <c r="R405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AF405" i="10"/>
  <c r="AG405" i="10"/>
  <c r="AH405" i="10"/>
  <c r="AI405" i="10"/>
  <c r="AJ405" i="10"/>
  <c r="AK405" i="10"/>
  <c r="AL405" i="10"/>
  <c r="AM405" i="10"/>
  <c r="AN405" i="10"/>
  <c r="AO405" i="10"/>
  <c r="AP405" i="10"/>
  <c r="AQ405" i="10"/>
  <c r="AR405" i="10"/>
  <c r="N406" i="10"/>
  <c r="O406" i="10"/>
  <c r="P406" i="10"/>
  <c r="Q406" i="10"/>
  <c r="R406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AF406" i="10"/>
  <c r="AG406" i="10"/>
  <c r="AH406" i="10"/>
  <c r="AI406" i="10"/>
  <c r="AJ406" i="10"/>
  <c r="AK406" i="10"/>
  <c r="AL406" i="10"/>
  <c r="AM406" i="10"/>
  <c r="AN406" i="10"/>
  <c r="AO406" i="10"/>
  <c r="AP406" i="10"/>
  <c r="AQ406" i="10"/>
  <c r="AR406" i="10"/>
  <c r="M401" i="10"/>
  <c r="M403" i="10"/>
  <c r="M404" i="10"/>
  <c r="M405" i="10"/>
  <c r="M406" i="10"/>
  <c r="M400" i="10"/>
  <c r="N387" i="10"/>
  <c r="O387" i="10"/>
  <c r="P387" i="10"/>
  <c r="Q387" i="10"/>
  <c r="Q394" i="10" s="1"/>
  <c r="R387" i="10"/>
  <c r="S387" i="10"/>
  <c r="T387" i="10"/>
  <c r="U387" i="10"/>
  <c r="U394" i="10" s="1"/>
  <c r="V387" i="10"/>
  <c r="W387" i="10"/>
  <c r="X387" i="10"/>
  <c r="Y387" i="10"/>
  <c r="Y394" i="10" s="1"/>
  <c r="Z387" i="10"/>
  <c r="AA387" i="10"/>
  <c r="AB387" i="10"/>
  <c r="AC387" i="10"/>
  <c r="AC394" i="10" s="1"/>
  <c r="AD387" i="10"/>
  <c r="AE387" i="10"/>
  <c r="AF387" i="10"/>
  <c r="AG387" i="10"/>
  <c r="AG394" i="10" s="1"/>
  <c r="AH387" i="10"/>
  <c r="AI387" i="10"/>
  <c r="AJ387" i="10"/>
  <c r="AK387" i="10"/>
  <c r="AK394" i="10" s="1"/>
  <c r="AL387" i="10"/>
  <c r="AM387" i="10"/>
  <c r="AN387" i="10"/>
  <c r="AO387" i="10"/>
  <c r="AO394" i="10" s="1"/>
  <c r="AP387" i="10"/>
  <c r="AQ387" i="10"/>
  <c r="AR387" i="10"/>
  <c r="N388" i="10"/>
  <c r="N394" i="10" s="1"/>
  <c r="O388" i="10"/>
  <c r="P388" i="10"/>
  <c r="Q388" i="10"/>
  <c r="R388" i="10"/>
  <c r="R394" i="10" s="1"/>
  <c r="S388" i="10"/>
  <c r="T388" i="10"/>
  <c r="U388" i="10"/>
  <c r="V388" i="10"/>
  <c r="V394" i="10" s="1"/>
  <c r="W388" i="10"/>
  <c r="X388" i="10"/>
  <c r="Y388" i="10"/>
  <c r="Z388" i="10"/>
  <c r="Z394" i="10" s="1"/>
  <c r="AA388" i="10"/>
  <c r="AB388" i="10"/>
  <c r="AC388" i="10"/>
  <c r="AD388" i="10"/>
  <c r="AD394" i="10" s="1"/>
  <c r="AE388" i="10"/>
  <c r="AF388" i="10"/>
  <c r="AG388" i="10"/>
  <c r="AH388" i="10"/>
  <c r="AH394" i="10" s="1"/>
  <c r="AI388" i="10"/>
  <c r="AJ388" i="10"/>
  <c r="AK388" i="10"/>
  <c r="AL388" i="10"/>
  <c r="AL394" i="10" s="1"/>
  <c r="AM388" i="10"/>
  <c r="AN388" i="10"/>
  <c r="AO388" i="10"/>
  <c r="AP388" i="10"/>
  <c r="AP394" i="10" s="1"/>
  <c r="AQ388" i="10"/>
  <c r="AR388" i="10"/>
  <c r="N390" i="10"/>
  <c r="O390" i="10"/>
  <c r="O394" i="10" s="1"/>
  <c r="P390" i="10"/>
  <c r="Q390" i="10"/>
  <c r="R390" i="10"/>
  <c r="S390" i="10"/>
  <c r="S394" i="10" s="1"/>
  <c r="T390" i="10"/>
  <c r="U390" i="10"/>
  <c r="V390" i="10"/>
  <c r="W390" i="10"/>
  <c r="W394" i="10" s="1"/>
  <c r="X390" i="10"/>
  <c r="Y390" i="10"/>
  <c r="Z390" i="10"/>
  <c r="AA390" i="10"/>
  <c r="AA394" i="10" s="1"/>
  <c r="AB390" i="10"/>
  <c r="AC390" i="10"/>
  <c r="AD390" i="10"/>
  <c r="AE390" i="10"/>
  <c r="AE394" i="10" s="1"/>
  <c r="AF390" i="10"/>
  <c r="AG390" i="10"/>
  <c r="AH390" i="10"/>
  <c r="AI390" i="10"/>
  <c r="AI394" i="10" s="1"/>
  <c r="AJ390" i="10"/>
  <c r="AK390" i="10"/>
  <c r="AL390" i="10"/>
  <c r="AM390" i="10"/>
  <c r="AM394" i="10" s="1"/>
  <c r="AN390" i="10"/>
  <c r="AO390" i="10"/>
  <c r="AP390" i="10"/>
  <c r="AQ390" i="10"/>
  <c r="AQ394" i="10" s="1"/>
  <c r="AR390" i="10"/>
  <c r="N391" i="10"/>
  <c r="O391" i="10"/>
  <c r="P391" i="10"/>
  <c r="Q391" i="10"/>
  <c r="R391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AF391" i="10"/>
  <c r="AG391" i="10"/>
  <c r="AH391" i="10"/>
  <c r="AI391" i="10"/>
  <c r="AJ391" i="10"/>
  <c r="AK391" i="10"/>
  <c r="AL391" i="10"/>
  <c r="AM391" i="10"/>
  <c r="AN391" i="10"/>
  <c r="AO391" i="10"/>
  <c r="AP391" i="10"/>
  <c r="AQ391" i="10"/>
  <c r="AR391" i="10"/>
  <c r="N392" i="10"/>
  <c r="O392" i="10"/>
  <c r="P392" i="10"/>
  <c r="Q392" i="10"/>
  <c r="R392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AF392" i="10"/>
  <c r="AG392" i="10"/>
  <c r="AH392" i="10"/>
  <c r="AI392" i="10"/>
  <c r="AJ392" i="10"/>
  <c r="AK392" i="10"/>
  <c r="AL392" i="10"/>
  <c r="AM392" i="10"/>
  <c r="AN392" i="10"/>
  <c r="AO392" i="10"/>
  <c r="AP392" i="10"/>
  <c r="AQ392" i="10"/>
  <c r="AR392" i="10"/>
  <c r="N393" i="10"/>
  <c r="O393" i="10"/>
  <c r="P393" i="10"/>
  <c r="Q393" i="10"/>
  <c r="R393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AF393" i="10"/>
  <c r="AG393" i="10"/>
  <c r="AH393" i="10"/>
  <c r="AI393" i="10"/>
  <c r="AJ393" i="10"/>
  <c r="AK393" i="10"/>
  <c r="AL393" i="10"/>
  <c r="AM393" i="10"/>
  <c r="AN393" i="10"/>
  <c r="AO393" i="10"/>
  <c r="AP393" i="10"/>
  <c r="AQ393" i="10"/>
  <c r="AR393" i="10"/>
  <c r="L400" i="4"/>
  <c r="L387" i="4"/>
  <c r="M388" i="10"/>
  <c r="M390" i="10"/>
  <c r="M391" i="10"/>
  <c r="M392" i="10"/>
  <c r="M393" i="10"/>
  <c r="M387" i="10"/>
  <c r="N371" i="10"/>
  <c r="O371" i="10"/>
  <c r="P371" i="10"/>
  <c r="Q371" i="10"/>
  <c r="Q378" i="10" s="1"/>
  <c r="R371" i="10"/>
  <c r="S371" i="10"/>
  <c r="T371" i="10"/>
  <c r="U371" i="10"/>
  <c r="U378" i="10" s="1"/>
  <c r="V371" i="10"/>
  <c r="W371" i="10"/>
  <c r="X371" i="10"/>
  <c r="Y371" i="10"/>
  <c r="Y378" i="10" s="1"/>
  <c r="Z371" i="10"/>
  <c r="AA371" i="10"/>
  <c r="AB371" i="10"/>
  <c r="AC371" i="10"/>
  <c r="AC378" i="10" s="1"/>
  <c r="AD371" i="10"/>
  <c r="AE371" i="10"/>
  <c r="AF371" i="10"/>
  <c r="AG371" i="10"/>
  <c r="AG378" i="10" s="1"/>
  <c r="AH371" i="10"/>
  <c r="AI371" i="10"/>
  <c r="AJ371" i="10"/>
  <c r="AK371" i="10"/>
  <c r="AK378" i="10" s="1"/>
  <c r="AL371" i="10"/>
  <c r="AM371" i="10"/>
  <c r="AN371" i="10"/>
  <c r="AO371" i="10"/>
  <c r="AO378" i="10" s="1"/>
  <c r="AP371" i="10"/>
  <c r="AQ371" i="10"/>
  <c r="AR371" i="10"/>
  <c r="N372" i="10"/>
  <c r="O372" i="10"/>
  <c r="P372" i="10"/>
  <c r="Q372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N374" i="10"/>
  <c r="O374" i="10"/>
  <c r="O378" i="10" s="1"/>
  <c r="P374" i="10"/>
  <c r="Q374" i="10"/>
  <c r="R374" i="10"/>
  <c r="S374" i="10"/>
  <c r="S378" i="10" s="1"/>
  <c r="T374" i="10"/>
  <c r="U374" i="10"/>
  <c r="V374" i="10"/>
  <c r="W374" i="10"/>
  <c r="W378" i="10" s="1"/>
  <c r="X374" i="10"/>
  <c r="Y374" i="10"/>
  <c r="Z374" i="10"/>
  <c r="AA374" i="10"/>
  <c r="AA378" i="10" s="1"/>
  <c r="AB374" i="10"/>
  <c r="AC374" i="10"/>
  <c r="AD374" i="10"/>
  <c r="AE374" i="10"/>
  <c r="AE378" i="10" s="1"/>
  <c r="AF374" i="10"/>
  <c r="AG374" i="10"/>
  <c r="AH374" i="10"/>
  <c r="AI374" i="10"/>
  <c r="AI378" i="10" s="1"/>
  <c r="AJ374" i="10"/>
  <c r="AK374" i="10"/>
  <c r="AL374" i="10"/>
  <c r="AM374" i="10"/>
  <c r="AM378" i="10" s="1"/>
  <c r="AN374" i="10"/>
  <c r="AO374" i="10"/>
  <c r="AP374" i="10"/>
  <c r="AQ374" i="10"/>
  <c r="AQ378" i="10" s="1"/>
  <c r="AR374" i="10"/>
  <c r="N375" i="10"/>
  <c r="O375" i="10"/>
  <c r="P375" i="10"/>
  <c r="P378" i="10" s="1"/>
  <c r="Q375" i="10"/>
  <c r="R375" i="10"/>
  <c r="S375" i="10"/>
  <c r="T375" i="10"/>
  <c r="T378" i="10" s="1"/>
  <c r="U375" i="10"/>
  <c r="V375" i="10"/>
  <c r="W375" i="10"/>
  <c r="X375" i="10"/>
  <c r="X378" i="10" s="1"/>
  <c r="Y375" i="10"/>
  <c r="Z375" i="10"/>
  <c r="AA375" i="10"/>
  <c r="AB375" i="10"/>
  <c r="AB378" i="10" s="1"/>
  <c r="AC375" i="10"/>
  <c r="AD375" i="10"/>
  <c r="AE375" i="10"/>
  <c r="AF375" i="10"/>
  <c r="AF378" i="10" s="1"/>
  <c r="AG375" i="10"/>
  <c r="AH375" i="10"/>
  <c r="AI375" i="10"/>
  <c r="AJ375" i="10"/>
  <c r="AJ378" i="10" s="1"/>
  <c r="AK375" i="10"/>
  <c r="AL375" i="10"/>
  <c r="AM375" i="10"/>
  <c r="AN375" i="10"/>
  <c r="AN378" i="10" s="1"/>
  <c r="AO375" i="10"/>
  <c r="AP375" i="10"/>
  <c r="AQ375" i="10"/>
  <c r="AR375" i="10"/>
  <c r="AR378" i="10" s="1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N377" i="10"/>
  <c r="O377" i="10"/>
  <c r="P377" i="10"/>
  <c r="Q377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N359" i="10"/>
  <c r="N365" i="10" s="1"/>
  <c r="O359" i="10"/>
  <c r="P359" i="10"/>
  <c r="Q359" i="10"/>
  <c r="R359" i="10"/>
  <c r="R365" i="10" s="1"/>
  <c r="S359" i="10"/>
  <c r="T359" i="10"/>
  <c r="U359" i="10"/>
  <c r="V359" i="10"/>
  <c r="V365" i="10" s="1"/>
  <c r="W359" i="10"/>
  <c r="X359" i="10"/>
  <c r="Y359" i="10"/>
  <c r="Z359" i="10"/>
  <c r="Z365" i="10" s="1"/>
  <c r="AA359" i="10"/>
  <c r="AB359" i="10"/>
  <c r="AC359" i="10"/>
  <c r="AD359" i="10"/>
  <c r="AD365" i="10" s="1"/>
  <c r="AE359" i="10"/>
  <c r="AF359" i="10"/>
  <c r="AG359" i="10"/>
  <c r="AH359" i="10"/>
  <c r="AH365" i="10" s="1"/>
  <c r="AI359" i="10"/>
  <c r="AJ359" i="10"/>
  <c r="AK359" i="10"/>
  <c r="AL359" i="10"/>
  <c r="AL365" i="10" s="1"/>
  <c r="AM359" i="10"/>
  <c r="AN359" i="10"/>
  <c r="AO359" i="10"/>
  <c r="AP359" i="10"/>
  <c r="AP365" i="10" s="1"/>
  <c r="AQ359" i="10"/>
  <c r="AR359" i="10"/>
  <c r="N361" i="10"/>
  <c r="O361" i="10"/>
  <c r="O365" i="10" s="1"/>
  <c r="P361" i="10"/>
  <c r="Q361" i="10"/>
  <c r="R361" i="10"/>
  <c r="S361" i="10"/>
  <c r="S365" i="10" s="1"/>
  <c r="T361" i="10"/>
  <c r="U361" i="10"/>
  <c r="V361" i="10"/>
  <c r="W361" i="10"/>
  <c r="W365" i="10" s="1"/>
  <c r="X361" i="10"/>
  <c r="Y361" i="10"/>
  <c r="Z361" i="10"/>
  <c r="AA361" i="10"/>
  <c r="AA365" i="10" s="1"/>
  <c r="AB361" i="10"/>
  <c r="AC361" i="10"/>
  <c r="AD361" i="10"/>
  <c r="AE361" i="10"/>
  <c r="AE365" i="10" s="1"/>
  <c r="AF361" i="10"/>
  <c r="AG361" i="10"/>
  <c r="AH361" i="10"/>
  <c r="AI361" i="10"/>
  <c r="AI365" i="10" s="1"/>
  <c r="AJ361" i="10"/>
  <c r="AK361" i="10"/>
  <c r="AL361" i="10"/>
  <c r="AM361" i="10"/>
  <c r="AM365" i="10" s="1"/>
  <c r="AN361" i="10"/>
  <c r="AO361" i="10"/>
  <c r="AP361" i="10"/>
  <c r="AQ361" i="10"/>
  <c r="AQ365" i="10" s="1"/>
  <c r="AR361" i="10"/>
  <c r="N362" i="10"/>
  <c r="O362" i="10"/>
  <c r="P362" i="10"/>
  <c r="P365" i="10" s="1"/>
  <c r="Q362" i="10"/>
  <c r="R362" i="10"/>
  <c r="S362" i="10"/>
  <c r="T362" i="10"/>
  <c r="T365" i="10" s="1"/>
  <c r="U362" i="10"/>
  <c r="V362" i="10"/>
  <c r="W362" i="10"/>
  <c r="X362" i="10"/>
  <c r="X365" i="10" s="1"/>
  <c r="Y362" i="10"/>
  <c r="Z362" i="10"/>
  <c r="AA362" i="10"/>
  <c r="AB362" i="10"/>
  <c r="AB365" i="10" s="1"/>
  <c r="AC362" i="10"/>
  <c r="AD362" i="10"/>
  <c r="AE362" i="10"/>
  <c r="AF362" i="10"/>
  <c r="AF365" i="10" s="1"/>
  <c r="AG362" i="10"/>
  <c r="AH362" i="10"/>
  <c r="AI362" i="10"/>
  <c r="AJ362" i="10"/>
  <c r="AJ365" i="10" s="1"/>
  <c r="AK362" i="10"/>
  <c r="AL362" i="10"/>
  <c r="AM362" i="10"/>
  <c r="AN362" i="10"/>
  <c r="AN365" i="10" s="1"/>
  <c r="AO362" i="10"/>
  <c r="AP362" i="10"/>
  <c r="AQ362" i="10"/>
  <c r="AR362" i="10"/>
  <c r="AR365" i="10" s="1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M359" i="10"/>
  <c r="M372" i="10"/>
  <c r="M374" i="10"/>
  <c r="M375" i="10"/>
  <c r="M378" i="10" s="1"/>
  <c r="M376" i="10"/>
  <c r="M377" i="10"/>
  <c r="M361" i="10"/>
  <c r="M362" i="10"/>
  <c r="M363" i="10"/>
  <c r="M364" i="10"/>
  <c r="M371" i="10"/>
  <c r="M358" i="10"/>
  <c r="N332" i="10"/>
  <c r="O332" i="10"/>
  <c r="P332" i="10"/>
  <c r="Q332" i="10"/>
  <c r="Q339" i="10" s="1"/>
  <c r="R332" i="10"/>
  <c r="S332" i="10"/>
  <c r="T332" i="10"/>
  <c r="U332" i="10"/>
  <c r="U339" i="10" s="1"/>
  <c r="V332" i="10"/>
  <c r="W332" i="10"/>
  <c r="X332" i="10"/>
  <c r="Y332" i="10"/>
  <c r="Y339" i="10" s="1"/>
  <c r="Z332" i="10"/>
  <c r="AA332" i="10"/>
  <c r="AB332" i="10"/>
  <c r="AB339" i="10" s="1"/>
  <c r="AC332" i="10"/>
  <c r="AC339" i="10" s="1"/>
  <c r="AD332" i="10"/>
  <c r="AE332" i="10"/>
  <c r="AF332" i="10"/>
  <c r="AF339" i="10" s="1"/>
  <c r="AG332" i="10"/>
  <c r="AH332" i="10"/>
  <c r="AI332" i="10"/>
  <c r="AJ332" i="10"/>
  <c r="AJ339" i="10" s="1"/>
  <c r="AK332" i="10"/>
  <c r="AK339" i="10" s="1"/>
  <c r="AL332" i="10"/>
  <c r="AM332" i="10"/>
  <c r="AN332" i="10"/>
  <c r="AO332" i="10"/>
  <c r="AO339" i="10" s="1"/>
  <c r="AP332" i="10"/>
  <c r="AQ332" i="10"/>
  <c r="AR332" i="10"/>
  <c r="N333" i="10"/>
  <c r="N339" i="10" s="1"/>
  <c r="O333" i="10"/>
  <c r="P333" i="10"/>
  <c r="Q333" i="10"/>
  <c r="R333" i="10"/>
  <c r="R339" i="10" s="1"/>
  <c r="S333" i="10"/>
  <c r="T333" i="10"/>
  <c r="U333" i="10"/>
  <c r="V333" i="10"/>
  <c r="W333" i="10"/>
  <c r="X333" i="10"/>
  <c r="Y333" i="10"/>
  <c r="Z333" i="10"/>
  <c r="Z339" i="10" s="1"/>
  <c r="AA333" i="10"/>
  <c r="AB333" i="10"/>
  <c r="AC333" i="10"/>
  <c r="AD333" i="10"/>
  <c r="AD339" i="10" s="1"/>
  <c r="AE333" i="10"/>
  <c r="AF333" i="10"/>
  <c r="AG333" i="10"/>
  <c r="AH333" i="10"/>
  <c r="AH339" i="10" s="1"/>
  <c r="AI333" i="10"/>
  <c r="AJ333" i="10"/>
  <c r="AK333" i="10"/>
  <c r="AL333" i="10"/>
  <c r="AL339" i="10" s="1"/>
  <c r="AM333" i="10"/>
  <c r="AN333" i="10"/>
  <c r="AO333" i="10"/>
  <c r="AP333" i="10"/>
  <c r="AQ333" i="10"/>
  <c r="AR333" i="10"/>
  <c r="N335" i="10"/>
  <c r="O335" i="10"/>
  <c r="O339" i="10" s="1"/>
  <c r="P335" i="10"/>
  <c r="Q335" i="10"/>
  <c r="R335" i="10"/>
  <c r="S335" i="10"/>
  <c r="S339" i="10" s="1"/>
  <c r="T335" i="10"/>
  <c r="U335" i="10"/>
  <c r="V335" i="10"/>
  <c r="W335" i="10"/>
  <c r="W339" i="10" s="1"/>
  <c r="X335" i="10"/>
  <c r="Y335" i="10"/>
  <c r="Z335" i="10"/>
  <c r="AA335" i="10"/>
  <c r="AA339" i="10" s="1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M339" i="10" s="1"/>
  <c r="AN335" i="10"/>
  <c r="AO335" i="10"/>
  <c r="AP335" i="10"/>
  <c r="AQ335" i="10"/>
  <c r="AQ339" i="10" s="1"/>
  <c r="AR335" i="10"/>
  <c r="N336" i="10"/>
  <c r="O336" i="10"/>
  <c r="P336" i="10"/>
  <c r="Q336" i="10"/>
  <c r="R336" i="10"/>
  <c r="S336" i="10"/>
  <c r="T336" i="10"/>
  <c r="T339" i="10" s="1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N339" i="10" s="1"/>
  <c r="AO336" i="10"/>
  <c r="AP336" i="10"/>
  <c r="AQ336" i="10"/>
  <c r="AR336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M333" i="10"/>
  <c r="M335" i="10"/>
  <c r="M336" i="10"/>
  <c r="M337" i="10"/>
  <c r="M338" i="10"/>
  <c r="M332" i="10"/>
  <c r="AG339" i="10"/>
  <c r="V339" i="10"/>
  <c r="AP339" i="10"/>
  <c r="AE339" i="10"/>
  <c r="X339" i="10"/>
  <c r="AR339" i="10"/>
  <c r="N319" i="10"/>
  <c r="O319" i="10"/>
  <c r="P319" i="10"/>
  <c r="Q319" i="10"/>
  <c r="R319" i="10"/>
  <c r="S319" i="10"/>
  <c r="T319" i="10"/>
  <c r="U319" i="10"/>
  <c r="U326" i="10" s="1"/>
  <c r="V319" i="10"/>
  <c r="W319" i="10"/>
  <c r="X319" i="10"/>
  <c r="Y319" i="10"/>
  <c r="Y326" i="10" s="1"/>
  <c r="Z319" i="10"/>
  <c r="AA319" i="10"/>
  <c r="AB319" i="10"/>
  <c r="AC319" i="10"/>
  <c r="AC326" i="10" s="1"/>
  <c r="AD319" i="10"/>
  <c r="AE319" i="10"/>
  <c r="AF319" i="10"/>
  <c r="AG319" i="10"/>
  <c r="AH319" i="10"/>
  <c r="AI319" i="10"/>
  <c r="AJ319" i="10"/>
  <c r="AK319" i="10"/>
  <c r="AK326" i="10" s="1"/>
  <c r="AL319" i="10"/>
  <c r="AM319" i="10"/>
  <c r="AN319" i="10"/>
  <c r="AO319" i="10"/>
  <c r="AO326" i="10" s="1"/>
  <c r="AP319" i="10"/>
  <c r="AQ319" i="10"/>
  <c r="AR319" i="10"/>
  <c r="N320" i="10"/>
  <c r="O320" i="10"/>
  <c r="P320" i="10"/>
  <c r="Q320" i="10"/>
  <c r="R320" i="10"/>
  <c r="R326" i="10" s="1"/>
  <c r="S320" i="10"/>
  <c r="T320" i="10"/>
  <c r="U320" i="10"/>
  <c r="V320" i="10"/>
  <c r="W320" i="10"/>
  <c r="X320" i="10"/>
  <c r="Y320" i="10"/>
  <c r="Z320" i="10"/>
  <c r="Z326" i="10" s="1"/>
  <c r="AA320" i="10"/>
  <c r="AB320" i="10"/>
  <c r="AC320" i="10"/>
  <c r="AD320" i="10"/>
  <c r="AE320" i="10"/>
  <c r="AF320" i="10"/>
  <c r="AG320" i="10"/>
  <c r="AH320" i="10"/>
  <c r="AH326" i="10" s="1"/>
  <c r="AI320" i="10"/>
  <c r="AJ320" i="10"/>
  <c r="AK320" i="10"/>
  <c r="AL320" i="10"/>
  <c r="AM320" i="10"/>
  <c r="AN320" i="10"/>
  <c r="AO320" i="10"/>
  <c r="AP320" i="10"/>
  <c r="AP326" i="10" s="1"/>
  <c r="AQ320" i="10"/>
  <c r="AR320" i="10"/>
  <c r="N322" i="10"/>
  <c r="O322" i="10"/>
  <c r="O326" i="10" s="1"/>
  <c r="P322" i="10"/>
  <c r="Q322" i="10"/>
  <c r="R322" i="10"/>
  <c r="S322" i="10"/>
  <c r="S326" i="10" s="1"/>
  <c r="T322" i="10"/>
  <c r="U322" i="10"/>
  <c r="V322" i="10"/>
  <c r="W322" i="10"/>
  <c r="W326" i="10" s="1"/>
  <c r="X322" i="10"/>
  <c r="Y322" i="10"/>
  <c r="Z322" i="10"/>
  <c r="AA322" i="10"/>
  <c r="AA326" i="10" s="1"/>
  <c r="AB322" i="10"/>
  <c r="AC322" i="10"/>
  <c r="AD322" i="10"/>
  <c r="AE322" i="10"/>
  <c r="AE326" i="10" s="1"/>
  <c r="AF322" i="10"/>
  <c r="AG322" i="10"/>
  <c r="AH322" i="10"/>
  <c r="AI322" i="10"/>
  <c r="AI326" i="10" s="1"/>
  <c r="AJ322" i="10"/>
  <c r="AK322" i="10"/>
  <c r="AL322" i="10"/>
  <c r="AM322" i="10"/>
  <c r="AM326" i="10" s="1"/>
  <c r="AN322" i="10"/>
  <c r="AO322" i="10"/>
  <c r="AP322" i="10"/>
  <c r="AQ322" i="10"/>
  <c r="AQ326" i="10" s="1"/>
  <c r="AR322" i="10"/>
  <c r="N323" i="10"/>
  <c r="O323" i="10"/>
  <c r="P323" i="10"/>
  <c r="P326" i="10" s="1"/>
  <c r="Q323" i="10"/>
  <c r="R323" i="10"/>
  <c r="S323" i="10"/>
  <c r="T323" i="10"/>
  <c r="U323" i="10"/>
  <c r="V323" i="10"/>
  <c r="W323" i="10"/>
  <c r="X323" i="10"/>
  <c r="X326" i="10" s="1"/>
  <c r="Y323" i="10"/>
  <c r="Z323" i="10"/>
  <c r="AA323" i="10"/>
  <c r="AB323" i="10"/>
  <c r="AB326" i="10" s="1"/>
  <c r="AC323" i="10"/>
  <c r="AD323" i="10"/>
  <c r="AE323" i="10"/>
  <c r="AF323" i="10"/>
  <c r="AF326" i="10" s="1"/>
  <c r="AG323" i="10"/>
  <c r="AH323" i="10"/>
  <c r="AI323" i="10"/>
  <c r="AJ323" i="10"/>
  <c r="AK323" i="10"/>
  <c r="AL323" i="10"/>
  <c r="AM323" i="10"/>
  <c r="AN323" i="10"/>
  <c r="AN326" i="10" s="1"/>
  <c r="AO323" i="10"/>
  <c r="AP323" i="10"/>
  <c r="AQ323" i="10"/>
  <c r="AR323" i="10"/>
  <c r="AR326" i="10" s="1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M320" i="10"/>
  <c r="M322" i="10"/>
  <c r="M323" i="10"/>
  <c r="M324" i="10"/>
  <c r="M325" i="10"/>
  <c r="M319" i="10"/>
  <c r="N345" i="10"/>
  <c r="O345" i="10"/>
  <c r="P345" i="10"/>
  <c r="Q345" i="10"/>
  <c r="Q352" i="10" s="1"/>
  <c r="R345" i="10"/>
  <c r="S345" i="10"/>
  <c r="T345" i="10"/>
  <c r="U345" i="10"/>
  <c r="U352" i="10" s="1"/>
  <c r="V345" i="10"/>
  <c r="W345" i="10"/>
  <c r="X345" i="10"/>
  <c r="Y345" i="10"/>
  <c r="Y352" i="10" s="1"/>
  <c r="Z345" i="10"/>
  <c r="AA345" i="10"/>
  <c r="AB345" i="10"/>
  <c r="AC345" i="10"/>
  <c r="AC352" i="10" s="1"/>
  <c r="AD345" i="10"/>
  <c r="AE345" i="10"/>
  <c r="AF345" i="10"/>
  <c r="AG345" i="10"/>
  <c r="AG352" i="10" s="1"/>
  <c r="AH345" i="10"/>
  <c r="AI345" i="10"/>
  <c r="AJ345" i="10"/>
  <c r="AK345" i="10"/>
  <c r="AK352" i="10" s="1"/>
  <c r="AL345" i="10"/>
  <c r="AM345" i="10"/>
  <c r="AN345" i="10"/>
  <c r="AO345" i="10"/>
  <c r="AO352" i="10" s="1"/>
  <c r="AP345" i="10"/>
  <c r="AQ345" i="10"/>
  <c r="AR345" i="10"/>
  <c r="N346" i="10"/>
  <c r="N352" i="10" s="1"/>
  <c r="O346" i="10"/>
  <c r="P346" i="10"/>
  <c r="Q346" i="10"/>
  <c r="R346" i="10"/>
  <c r="R352" i="10" s="1"/>
  <c r="S346" i="10"/>
  <c r="T346" i="10"/>
  <c r="U346" i="10"/>
  <c r="V346" i="10"/>
  <c r="V352" i="10" s="1"/>
  <c r="W346" i="10"/>
  <c r="X346" i="10"/>
  <c r="Y346" i="10"/>
  <c r="Z346" i="10"/>
  <c r="Z352" i="10" s="1"/>
  <c r="AA346" i="10"/>
  <c r="AB346" i="10"/>
  <c r="AC346" i="10"/>
  <c r="AD346" i="10"/>
  <c r="AD352" i="10" s="1"/>
  <c r="AE346" i="10"/>
  <c r="AF346" i="10"/>
  <c r="AG346" i="10"/>
  <c r="AH346" i="10"/>
  <c r="AH352" i="10" s="1"/>
  <c r="AI346" i="10"/>
  <c r="AJ346" i="10"/>
  <c r="AK346" i="10"/>
  <c r="AL346" i="10"/>
  <c r="AL352" i="10" s="1"/>
  <c r="AM346" i="10"/>
  <c r="AN346" i="10"/>
  <c r="AO346" i="10"/>
  <c r="AP346" i="10"/>
  <c r="AP352" i="10" s="1"/>
  <c r="AQ346" i="10"/>
  <c r="AR346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N349" i="10"/>
  <c r="O349" i="10"/>
  <c r="P349" i="10"/>
  <c r="P352" i="10" s="1"/>
  <c r="Q349" i="10"/>
  <c r="R349" i="10"/>
  <c r="S349" i="10"/>
  <c r="T349" i="10"/>
  <c r="T352" i="10" s="1"/>
  <c r="U349" i="10"/>
  <c r="V349" i="10"/>
  <c r="W349" i="10"/>
  <c r="X349" i="10"/>
  <c r="X352" i="10" s="1"/>
  <c r="Y349" i="10"/>
  <c r="Z349" i="10"/>
  <c r="AA349" i="10"/>
  <c r="AB349" i="10"/>
  <c r="AB352" i="10" s="1"/>
  <c r="AC349" i="10"/>
  <c r="AD349" i="10"/>
  <c r="AE349" i="10"/>
  <c r="AF349" i="10"/>
  <c r="AF352" i="10" s="1"/>
  <c r="AG349" i="10"/>
  <c r="AH349" i="10"/>
  <c r="AI349" i="10"/>
  <c r="AJ349" i="10"/>
  <c r="AJ352" i="10" s="1"/>
  <c r="AK349" i="10"/>
  <c r="AL349" i="10"/>
  <c r="AM349" i="10"/>
  <c r="AN349" i="10"/>
  <c r="AN352" i="10" s="1"/>
  <c r="AO349" i="10"/>
  <c r="AP349" i="10"/>
  <c r="AQ349" i="10"/>
  <c r="AR349" i="10"/>
  <c r="AR352" i="10" s="1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M346" i="10"/>
  <c r="M352" i="10" s="1"/>
  <c r="M348" i="10"/>
  <c r="M349" i="10"/>
  <c r="M350" i="10"/>
  <c r="M351" i="10"/>
  <c r="M345" i="10"/>
  <c r="P339" i="10"/>
  <c r="Q326" i="10"/>
  <c r="AG326" i="10"/>
  <c r="T326" i="10"/>
  <c r="AJ326" i="10"/>
  <c r="N306" i="10"/>
  <c r="O306" i="10"/>
  <c r="P306" i="10"/>
  <c r="Q306" i="10"/>
  <c r="Q313" i="10" s="1"/>
  <c r="R306" i="10"/>
  <c r="S306" i="10"/>
  <c r="T306" i="10"/>
  <c r="U306" i="10"/>
  <c r="U313" i="10" s="1"/>
  <c r="V306" i="10"/>
  <c r="W306" i="10"/>
  <c r="X306" i="10"/>
  <c r="Y306" i="10"/>
  <c r="Y313" i="10" s="1"/>
  <c r="Z306" i="10"/>
  <c r="AA306" i="10"/>
  <c r="AB306" i="10"/>
  <c r="AC306" i="10"/>
  <c r="AC313" i="10" s="1"/>
  <c r="AD306" i="10"/>
  <c r="AE306" i="10"/>
  <c r="AF306" i="10"/>
  <c r="AG306" i="10"/>
  <c r="AG313" i="10" s="1"/>
  <c r="AH306" i="10"/>
  <c r="AI306" i="10"/>
  <c r="AJ306" i="10"/>
  <c r="AK306" i="10"/>
  <c r="AK313" i="10" s="1"/>
  <c r="AL306" i="10"/>
  <c r="AM306" i="10"/>
  <c r="AN306" i="10"/>
  <c r="AO306" i="10"/>
  <c r="AO313" i="10" s="1"/>
  <c r="AP306" i="10"/>
  <c r="AQ306" i="10"/>
  <c r="AR306" i="10"/>
  <c r="N307" i="10"/>
  <c r="N313" i="10" s="1"/>
  <c r="O307" i="10"/>
  <c r="P307" i="10"/>
  <c r="Q307" i="10"/>
  <c r="R307" i="10"/>
  <c r="R313" i="10" s="1"/>
  <c r="S307" i="10"/>
  <c r="T307" i="10"/>
  <c r="U307" i="10"/>
  <c r="V307" i="10"/>
  <c r="V313" i="10" s="1"/>
  <c r="W307" i="10"/>
  <c r="X307" i="10"/>
  <c r="Y307" i="10"/>
  <c r="Z307" i="10"/>
  <c r="Z313" i="10" s="1"/>
  <c r="AA307" i="10"/>
  <c r="AB307" i="10"/>
  <c r="AC307" i="10"/>
  <c r="AD307" i="10"/>
  <c r="AD313" i="10" s="1"/>
  <c r="AE307" i="10"/>
  <c r="AF307" i="10"/>
  <c r="AG307" i="10"/>
  <c r="AH307" i="10"/>
  <c r="AH313" i="10" s="1"/>
  <c r="AI307" i="10"/>
  <c r="AJ307" i="10"/>
  <c r="AK307" i="10"/>
  <c r="AL307" i="10"/>
  <c r="AL313" i="10" s="1"/>
  <c r="AM307" i="10"/>
  <c r="AN307" i="10"/>
  <c r="AO307" i="10"/>
  <c r="AP307" i="10"/>
  <c r="AP313" i="10" s="1"/>
  <c r="AQ307" i="10"/>
  <c r="AR307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N310" i="10"/>
  <c r="O310" i="10"/>
  <c r="P310" i="10"/>
  <c r="P313" i="10" s="1"/>
  <c r="Q310" i="10"/>
  <c r="R310" i="10"/>
  <c r="S310" i="10"/>
  <c r="T310" i="10"/>
  <c r="T313" i="10" s="1"/>
  <c r="U310" i="10"/>
  <c r="V310" i="10"/>
  <c r="W310" i="10"/>
  <c r="X310" i="10"/>
  <c r="X313" i="10" s="1"/>
  <c r="Y310" i="10"/>
  <c r="Z310" i="10"/>
  <c r="AA310" i="10"/>
  <c r="AB310" i="10"/>
  <c r="AB313" i="10" s="1"/>
  <c r="AC310" i="10"/>
  <c r="AD310" i="10"/>
  <c r="AE310" i="10"/>
  <c r="AF310" i="10"/>
  <c r="AF313" i="10" s="1"/>
  <c r="AG310" i="10"/>
  <c r="AH310" i="10"/>
  <c r="AI310" i="10"/>
  <c r="AJ310" i="10"/>
  <c r="AJ313" i="10" s="1"/>
  <c r="AK310" i="10"/>
  <c r="AL310" i="10"/>
  <c r="AM310" i="10"/>
  <c r="AN310" i="10"/>
  <c r="AN313" i="10" s="1"/>
  <c r="AO310" i="10"/>
  <c r="AP310" i="10"/>
  <c r="AQ310" i="10"/>
  <c r="AR310" i="10"/>
  <c r="AR313" i="10" s="1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M307" i="10"/>
  <c r="M309" i="10"/>
  <c r="M310" i="10"/>
  <c r="M311" i="10"/>
  <c r="M312" i="10"/>
  <c r="M306" i="10"/>
  <c r="N293" i="10"/>
  <c r="O293" i="10"/>
  <c r="P293" i="10"/>
  <c r="Q293" i="10"/>
  <c r="Q300" i="10" s="1"/>
  <c r="R293" i="10"/>
  <c r="S293" i="10"/>
  <c r="T293" i="10"/>
  <c r="U293" i="10"/>
  <c r="U300" i="10" s="1"/>
  <c r="V293" i="10"/>
  <c r="W293" i="10"/>
  <c r="X293" i="10"/>
  <c r="Y293" i="10"/>
  <c r="Y300" i="10" s="1"/>
  <c r="Z293" i="10"/>
  <c r="AA293" i="10"/>
  <c r="AB293" i="10"/>
  <c r="AC293" i="10"/>
  <c r="AC300" i="10" s="1"/>
  <c r="AD293" i="10"/>
  <c r="AE293" i="10"/>
  <c r="AF293" i="10"/>
  <c r="AG293" i="10"/>
  <c r="AG300" i="10" s="1"/>
  <c r="AH293" i="10"/>
  <c r="AI293" i="10"/>
  <c r="AJ293" i="10"/>
  <c r="AK293" i="10"/>
  <c r="AK300" i="10" s="1"/>
  <c r="AL293" i="10"/>
  <c r="AM293" i="10"/>
  <c r="AN293" i="10"/>
  <c r="AO293" i="10"/>
  <c r="AO300" i="10" s="1"/>
  <c r="AP293" i="10"/>
  <c r="AQ293" i="10"/>
  <c r="AR293" i="10"/>
  <c r="N294" i="10"/>
  <c r="N300" i="10" s="1"/>
  <c r="O294" i="10"/>
  <c r="P294" i="10"/>
  <c r="Q294" i="10"/>
  <c r="R294" i="10"/>
  <c r="R300" i="10" s="1"/>
  <c r="S294" i="10"/>
  <c r="T294" i="10"/>
  <c r="U294" i="10"/>
  <c r="V294" i="10"/>
  <c r="V300" i="10" s="1"/>
  <c r="W294" i="10"/>
  <c r="X294" i="10"/>
  <c r="Y294" i="10"/>
  <c r="Z294" i="10"/>
  <c r="Z300" i="10" s="1"/>
  <c r="AA294" i="10"/>
  <c r="AB294" i="10"/>
  <c r="AC294" i="10"/>
  <c r="AD294" i="10"/>
  <c r="AD300" i="10" s="1"/>
  <c r="AE294" i="10"/>
  <c r="AF294" i="10"/>
  <c r="AG294" i="10"/>
  <c r="AH294" i="10"/>
  <c r="AH300" i="10" s="1"/>
  <c r="AI294" i="10"/>
  <c r="AJ294" i="10"/>
  <c r="AK294" i="10"/>
  <c r="AL294" i="10"/>
  <c r="AL300" i="10" s="1"/>
  <c r="AM294" i="10"/>
  <c r="AN294" i="10"/>
  <c r="AO294" i="10"/>
  <c r="AP294" i="10"/>
  <c r="AP300" i="10" s="1"/>
  <c r="AQ294" i="10"/>
  <c r="AR294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N297" i="10"/>
  <c r="O297" i="10"/>
  <c r="P297" i="10"/>
  <c r="P300" i="10" s="1"/>
  <c r="Q297" i="10"/>
  <c r="R297" i="10"/>
  <c r="S297" i="10"/>
  <c r="T297" i="10"/>
  <c r="T300" i="10" s="1"/>
  <c r="U297" i="10"/>
  <c r="V297" i="10"/>
  <c r="W297" i="10"/>
  <c r="X297" i="10"/>
  <c r="X300" i="10" s="1"/>
  <c r="Y297" i="10"/>
  <c r="Z297" i="10"/>
  <c r="AA297" i="10"/>
  <c r="AB297" i="10"/>
  <c r="AB300" i="10" s="1"/>
  <c r="AC297" i="10"/>
  <c r="AD297" i="10"/>
  <c r="AE297" i="10"/>
  <c r="AF297" i="10"/>
  <c r="AF300" i="10" s="1"/>
  <c r="AG297" i="10"/>
  <c r="AH297" i="10"/>
  <c r="AI297" i="10"/>
  <c r="AJ297" i="10"/>
  <c r="AJ300" i="10" s="1"/>
  <c r="AK297" i="10"/>
  <c r="AL297" i="10"/>
  <c r="AM297" i="10"/>
  <c r="AN297" i="10"/>
  <c r="AN300" i="10" s="1"/>
  <c r="AO297" i="10"/>
  <c r="AP297" i="10"/>
  <c r="AQ297" i="10"/>
  <c r="AR297" i="10"/>
  <c r="AR300" i="10" s="1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M294" i="10"/>
  <c r="M296" i="10"/>
  <c r="M297" i="10"/>
  <c r="M298" i="10"/>
  <c r="M299" i="10"/>
  <c r="M293" i="10"/>
  <c r="N280" i="10"/>
  <c r="O280" i="10"/>
  <c r="P280" i="10"/>
  <c r="Q280" i="10"/>
  <c r="Q287" i="10" s="1"/>
  <c r="R280" i="10"/>
  <c r="S280" i="10"/>
  <c r="T280" i="10"/>
  <c r="U280" i="10"/>
  <c r="U287" i="10" s="1"/>
  <c r="V280" i="10"/>
  <c r="W280" i="10"/>
  <c r="X280" i="10"/>
  <c r="Y280" i="10"/>
  <c r="Y287" i="10" s="1"/>
  <c r="Z280" i="10"/>
  <c r="AA280" i="10"/>
  <c r="AB280" i="10"/>
  <c r="AC280" i="10"/>
  <c r="AC287" i="10" s="1"/>
  <c r="AD280" i="10"/>
  <c r="AE280" i="10"/>
  <c r="AF280" i="10"/>
  <c r="AG280" i="10"/>
  <c r="AG287" i="10" s="1"/>
  <c r="AH280" i="10"/>
  <c r="AI280" i="10"/>
  <c r="AJ280" i="10"/>
  <c r="AK280" i="10"/>
  <c r="AK287" i="10" s="1"/>
  <c r="AL280" i="10"/>
  <c r="AM280" i="10"/>
  <c r="AN280" i="10"/>
  <c r="AO280" i="10"/>
  <c r="AO287" i="10" s="1"/>
  <c r="AP280" i="10"/>
  <c r="AQ280" i="10"/>
  <c r="AR280" i="10"/>
  <c r="N281" i="10"/>
  <c r="N287" i="10" s="1"/>
  <c r="O281" i="10"/>
  <c r="P281" i="10"/>
  <c r="Q281" i="10"/>
  <c r="R281" i="10"/>
  <c r="R287" i="10" s="1"/>
  <c r="S281" i="10"/>
  <c r="T281" i="10"/>
  <c r="U281" i="10"/>
  <c r="V281" i="10"/>
  <c r="V287" i="10" s="1"/>
  <c r="W281" i="10"/>
  <c r="X281" i="10"/>
  <c r="Y281" i="10"/>
  <c r="Z281" i="10"/>
  <c r="Z287" i="10" s="1"/>
  <c r="AA281" i="10"/>
  <c r="AB281" i="10"/>
  <c r="AC281" i="10"/>
  <c r="AD281" i="10"/>
  <c r="AD287" i="10" s="1"/>
  <c r="AE281" i="10"/>
  <c r="AF281" i="10"/>
  <c r="AG281" i="10"/>
  <c r="AH281" i="10"/>
  <c r="AH287" i="10" s="1"/>
  <c r="AI281" i="10"/>
  <c r="AJ281" i="10"/>
  <c r="AK281" i="10"/>
  <c r="AL281" i="10"/>
  <c r="AL287" i="10" s="1"/>
  <c r="AM281" i="10"/>
  <c r="AN281" i="10"/>
  <c r="AO281" i="10"/>
  <c r="AP281" i="10"/>
  <c r="AP287" i="10" s="1"/>
  <c r="AQ281" i="10"/>
  <c r="AR281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N284" i="10"/>
  <c r="O284" i="10"/>
  <c r="P284" i="10"/>
  <c r="P287" i="10" s="1"/>
  <c r="Q284" i="10"/>
  <c r="R284" i="10"/>
  <c r="S284" i="10"/>
  <c r="T284" i="10"/>
  <c r="T287" i="10" s="1"/>
  <c r="U284" i="10"/>
  <c r="V284" i="10"/>
  <c r="W284" i="10"/>
  <c r="X284" i="10"/>
  <c r="X287" i="10" s="1"/>
  <c r="Y284" i="10"/>
  <c r="Z284" i="10"/>
  <c r="AA284" i="10"/>
  <c r="AB284" i="10"/>
  <c r="AB287" i="10" s="1"/>
  <c r="AC284" i="10"/>
  <c r="AD284" i="10"/>
  <c r="AE284" i="10"/>
  <c r="AF284" i="10"/>
  <c r="AF287" i="10" s="1"/>
  <c r="AG284" i="10"/>
  <c r="AH284" i="10"/>
  <c r="AI284" i="10"/>
  <c r="AJ284" i="10"/>
  <c r="AJ287" i="10" s="1"/>
  <c r="AK284" i="10"/>
  <c r="AL284" i="10"/>
  <c r="AM284" i="10"/>
  <c r="AN284" i="10"/>
  <c r="AN287" i="10" s="1"/>
  <c r="AO284" i="10"/>
  <c r="AP284" i="10"/>
  <c r="AQ284" i="10"/>
  <c r="AR284" i="10"/>
  <c r="AR287" i="10" s="1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M281" i="10"/>
  <c r="M283" i="10"/>
  <c r="M284" i="10"/>
  <c r="M285" i="10"/>
  <c r="M286" i="10"/>
  <c r="M280" i="10"/>
  <c r="N267" i="10"/>
  <c r="O267" i="10"/>
  <c r="P267" i="10"/>
  <c r="Q267" i="10"/>
  <c r="Q274" i="10" s="1"/>
  <c r="R267" i="10"/>
  <c r="S267" i="10"/>
  <c r="T267" i="10"/>
  <c r="U267" i="10"/>
  <c r="U274" i="10" s="1"/>
  <c r="V267" i="10"/>
  <c r="W267" i="10"/>
  <c r="X267" i="10"/>
  <c r="Y267" i="10"/>
  <c r="Y274" i="10" s="1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K274" i="10" s="1"/>
  <c r="AL267" i="10"/>
  <c r="AM267" i="10"/>
  <c r="AN267" i="10"/>
  <c r="AO267" i="10"/>
  <c r="AP267" i="10"/>
  <c r="AQ267" i="10"/>
  <c r="AR267" i="10"/>
  <c r="N268" i="10"/>
  <c r="N274" i="10" s="1"/>
  <c r="O268" i="10"/>
  <c r="P268" i="10"/>
  <c r="Q268" i="10"/>
  <c r="R268" i="10"/>
  <c r="R274" i="10" s="1"/>
  <c r="S268" i="10"/>
  <c r="T268" i="10"/>
  <c r="U268" i="10"/>
  <c r="V268" i="10"/>
  <c r="V274" i="10" s="1"/>
  <c r="W268" i="10"/>
  <c r="X268" i="10"/>
  <c r="Y268" i="10"/>
  <c r="Z268" i="10"/>
  <c r="Z274" i="10" s="1"/>
  <c r="AA268" i="10"/>
  <c r="AB268" i="10"/>
  <c r="AC268" i="10"/>
  <c r="AD268" i="10"/>
  <c r="AD274" i="10" s="1"/>
  <c r="AE268" i="10"/>
  <c r="AF268" i="10"/>
  <c r="AG268" i="10"/>
  <c r="AH268" i="10"/>
  <c r="AI268" i="10"/>
  <c r="AJ268" i="10"/>
  <c r="AK268" i="10"/>
  <c r="AL268" i="10"/>
  <c r="AL274" i="10" s="1"/>
  <c r="AM268" i="10"/>
  <c r="AN268" i="10"/>
  <c r="AO268" i="10"/>
  <c r="AP268" i="10"/>
  <c r="AP274" i="10" s="1"/>
  <c r="AQ268" i="10"/>
  <c r="AR268" i="10"/>
  <c r="N270" i="10"/>
  <c r="O270" i="10"/>
  <c r="O274" i="10" s="1"/>
  <c r="P270" i="10"/>
  <c r="Q270" i="10"/>
  <c r="R270" i="10"/>
  <c r="S270" i="10"/>
  <c r="S274" i="10" s="1"/>
  <c r="T270" i="10"/>
  <c r="U270" i="10"/>
  <c r="V270" i="10"/>
  <c r="W270" i="10"/>
  <c r="X270" i="10"/>
  <c r="Y270" i="10"/>
  <c r="Z270" i="10"/>
  <c r="AA270" i="10"/>
  <c r="AA274" i="10" s="1"/>
  <c r="AB270" i="10"/>
  <c r="AC270" i="10"/>
  <c r="AD270" i="10"/>
  <c r="AE270" i="10"/>
  <c r="AE274" i="10" s="1"/>
  <c r="AF270" i="10"/>
  <c r="AG270" i="10"/>
  <c r="AH270" i="10"/>
  <c r="AI270" i="10"/>
  <c r="AI274" i="10" s="1"/>
  <c r="AJ270" i="10"/>
  <c r="AK270" i="10"/>
  <c r="AL270" i="10"/>
  <c r="AM270" i="10"/>
  <c r="AN270" i="10"/>
  <c r="AO270" i="10"/>
  <c r="AP270" i="10"/>
  <c r="AQ270" i="10"/>
  <c r="AQ274" i="10" s="1"/>
  <c r="AR270" i="10"/>
  <c r="N271" i="10"/>
  <c r="O271" i="10"/>
  <c r="P271" i="10"/>
  <c r="P274" i="10" s="1"/>
  <c r="Q271" i="10"/>
  <c r="R271" i="10"/>
  <c r="S271" i="10"/>
  <c r="T271" i="10"/>
  <c r="U271" i="10"/>
  <c r="V271" i="10"/>
  <c r="W271" i="10"/>
  <c r="X271" i="10"/>
  <c r="X274" i="10" s="1"/>
  <c r="Y271" i="10"/>
  <c r="Z271" i="10"/>
  <c r="AA271" i="10"/>
  <c r="AB271" i="10"/>
  <c r="AB274" i="10" s="1"/>
  <c r="AC271" i="10"/>
  <c r="AD271" i="10"/>
  <c r="AE271" i="10"/>
  <c r="AF271" i="10"/>
  <c r="AG271" i="10"/>
  <c r="AH271" i="10"/>
  <c r="AI271" i="10"/>
  <c r="AJ271" i="10"/>
  <c r="AJ274" i="10" s="1"/>
  <c r="AK271" i="10"/>
  <c r="AL271" i="10"/>
  <c r="AM271" i="10"/>
  <c r="AN271" i="10"/>
  <c r="AN274" i="10" s="1"/>
  <c r="AO271" i="10"/>
  <c r="AP271" i="10"/>
  <c r="AQ271" i="10"/>
  <c r="AR271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T274" i="10"/>
  <c r="AG274" i="10"/>
  <c r="AO274" i="10"/>
  <c r="AH274" i="10"/>
  <c r="AR274" i="10"/>
  <c r="L280" i="4"/>
  <c r="L281" i="4"/>
  <c r="L282" i="4"/>
  <c r="L283" i="4"/>
  <c r="L284" i="4"/>
  <c r="L285" i="4"/>
  <c r="L286" i="4"/>
  <c r="AC274" i="10"/>
  <c r="AF274" i="10"/>
  <c r="N252" i="10"/>
  <c r="O252" i="10"/>
  <c r="P252" i="10"/>
  <c r="Q252" i="10"/>
  <c r="Q259" i="10" s="1"/>
  <c r="R252" i="10"/>
  <c r="S252" i="10"/>
  <c r="T252" i="10"/>
  <c r="U252" i="10"/>
  <c r="U259" i="10" s="1"/>
  <c r="V252" i="10"/>
  <c r="W252" i="10"/>
  <c r="X252" i="10"/>
  <c r="Y252" i="10"/>
  <c r="Y259" i="10" s="1"/>
  <c r="Z252" i="10"/>
  <c r="AA252" i="10"/>
  <c r="AB252" i="10"/>
  <c r="AC252" i="10"/>
  <c r="AC259" i="10" s="1"/>
  <c r="AD252" i="10"/>
  <c r="AE252" i="10"/>
  <c r="AF252" i="10"/>
  <c r="AG252" i="10"/>
  <c r="AG259" i="10" s="1"/>
  <c r="AH252" i="10"/>
  <c r="AI252" i="10"/>
  <c r="AJ252" i="10"/>
  <c r="AK252" i="10"/>
  <c r="AK259" i="10" s="1"/>
  <c r="AL252" i="10"/>
  <c r="AM252" i="10"/>
  <c r="AN252" i="10"/>
  <c r="AO252" i="10"/>
  <c r="AO259" i="10" s="1"/>
  <c r="AP252" i="10"/>
  <c r="AQ252" i="10"/>
  <c r="AR252" i="10"/>
  <c r="N253" i="10"/>
  <c r="N259" i="10" s="1"/>
  <c r="O253" i="10"/>
  <c r="P253" i="10"/>
  <c r="Q253" i="10"/>
  <c r="R253" i="10"/>
  <c r="R259" i="10" s="1"/>
  <c r="S253" i="10"/>
  <c r="T253" i="10"/>
  <c r="U253" i="10"/>
  <c r="V253" i="10"/>
  <c r="V259" i="10" s="1"/>
  <c r="W253" i="10"/>
  <c r="X253" i="10"/>
  <c r="Y253" i="10"/>
  <c r="Z253" i="10"/>
  <c r="Z259" i="10" s="1"/>
  <c r="AA253" i="10"/>
  <c r="AB253" i="10"/>
  <c r="AC253" i="10"/>
  <c r="AD253" i="10"/>
  <c r="AD259" i="10" s="1"/>
  <c r="AE253" i="10"/>
  <c r="AF253" i="10"/>
  <c r="AG253" i="10"/>
  <c r="AH253" i="10"/>
  <c r="AH259" i="10" s="1"/>
  <c r="AI253" i="10"/>
  <c r="AJ253" i="10"/>
  <c r="AK253" i="10"/>
  <c r="AL253" i="10"/>
  <c r="AL259" i="10" s="1"/>
  <c r="AM253" i="10"/>
  <c r="AN253" i="10"/>
  <c r="AO253" i="10"/>
  <c r="AP253" i="10"/>
  <c r="AP259" i="10" s="1"/>
  <c r="AQ253" i="10"/>
  <c r="AR253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N256" i="10"/>
  <c r="O256" i="10"/>
  <c r="P256" i="10"/>
  <c r="P259" i="10" s="1"/>
  <c r="Q256" i="10"/>
  <c r="R256" i="10"/>
  <c r="S256" i="10"/>
  <c r="T256" i="10"/>
  <c r="T259" i="10" s="1"/>
  <c r="U256" i="10"/>
  <c r="V256" i="10"/>
  <c r="W256" i="10"/>
  <c r="X256" i="10"/>
  <c r="X259" i="10" s="1"/>
  <c r="Y256" i="10"/>
  <c r="Z256" i="10"/>
  <c r="AA256" i="10"/>
  <c r="AB256" i="10"/>
  <c r="AB259" i="10" s="1"/>
  <c r="AC256" i="10"/>
  <c r="AD256" i="10"/>
  <c r="AE256" i="10"/>
  <c r="AF256" i="10"/>
  <c r="AF259" i="10" s="1"/>
  <c r="AG256" i="10"/>
  <c r="AH256" i="10"/>
  <c r="AI256" i="10"/>
  <c r="AJ256" i="10"/>
  <c r="AJ259" i="10" s="1"/>
  <c r="AK256" i="10"/>
  <c r="AL256" i="10"/>
  <c r="AM256" i="10"/>
  <c r="AN256" i="10"/>
  <c r="AN259" i="10" s="1"/>
  <c r="AO256" i="10"/>
  <c r="AP256" i="10"/>
  <c r="AQ256" i="10"/>
  <c r="AR256" i="10"/>
  <c r="AR259" i="10" s="1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M253" i="10"/>
  <c r="M255" i="10"/>
  <c r="M256" i="10"/>
  <c r="M259" i="10" s="1"/>
  <c r="M257" i="10"/>
  <c r="M258" i="10"/>
  <c r="M252" i="10"/>
  <c r="N239" i="10"/>
  <c r="O239" i="10"/>
  <c r="P239" i="10"/>
  <c r="Q239" i="10"/>
  <c r="Q246" i="10" s="1"/>
  <c r="R239" i="10"/>
  <c r="S239" i="10"/>
  <c r="T239" i="10"/>
  <c r="U239" i="10"/>
  <c r="U246" i="10" s="1"/>
  <c r="V239" i="10"/>
  <c r="W239" i="10"/>
  <c r="X239" i="10"/>
  <c r="Y239" i="10"/>
  <c r="Z239" i="10"/>
  <c r="AA239" i="10"/>
  <c r="AB239" i="10"/>
  <c r="AC239" i="10"/>
  <c r="AC246" i="10" s="1"/>
  <c r="AD239" i="10"/>
  <c r="AE239" i="10"/>
  <c r="AF239" i="10"/>
  <c r="AG239" i="10"/>
  <c r="AG246" i="10" s="1"/>
  <c r="AH239" i="10"/>
  <c r="AI239" i="10"/>
  <c r="AJ239" i="10"/>
  <c r="AK239" i="10"/>
  <c r="AL239" i="10"/>
  <c r="AM239" i="10"/>
  <c r="AN239" i="10"/>
  <c r="AO239" i="10"/>
  <c r="AO246" i="10" s="1"/>
  <c r="AP239" i="10"/>
  <c r="AQ239" i="10"/>
  <c r="AR239" i="10"/>
  <c r="N240" i="10"/>
  <c r="O240" i="10"/>
  <c r="P240" i="10"/>
  <c r="Q240" i="10"/>
  <c r="R240" i="10"/>
  <c r="R246" i="10" s="1"/>
  <c r="S240" i="10"/>
  <c r="T240" i="10"/>
  <c r="U240" i="10"/>
  <c r="V240" i="10"/>
  <c r="V246" i="10" s="1"/>
  <c r="W240" i="10"/>
  <c r="X240" i="10"/>
  <c r="Y240" i="10"/>
  <c r="Z240" i="10"/>
  <c r="Z246" i="10" s="1"/>
  <c r="AA240" i="10"/>
  <c r="AB240" i="10"/>
  <c r="AC240" i="10"/>
  <c r="AD240" i="10"/>
  <c r="AD246" i="10" s="1"/>
  <c r="AE240" i="10"/>
  <c r="AF240" i="10"/>
  <c r="AG240" i="10"/>
  <c r="AH240" i="10"/>
  <c r="AH246" i="10" s="1"/>
  <c r="AI240" i="10"/>
  <c r="AJ240" i="10"/>
  <c r="AK240" i="10"/>
  <c r="AL240" i="10"/>
  <c r="AL246" i="10" s="1"/>
  <c r="AM240" i="10"/>
  <c r="AN240" i="10"/>
  <c r="AO240" i="10"/>
  <c r="AP240" i="10"/>
  <c r="AP246" i="10" s="1"/>
  <c r="AQ240" i="10"/>
  <c r="AR240" i="10"/>
  <c r="N242" i="10"/>
  <c r="O242" i="10"/>
  <c r="O246" i="10" s="1"/>
  <c r="P242" i="10"/>
  <c r="Q242" i="10"/>
  <c r="R242" i="10"/>
  <c r="S242" i="10"/>
  <c r="S246" i="10" s="1"/>
  <c r="T242" i="10"/>
  <c r="U242" i="10"/>
  <c r="V242" i="10"/>
  <c r="W242" i="10"/>
  <c r="W246" i="10" s="1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I246" i="10" s="1"/>
  <c r="AJ242" i="10"/>
  <c r="AK242" i="10"/>
  <c r="AL242" i="10"/>
  <c r="AM242" i="10"/>
  <c r="AN242" i="10"/>
  <c r="AO242" i="10"/>
  <c r="AP242" i="10"/>
  <c r="AQ242" i="10"/>
  <c r="AQ246" i="10" s="1"/>
  <c r="AR242" i="10"/>
  <c r="N243" i="10"/>
  <c r="O243" i="10"/>
  <c r="P243" i="10"/>
  <c r="P246" i="10" s="1"/>
  <c r="Q243" i="10"/>
  <c r="R243" i="10"/>
  <c r="S243" i="10"/>
  <c r="T243" i="10"/>
  <c r="U243" i="10"/>
  <c r="V243" i="10"/>
  <c r="W243" i="10"/>
  <c r="X243" i="10"/>
  <c r="X246" i="10" s="1"/>
  <c r="Y243" i="10"/>
  <c r="Z243" i="10"/>
  <c r="AA243" i="10"/>
  <c r="AB243" i="10"/>
  <c r="AB246" i="10" s="1"/>
  <c r="AC243" i="10"/>
  <c r="AD243" i="10"/>
  <c r="AE243" i="10"/>
  <c r="AF243" i="10"/>
  <c r="AG243" i="10"/>
  <c r="AH243" i="10"/>
  <c r="AI243" i="10"/>
  <c r="AJ243" i="10"/>
  <c r="AJ246" i="10" s="1"/>
  <c r="AK243" i="10"/>
  <c r="AL243" i="10"/>
  <c r="AM243" i="10"/>
  <c r="AN243" i="10"/>
  <c r="AO243" i="10"/>
  <c r="AP243" i="10"/>
  <c r="AQ243" i="10"/>
  <c r="AR243" i="10"/>
  <c r="AR246" i="10" s="1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M240" i="10"/>
  <c r="M242" i="10"/>
  <c r="M243" i="10"/>
  <c r="M246" i="10" s="1"/>
  <c r="M244" i="10"/>
  <c r="M245" i="10"/>
  <c r="M239" i="10"/>
  <c r="N92" i="10"/>
  <c r="O92" i="10"/>
  <c r="P92" i="10"/>
  <c r="Q92" i="10"/>
  <c r="R92" i="10"/>
  <c r="S92" i="10"/>
  <c r="T92" i="10"/>
  <c r="U92" i="10"/>
  <c r="U99" i="10" s="1"/>
  <c r="V92" i="10"/>
  <c r="W92" i="10"/>
  <c r="X92" i="10"/>
  <c r="Y92" i="10"/>
  <c r="Y99" i="10" s="1"/>
  <c r="Z92" i="10"/>
  <c r="AA92" i="10"/>
  <c r="AB92" i="10"/>
  <c r="AC92" i="10"/>
  <c r="AC99" i="10" s="1"/>
  <c r="AD92" i="10"/>
  <c r="AE92" i="10"/>
  <c r="AF92" i="10"/>
  <c r="AG92" i="10"/>
  <c r="AH92" i="10"/>
  <c r="AI92" i="10"/>
  <c r="AJ92" i="10"/>
  <c r="AK92" i="10"/>
  <c r="AK99" i="10" s="1"/>
  <c r="AL92" i="10"/>
  <c r="AM92" i="10"/>
  <c r="AN92" i="10"/>
  <c r="AO92" i="10"/>
  <c r="AO99" i="10" s="1"/>
  <c r="AP92" i="10"/>
  <c r="AQ92" i="10"/>
  <c r="AR92" i="10"/>
  <c r="N93" i="10"/>
  <c r="N99" i="10" s="1"/>
  <c r="O93" i="10"/>
  <c r="P93" i="10"/>
  <c r="Q93" i="10"/>
  <c r="R93" i="10"/>
  <c r="S93" i="10"/>
  <c r="T93" i="10"/>
  <c r="U93" i="10"/>
  <c r="V93" i="10"/>
  <c r="V99" i="10" s="1"/>
  <c r="W93" i="10"/>
  <c r="X93" i="10"/>
  <c r="Y93" i="10"/>
  <c r="Z93" i="10"/>
  <c r="Z99" i="10" s="1"/>
  <c r="AA93" i="10"/>
  <c r="AB93" i="10"/>
  <c r="AC93" i="10"/>
  <c r="AD93" i="10"/>
  <c r="AD99" i="10" s="1"/>
  <c r="AE93" i="10"/>
  <c r="AF93" i="10"/>
  <c r="AG93" i="10"/>
  <c r="AH93" i="10"/>
  <c r="AI93" i="10"/>
  <c r="AJ93" i="10"/>
  <c r="AK93" i="10"/>
  <c r="AL93" i="10"/>
  <c r="AL99" i="10" s="1"/>
  <c r="AM93" i="10"/>
  <c r="AN93" i="10"/>
  <c r="AO93" i="10"/>
  <c r="AP93" i="10"/>
  <c r="AP99" i="10" s="1"/>
  <c r="AQ93" i="10"/>
  <c r="AR93" i="10"/>
  <c r="N95" i="10"/>
  <c r="O95" i="10"/>
  <c r="O99" i="10" s="1"/>
  <c r="P95" i="10"/>
  <c r="Q95" i="10"/>
  <c r="R95" i="10"/>
  <c r="S95" i="10"/>
  <c r="T95" i="10"/>
  <c r="U95" i="10"/>
  <c r="V95" i="10"/>
  <c r="W95" i="10"/>
  <c r="W99" i="10" s="1"/>
  <c r="X95" i="10"/>
  <c r="Y95" i="10"/>
  <c r="Z95" i="10"/>
  <c r="AA95" i="10"/>
  <c r="AA99" i="10" s="1"/>
  <c r="AB95" i="10"/>
  <c r="AC95" i="10"/>
  <c r="AD95" i="10"/>
  <c r="AE95" i="10"/>
  <c r="AE99" i="10" s="1"/>
  <c r="AF95" i="10"/>
  <c r="AG95" i="10"/>
  <c r="AH95" i="10"/>
  <c r="AI95" i="10"/>
  <c r="AJ95" i="10"/>
  <c r="AK95" i="10"/>
  <c r="AL95" i="10"/>
  <c r="AM95" i="10"/>
  <c r="AM99" i="10" s="1"/>
  <c r="AN95" i="10"/>
  <c r="AO95" i="10"/>
  <c r="AP95" i="10"/>
  <c r="AQ95" i="10"/>
  <c r="AQ99" i="10" s="1"/>
  <c r="AR95" i="10"/>
  <c r="N96" i="10"/>
  <c r="O96" i="10"/>
  <c r="P96" i="10"/>
  <c r="Q96" i="10"/>
  <c r="R96" i="10"/>
  <c r="S96" i="10"/>
  <c r="T96" i="10"/>
  <c r="T99" i="10" s="1"/>
  <c r="U96" i="10"/>
  <c r="V96" i="10"/>
  <c r="W96" i="10"/>
  <c r="X96" i="10"/>
  <c r="X99" i="10" s="1"/>
  <c r="Y96" i="10"/>
  <c r="Z96" i="10"/>
  <c r="AA96" i="10"/>
  <c r="AB96" i="10"/>
  <c r="AB99" i="10" s="1"/>
  <c r="AC96" i="10"/>
  <c r="AD96" i="10"/>
  <c r="AE96" i="10"/>
  <c r="AF96" i="10"/>
  <c r="AG96" i="10"/>
  <c r="AH96" i="10"/>
  <c r="AI96" i="10"/>
  <c r="AJ96" i="10"/>
  <c r="AJ99" i="10" s="1"/>
  <c r="AK96" i="10"/>
  <c r="AL96" i="10"/>
  <c r="AM96" i="10"/>
  <c r="AN96" i="10"/>
  <c r="AN99" i="10" s="1"/>
  <c r="AO96" i="10"/>
  <c r="AP96" i="10"/>
  <c r="AQ96" i="10"/>
  <c r="AR96" i="10"/>
  <c r="AR99" i="10" s="1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M93" i="10"/>
  <c r="M95" i="10"/>
  <c r="M96" i="10"/>
  <c r="M97" i="10"/>
  <c r="M98" i="10"/>
  <c r="M92" i="10"/>
  <c r="N105" i="10"/>
  <c r="O105" i="10"/>
  <c r="P105" i="10"/>
  <c r="Q105" i="10"/>
  <c r="Q112" i="10" s="1"/>
  <c r="R105" i="10"/>
  <c r="S105" i="10"/>
  <c r="T105" i="10"/>
  <c r="U105" i="10"/>
  <c r="U112" i="10" s="1"/>
  <c r="V105" i="10"/>
  <c r="W105" i="10"/>
  <c r="X105" i="10"/>
  <c r="Y105" i="10"/>
  <c r="Z105" i="10"/>
  <c r="AA105" i="10"/>
  <c r="AB105" i="10"/>
  <c r="AC105" i="10"/>
  <c r="AC112" i="10" s="1"/>
  <c r="AD105" i="10"/>
  <c r="AE105" i="10"/>
  <c r="AF105" i="10"/>
  <c r="AG105" i="10"/>
  <c r="AG112" i="10" s="1"/>
  <c r="AH105" i="10"/>
  <c r="AI105" i="10"/>
  <c r="AJ105" i="10"/>
  <c r="AK105" i="10"/>
  <c r="AK112" i="10" s="1"/>
  <c r="AL105" i="10"/>
  <c r="AM105" i="10"/>
  <c r="AN105" i="10"/>
  <c r="AO105" i="10"/>
  <c r="AP105" i="10"/>
  <c r="AQ105" i="10"/>
  <c r="AR105" i="10"/>
  <c r="N106" i="10"/>
  <c r="N112" i="10" s="1"/>
  <c r="O106" i="10"/>
  <c r="P106" i="10"/>
  <c r="Q106" i="10"/>
  <c r="R106" i="10"/>
  <c r="R112" i="10" s="1"/>
  <c r="S106" i="10"/>
  <c r="T106" i="10"/>
  <c r="U106" i="10"/>
  <c r="V106" i="10"/>
  <c r="V112" i="10" s="1"/>
  <c r="W106" i="10"/>
  <c r="X106" i="10"/>
  <c r="Y106" i="10"/>
  <c r="Z106" i="10"/>
  <c r="AA106" i="10"/>
  <c r="AB106" i="10"/>
  <c r="AC106" i="10"/>
  <c r="AD106" i="10"/>
  <c r="AD112" i="10" s="1"/>
  <c r="AE106" i="10"/>
  <c r="AF106" i="10"/>
  <c r="AG106" i="10"/>
  <c r="AH106" i="10"/>
  <c r="AH112" i="10" s="1"/>
  <c r="AI106" i="10"/>
  <c r="AJ106" i="10"/>
  <c r="AK106" i="10"/>
  <c r="AL106" i="10"/>
  <c r="AL112" i="10" s="1"/>
  <c r="AM106" i="10"/>
  <c r="AN106" i="10"/>
  <c r="AO106" i="10"/>
  <c r="AP106" i="10"/>
  <c r="AQ106" i="10"/>
  <c r="AR106" i="10"/>
  <c r="N108" i="10"/>
  <c r="O108" i="10"/>
  <c r="O112" i="10" s="1"/>
  <c r="P108" i="10"/>
  <c r="Q108" i="10"/>
  <c r="R108" i="10"/>
  <c r="S108" i="10"/>
  <c r="S112" i="10" s="1"/>
  <c r="T108" i="10"/>
  <c r="U108" i="10"/>
  <c r="V108" i="10"/>
  <c r="W108" i="10"/>
  <c r="W112" i="10" s="1"/>
  <c r="X108" i="10"/>
  <c r="Y108" i="10"/>
  <c r="Z108" i="10"/>
  <c r="AA108" i="10"/>
  <c r="AB108" i="10"/>
  <c r="AC108" i="10"/>
  <c r="AD108" i="10"/>
  <c r="AE108" i="10"/>
  <c r="AE112" i="10" s="1"/>
  <c r="AF108" i="10"/>
  <c r="AG108" i="10"/>
  <c r="AH108" i="10"/>
  <c r="AI108" i="10"/>
  <c r="AI112" i="10" s="1"/>
  <c r="AJ108" i="10"/>
  <c r="AK108" i="10"/>
  <c r="AL108" i="10"/>
  <c r="AM108" i="10"/>
  <c r="AM112" i="10" s="1"/>
  <c r="AN108" i="10"/>
  <c r="AO108" i="10"/>
  <c r="AP108" i="10"/>
  <c r="AQ108" i="10"/>
  <c r="AR108" i="10"/>
  <c r="N109" i="10"/>
  <c r="O109" i="10"/>
  <c r="P109" i="10"/>
  <c r="Q109" i="10"/>
  <c r="R109" i="10"/>
  <c r="S109" i="10"/>
  <c r="T109" i="10"/>
  <c r="T112" i="10" s="1"/>
  <c r="U109" i="10"/>
  <c r="V109" i="10"/>
  <c r="W109" i="10"/>
  <c r="X109" i="10"/>
  <c r="X112" i="10" s="1"/>
  <c r="Y109" i="10"/>
  <c r="Z109" i="10"/>
  <c r="AA109" i="10"/>
  <c r="AB109" i="10"/>
  <c r="AB112" i="10" s="1"/>
  <c r="AC109" i="10"/>
  <c r="AD109" i="10"/>
  <c r="AE109" i="10"/>
  <c r="AF109" i="10"/>
  <c r="AG109" i="10"/>
  <c r="AH109" i="10"/>
  <c r="AI109" i="10"/>
  <c r="AJ109" i="10"/>
  <c r="AJ112" i="10" s="1"/>
  <c r="AK109" i="10"/>
  <c r="AL109" i="10"/>
  <c r="AM109" i="10"/>
  <c r="AN109" i="10"/>
  <c r="AN112" i="10" s="1"/>
  <c r="AO109" i="10"/>
  <c r="AP109" i="10"/>
  <c r="AQ109" i="10"/>
  <c r="AR109" i="10"/>
  <c r="AR112" i="10" s="1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M106" i="10"/>
  <c r="M108" i="10"/>
  <c r="M109" i="10"/>
  <c r="M110" i="10"/>
  <c r="M111" i="10"/>
  <c r="M105" i="10"/>
  <c r="N118" i="10"/>
  <c r="O118" i="10"/>
  <c r="P118" i="10"/>
  <c r="Q118" i="10"/>
  <c r="R118" i="10"/>
  <c r="S118" i="10"/>
  <c r="T118" i="10"/>
  <c r="U118" i="10"/>
  <c r="U125" i="10" s="1"/>
  <c r="V118" i="10"/>
  <c r="W118" i="10"/>
  <c r="X118" i="10"/>
  <c r="Y118" i="10"/>
  <c r="Y125" i="10" s="1"/>
  <c r="Z118" i="10"/>
  <c r="AA118" i="10"/>
  <c r="AB118" i="10"/>
  <c r="AC118" i="10"/>
  <c r="AC125" i="10" s="1"/>
  <c r="AD118" i="10"/>
  <c r="AE118" i="10"/>
  <c r="AF118" i="10"/>
  <c r="AG118" i="10"/>
  <c r="AH118" i="10"/>
  <c r="AI118" i="10"/>
  <c r="AJ118" i="10"/>
  <c r="AK118" i="10"/>
  <c r="AK125" i="10" s="1"/>
  <c r="AL118" i="10"/>
  <c r="AM118" i="10"/>
  <c r="AN118" i="10"/>
  <c r="AO118" i="10"/>
  <c r="AO125" i="10" s="1"/>
  <c r="AP118" i="10"/>
  <c r="AQ118" i="10"/>
  <c r="AR118" i="10"/>
  <c r="N119" i="10"/>
  <c r="N125" i="10" s="1"/>
  <c r="O119" i="10"/>
  <c r="P119" i="10"/>
  <c r="Q119" i="10"/>
  <c r="R119" i="10"/>
  <c r="S119" i="10"/>
  <c r="T119" i="10"/>
  <c r="U119" i="10"/>
  <c r="V119" i="10"/>
  <c r="V125" i="10" s="1"/>
  <c r="W119" i="10"/>
  <c r="X119" i="10"/>
  <c r="Y119" i="10"/>
  <c r="Z119" i="10"/>
  <c r="Z125" i="10" s="1"/>
  <c r="AA119" i="10"/>
  <c r="AB119" i="10"/>
  <c r="AC119" i="10"/>
  <c r="AD119" i="10"/>
  <c r="AD125" i="10" s="1"/>
  <c r="AE119" i="10"/>
  <c r="AF119" i="10"/>
  <c r="AG119" i="10"/>
  <c r="AH119" i="10"/>
  <c r="AI119" i="10"/>
  <c r="AJ119" i="10"/>
  <c r="AK119" i="10"/>
  <c r="AL119" i="10"/>
  <c r="AL125" i="10" s="1"/>
  <c r="AM119" i="10"/>
  <c r="AN119" i="10"/>
  <c r="AO119" i="10"/>
  <c r="AP119" i="10"/>
  <c r="AP125" i="10" s="1"/>
  <c r="AQ119" i="10"/>
  <c r="AR119" i="10"/>
  <c r="N121" i="10"/>
  <c r="O121" i="10"/>
  <c r="O125" i="10" s="1"/>
  <c r="P121" i="10"/>
  <c r="Q121" i="10"/>
  <c r="R121" i="10"/>
  <c r="S121" i="10"/>
  <c r="T121" i="10"/>
  <c r="U121" i="10"/>
  <c r="V121" i="10"/>
  <c r="W121" i="10"/>
  <c r="W125" i="10" s="1"/>
  <c r="X121" i="10"/>
  <c r="Y121" i="10"/>
  <c r="Z121" i="10"/>
  <c r="AA121" i="10"/>
  <c r="AA125" i="10" s="1"/>
  <c r="AB121" i="10"/>
  <c r="AC121" i="10"/>
  <c r="AD121" i="10"/>
  <c r="AE121" i="10"/>
  <c r="AE125" i="10" s="1"/>
  <c r="AF121" i="10"/>
  <c r="AG121" i="10"/>
  <c r="AH121" i="10"/>
  <c r="AI121" i="10"/>
  <c r="AJ121" i="10"/>
  <c r="AK121" i="10"/>
  <c r="AL121" i="10"/>
  <c r="AM121" i="10"/>
  <c r="AM125" i="10" s="1"/>
  <c r="AN121" i="10"/>
  <c r="AO121" i="10"/>
  <c r="AP121" i="10"/>
  <c r="AQ121" i="10"/>
  <c r="AQ125" i="10" s="1"/>
  <c r="AR121" i="10"/>
  <c r="N122" i="10"/>
  <c r="O122" i="10"/>
  <c r="P122" i="10"/>
  <c r="Q122" i="10"/>
  <c r="R122" i="10"/>
  <c r="S122" i="10"/>
  <c r="T122" i="10"/>
  <c r="T125" i="10" s="1"/>
  <c r="U122" i="10"/>
  <c r="V122" i="10"/>
  <c r="W122" i="10"/>
  <c r="X122" i="10"/>
  <c r="X125" i="10" s="1"/>
  <c r="Y122" i="10"/>
  <c r="Z122" i="10"/>
  <c r="AA122" i="10"/>
  <c r="AB122" i="10"/>
  <c r="AB125" i="10" s="1"/>
  <c r="AC122" i="10"/>
  <c r="AD122" i="10"/>
  <c r="AE122" i="10"/>
  <c r="AF122" i="10"/>
  <c r="AG122" i="10"/>
  <c r="AH122" i="10"/>
  <c r="AI122" i="10"/>
  <c r="AJ122" i="10"/>
  <c r="AJ125" i="10" s="1"/>
  <c r="AK122" i="10"/>
  <c r="AL122" i="10"/>
  <c r="AM122" i="10"/>
  <c r="AN122" i="10"/>
  <c r="AN125" i="10" s="1"/>
  <c r="AO122" i="10"/>
  <c r="AP122" i="10"/>
  <c r="AQ122" i="10"/>
  <c r="AR122" i="10"/>
  <c r="AR125" i="10" s="1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M119" i="10"/>
  <c r="M125" i="10" s="1"/>
  <c r="M121" i="10"/>
  <c r="M122" i="10"/>
  <c r="M123" i="10"/>
  <c r="M124" i="10"/>
  <c r="M118" i="10"/>
  <c r="N131" i="10"/>
  <c r="O131" i="10"/>
  <c r="P131" i="10"/>
  <c r="Q131" i="10"/>
  <c r="Q138" i="10" s="1"/>
  <c r="R131" i="10"/>
  <c r="S131" i="10"/>
  <c r="T131" i="10"/>
  <c r="U131" i="10"/>
  <c r="U138" i="10" s="1"/>
  <c r="V131" i="10"/>
  <c r="W131" i="10"/>
  <c r="X131" i="10"/>
  <c r="Y131" i="10"/>
  <c r="Z131" i="10"/>
  <c r="AA131" i="10"/>
  <c r="AB131" i="10"/>
  <c r="AC131" i="10"/>
  <c r="AC138" i="10" s="1"/>
  <c r="AD131" i="10"/>
  <c r="AE131" i="10"/>
  <c r="AF131" i="10"/>
  <c r="AG131" i="10"/>
  <c r="AG138" i="10" s="1"/>
  <c r="AH131" i="10"/>
  <c r="AI131" i="10"/>
  <c r="AJ131" i="10"/>
  <c r="AK131" i="10"/>
  <c r="AK138" i="10" s="1"/>
  <c r="AL131" i="10"/>
  <c r="AM131" i="10"/>
  <c r="AN131" i="10"/>
  <c r="AO131" i="10"/>
  <c r="AP131" i="10"/>
  <c r="AQ131" i="10"/>
  <c r="AR131" i="10"/>
  <c r="N132" i="10"/>
  <c r="N138" i="10" s="1"/>
  <c r="O132" i="10"/>
  <c r="P132" i="10"/>
  <c r="Q132" i="10"/>
  <c r="R132" i="10"/>
  <c r="R138" i="10" s="1"/>
  <c r="S132" i="10"/>
  <c r="T132" i="10"/>
  <c r="U132" i="10"/>
  <c r="V132" i="10"/>
  <c r="V138" i="10" s="1"/>
  <c r="W132" i="10"/>
  <c r="X132" i="10"/>
  <c r="Y132" i="10"/>
  <c r="Z132" i="10"/>
  <c r="AA132" i="10"/>
  <c r="AB132" i="10"/>
  <c r="AC132" i="10"/>
  <c r="AD132" i="10"/>
  <c r="AD138" i="10" s="1"/>
  <c r="AE132" i="10"/>
  <c r="AF132" i="10"/>
  <c r="AG132" i="10"/>
  <c r="AH132" i="10"/>
  <c r="AH138" i="10" s="1"/>
  <c r="AI132" i="10"/>
  <c r="AJ132" i="10"/>
  <c r="AK132" i="10"/>
  <c r="AL132" i="10"/>
  <c r="AL138" i="10" s="1"/>
  <c r="AM132" i="10"/>
  <c r="AN132" i="10"/>
  <c r="AO132" i="10"/>
  <c r="AP132" i="10"/>
  <c r="AQ132" i="10"/>
  <c r="AR132" i="10"/>
  <c r="N134" i="10"/>
  <c r="O134" i="10"/>
  <c r="O138" i="10" s="1"/>
  <c r="P134" i="10"/>
  <c r="Q134" i="10"/>
  <c r="R134" i="10"/>
  <c r="S134" i="10"/>
  <c r="S138" i="10" s="1"/>
  <c r="T134" i="10"/>
  <c r="U134" i="10"/>
  <c r="V134" i="10"/>
  <c r="W134" i="10"/>
  <c r="W138" i="10" s="1"/>
  <c r="X134" i="10"/>
  <c r="Y134" i="10"/>
  <c r="Z134" i="10"/>
  <c r="AA134" i="10"/>
  <c r="AB134" i="10"/>
  <c r="AC134" i="10"/>
  <c r="AD134" i="10"/>
  <c r="AE134" i="10"/>
  <c r="AE138" i="10" s="1"/>
  <c r="AF134" i="10"/>
  <c r="AG134" i="10"/>
  <c r="AH134" i="10"/>
  <c r="AI134" i="10"/>
  <c r="AI138" i="10" s="1"/>
  <c r="AJ134" i="10"/>
  <c r="AK134" i="10"/>
  <c r="AL134" i="10"/>
  <c r="AM134" i="10"/>
  <c r="AM138" i="10" s="1"/>
  <c r="AN134" i="10"/>
  <c r="AO134" i="10"/>
  <c r="AP134" i="10"/>
  <c r="AQ134" i="10"/>
  <c r="AR134" i="10"/>
  <c r="N135" i="10"/>
  <c r="O135" i="10"/>
  <c r="P135" i="10"/>
  <c r="Q135" i="10"/>
  <c r="R135" i="10"/>
  <c r="S135" i="10"/>
  <c r="T135" i="10"/>
  <c r="T138" i="10" s="1"/>
  <c r="U135" i="10"/>
  <c r="V135" i="10"/>
  <c r="W135" i="10"/>
  <c r="X135" i="10"/>
  <c r="X138" i="10" s="1"/>
  <c r="Y135" i="10"/>
  <c r="Z135" i="10"/>
  <c r="AA135" i="10"/>
  <c r="AB135" i="10"/>
  <c r="AB138" i="10" s="1"/>
  <c r="AC135" i="10"/>
  <c r="AD135" i="10"/>
  <c r="AE135" i="10"/>
  <c r="AF135" i="10"/>
  <c r="AG135" i="10"/>
  <c r="AH135" i="10"/>
  <c r="AI135" i="10"/>
  <c r="AJ135" i="10"/>
  <c r="AJ138" i="10" s="1"/>
  <c r="AK135" i="10"/>
  <c r="AL135" i="10"/>
  <c r="AM135" i="10"/>
  <c r="AN135" i="10"/>
  <c r="AN138" i="10" s="1"/>
  <c r="AO135" i="10"/>
  <c r="AP135" i="10"/>
  <c r="AQ135" i="10"/>
  <c r="AR135" i="10"/>
  <c r="AR138" i="10" s="1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M132" i="10"/>
  <c r="M134" i="10"/>
  <c r="M135" i="10"/>
  <c r="M136" i="10"/>
  <c r="M137" i="10"/>
  <c r="M131" i="10"/>
  <c r="N145" i="10"/>
  <c r="O145" i="10"/>
  <c r="P145" i="10"/>
  <c r="Q145" i="10"/>
  <c r="R145" i="10"/>
  <c r="S145" i="10"/>
  <c r="T145" i="10"/>
  <c r="U145" i="10"/>
  <c r="U152" i="10" s="1"/>
  <c r="V145" i="10"/>
  <c r="W145" i="10"/>
  <c r="X145" i="10"/>
  <c r="Y145" i="10"/>
  <c r="Y152" i="10" s="1"/>
  <c r="Z145" i="10"/>
  <c r="AA145" i="10"/>
  <c r="AB145" i="10"/>
  <c r="AC145" i="10"/>
  <c r="AC152" i="10" s="1"/>
  <c r="AD145" i="10"/>
  <c r="AE145" i="10"/>
  <c r="AF145" i="10"/>
  <c r="AG145" i="10"/>
  <c r="AH145" i="10"/>
  <c r="AI145" i="10"/>
  <c r="AJ145" i="10"/>
  <c r="AK145" i="10"/>
  <c r="AK152" i="10" s="1"/>
  <c r="AL145" i="10"/>
  <c r="AM145" i="10"/>
  <c r="AN145" i="10"/>
  <c r="AO145" i="10"/>
  <c r="AP145" i="10"/>
  <c r="AQ145" i="10"/>
  <c r="AR145" i="10"/>
  <c r="N146" i="10"/>
  <c r="N152" i="10" s="1"/>
  <c r="O146" i="10"/>
  <c r="P146" i="10"/>
  <c r="Q146" i="10"/>
  <c r="R146" i="10"/>
  <c r="R152" i="10" s="1"/>
  <c r="S146" i="10"/>
  <c r="T146" i="10"/>
  <c r="U146" i="10"/>
  <c r="V146" i="10"/>
  <c r="V152" i="10" s="1"/>
  <c r="W146" i="10"/>
  <c r="X146" i="10"/>
  <c r="Y146" i="10"/>
  <c r="Z146" i="10"/>
  <c r="Z152" i="10" s="1"/>
  <c r="AA146" i="10"/>
  <c r="AB146" i="10"/>
  <c r="AC146" i="10"/>
  <c r="AD146" i="10"/>
  <c r="AE146" i="10"/>
  <c r="AF146" i="10"/>
  <c r="AG146" i="10"/>
  <c r="AH146" i="10"/>
  <c r="AH152" i="10" s="1"/>
  <c r="AI146" i="10"/>
  <c r="AJ146" i="10"/>
  <c r="AK146" i="10"/>
  <c r="AL146" i="10"/>
  <c r="AL152" i="10" s="1"/>
  <c r="AM146" i="10"/>
  <c r="AN146" i="10"/>
  <c r="AO146" i="10"/>
  <c r="AP146" i="10"/>
  <c r="AP152" i="10" s="1"/>
  <c r="AQ146" i="10"/>
  <c r="AR146" i="10"/>
  <c r="N148" i="10"/>
  <c r="O148" i="10"/>
  <c r="O152" i="10" s="1"/>
  <c r="P148" i="10"/>
  <c r="Q148" i="10"/>
  <c r="R148" i="10"/>
  <c r="S148" i="10"/>
  <c r="T148" i="10"/>
  <c r="U148" i="10"/>
  <c r="V148" i="10"/>
  <c r="W148" i="10"/>
  <c r="W152" i="10" s="1"/>
  <c r="X148" i="10"/>
  <c r="Y148" i="10"/>
  <c r="Z148" i="10"/>
  <c r="AA148" i="10"/>
  <c r="AA152" i="10" s="1"/>
  <c r="AB148" i="10"/>
  <c r="AC148" i="10"/>
  <c r="AD148" i="10"/>
  <c r="AE148" i="10"/>
  <c r="AE152" i="10" s="1"/>
  <c r="AF148" i="10"/>
  <c r="AG148" i="10"/>
  <c r="AH148" i="10"/>
  <c r="AI148" i="10"/>
  <c r="AI152" i="10" s="1"/>
  <c r="AJ148" i="10"/>
  <c r="AK148" i="10"/>
  <c r="AL148" i="10"/>
  <c r="AM148" i="10"/>
  <c r="AM152" i="10" s="1"/>
  <c r="AN148" i="10"/>
  <c r="AO148" i="10"/>
  <c r="AP148" i="10"/>
  <c r="AQ148" i="10"/>
  <c r="AR148" i="10"/>
  <c r="N149" i="10"/>
  <c r="O149" i="10"/>
  <c r="P149" i="10"/>
  <c r="P152" i="10" s="1"/>
  <c r="Q149" i="10"/>
  <c r="R149" i="10"/>
  <c r="S149" i="10"/>
  <c r="T149" i="10"/>
  <c r="T152" i="10" s="1"/>
  <c r="U149" i="10"/>
  <c r="V149" i="10"/>
  <c r="W149" i="10"/>
  <c r="X149" i="10"/>
  <c r="X152" i="10" s="1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J152" i="10" s="1"/>
  <c r="AK149" i="10"/>
  <c r="AL149" i="10"/>
  <c r="AM149" i="10"/>
  <c r="AN149" i="10"/>
  <c r="AN152" i="10" s="1"/>
  <c r="AO149" i="10"/>
  <c r="AP149" i="10"/>
  <c r="AQ149" i="10"/>
  <c r="AR149" i="10"/>
  <c r="AR152" i="10" s="1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M146" i="10"/>
  <c r="M152" i="10" s="1"/>
  <c r="M148" i="10"/>
  <c r="M149" i="10"/>
  <c r="M150" i="10"/>
  <c r="M151" i="10"/>
  <c r="M145" i="10"/>
  <c r="M138" i="10"/>
  <c r="Q152" i="10"/>
  <c r="AO152" i="10"/>
  <c r="AD152" i="10"/>
  <c r="S152" i="10"/>
  <c r="AQ152" i="10"/>
  <c r="AF152" i="10"/>
  <c r="N158" i="10"/>
  <c r="O158" i="10"/>
  <c r="P158" i="10"/>
  <c r="Q158" i="10"/>
  <c r="Q165" i="10" s="1"/>
  <c r="R158" i="10"/>
  <c r="S158" i="10"/>
  <c r="T158" i="10"/>
  <c r="U158" i="10"/>
  <c r="V158" i="10"/>
  <c r="W158" i="10"/>
  <c r="X158" i="10"/>
  <c r="Y158" i="10"/>
  <c r="Y165" i="10" s="1"/>
  <c r="Z158" i="10"/>
  <c r="AA158" i="10"/>
  <c r="AB158" i="10"/>
  <c r="AC158" i="10"/>
  <c r="AC165" i="10" s="1"/>
  <c r="AD158" i="10"/>
  <c r="AE158" i="10"/>
  <c r="AF158" i="10"/>
  <c r="AG158" i="10"/>
  <c r="AG165" i="10" s="1"/>
  <c r="AH158" i="10"/>
  <c r="AI158" i="10"/>
  <c r="AJ158" i="10"/>
  <c r="AK158" i="10"/>
  <c r="AL158" i="10"/>
  <c r="AM158" i="10"/>
  <c r="AN158" i="10"/>
  <c r="AO158" i="10"/>
  <c r="AO165" i="10" s="1"/>
  <c r="AP158" i="10"/>
  <c r="AQ158" i="10"/>
  <c r="AR158" i="10"/>
  <c r="N159" i="10"/>
  <c r="N165" i="10" s="1"/>
  <c r="O159" i="10"/>
  <c r="P159" i="10"/>
  <c r="Q159" i="10"/>
  <c r="R159" i="10"/>
  <c r="R165" i="10" s="1"/>
  <c r="S159" i="10"/>
  <c r="T159" i="10"/>
  <c r="U159" i="10"/>
  <c r="V159" i="10"/>
  <c r="W159" i="10"/>
  <c r="X159" i="10"/>
  <c r="Y159" i="10"/>
  <c r="Z159" i="10"/>
  <c r="Z165" i="10" s="1"/>
  <c r="AA159" i="10"/>
  <c r="AB159" i="10"/>
  <c r="AC159" i="10"/>
  <c r="AD159" i="10"/>
  <c r="AD165" i="10" s="1"/>
  <c r="AE159" i="10"/>
  <c r="AF159" i="10"/>
  <c r="AG159" i="10"/>
  <c r="AH159" i="10"/>
  <c r="AH165" i="10" s="1"/>
  <c r="AI159" i="10"/>
  <c r="AJ159" i="10"/>
  <c r="AK159" i="10"/>
  <c r="AL159" i="10"/>
  <c r="AM159" i="10"/>
  <c r="AN159" i="10"/>
  <c r="AO159" i="10"/>
  <c r="AP159" i="10"/>
  <c r="AP165" i="10" s="1"/>
  <c r="AQ159" i="10"/>
  <c r="AR159" i="10"/>
  <c r="N161" i="10"/>
  <c r="O161" i="10"/>
  <c r="O165" i="10" s="1"/>
  <c r="P161" i="10"/>
  <c r="Q161" i="10"/>
  <c r="R161" i="10"/>
  <c r="S161" i="10"/>
  <c r="T161" i="10"/>
  <c r="U161" i="10"/>
  <c r="V161" i="10"/>
  <c r="W161" i="10"/>
  <c r="W165" i="10" s="1"/>
  <c r="X161" i="10"/>
  <c r="Y161" i="10"/>
  <c r="Z161" i="10"/>
  <c r="AA161" i="10"/>
  <c r="AA165" i="10" s="1"/>
  <c r="AB161" i="10"/>
  <c r="AC161" i="10"/>
  <c r="AD161" i="10"/>
  <c r="AE161" i="10"/>
  <c r="AE165" i="10" s="1"/>
  <c r="AF161" i="10"/>
  <c r="AG161" i="10"/>
  <c r="AH161" i="10"/>
  <c r="AI161" i="10"/>
  <c r="AJ161" i="10"/>
  <c r="AK161" i="10"/>
  <c r="AL161" i="10"/>
  <c r="AM161" i="10"/>
  <c r="AM165" i="10" s="1"/>
  <c r="AN161" i="10"/>
  <c r="AO161" i="10"/>
  <c r="AP161" i="10"/>
  <c r="AQ161" i="10"/>
  <c r="AQ165" i="10" s="1"/>
  <c r="AR161" i="10"/>
  <c r="N162" i="10"/>
  <c r="O162" i="10"/>
  <c r="P162" i="10"/>
  <c r="P165" i="10" s="1"/>
  <c r="Q162" i="10"/>
  <c r="R162" i="10"/>
  <c r="S162" i="10"/>
  <c r="T162" i="10"/>
  <c r="T165" i="10" s="1"/>
  <c r="U162" i="10"/>
  <c r="V162" i="10"/>
  <c r="W162" i="10"/>
  <c r="X162" i="10"/>
  <c r="Y162" i="10"/>
  <c r="Z162" i="10"/>
  <c r="AA162" i="10"/>
  <c r="AB162" i="10"/>
  <c r="AB165" i="10" s="1"/>
  <c r="AC162" i="10"/>
  <c r="AD162" i="10"/>
  <c r="AE162" i="10"/>
  <c r="AF162" i="10"/>
  <c r="AF165" i="10" s="1"/>
  <c r="AG162" i="10"/>
  <c r="AH162" i="10"/>
  <c r="AI162" i="10"/>
  <c r="AJ162" i="10"/>
  <c r="AJ165" i="10" s="1"/>
  <c r="AK162" i="10"/>
  <c r="AL162" i="10"/>
  <c r="AM162" i="10"/>
  <c r="AN162" i="10"/>
  <c r="AO162" i="10"/>
  <c r="AP162" i="10"/>
  <c r="AQ162" i="10"/>
  <c r="AR162" i="10"/>
  <c r="AR165" i="10" s="1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M159" i="10"/>
  <c r="M161" i="10"/>
  <c r="M162" i="10"/>
  <c r="M163" i="10"/>
  <c r="M164" i="10"/>
  <c r="M158" i="10"/>
  <c r="N171" i="10"/>
  <c r="O171" i="10"/>
  <c r="P171" i="10"/>
  <c r="Q171" i="10"/>
  <c r="Q178" i="10" s="1"/>
  <c r="R171" i="10"/>
  <c r="S171" i="10"/>
  <c r="T171" i="10"/>
  <c r="U171" i="10"/>
  <c r="V171" i="10"/>
  <c r="W171" i="10"/>
  <c r="X171" i="10"/>
  <c r="Y171" i="10"/>
  <c r="Y178" i="10" s="1"/>
  <c r="Z171" i="10"/>
  <c r="AA171" i="10"/>
  <c r="AB171" i="10"/>
  <c r="AC171" i="10"/>
  <c r="AC178" i="10" s="1"/>
  <c r="AD171" i="10"/>
  <c r="AE171" i="10"/>
  <c r="AF171" i="10"/>
  <c r="AG171" i="10"/>
  <c r="AG178" i="10" s="1"/>
  <c r="AH171" i="10"/>
  <c r="AI171" i="10"/>
  <c r="AJ171" i="10"/>
  <c r="AK171" i="10"/>
  <c r="AK178" i="10" s="1"/>
  <c r="AL171" i="10"/>
  <c r="AM171" i="10"/>
  <c r="AN171" i="10"/>
  <c r="AO171" i="10"/>
  <c r="AP171" i="10"/>
  <c r="AQ171" i="10"/>
  <c r="AR171" i="10"/>
  <c r="N172" i="10"/>
  <c r="N178" i="10" s="1"/>
  <c r="O172" i="10"/>
  <c r="P172" i="10"/>
  <c r="Q172" i="10"/>
  <c r="R172" i="10"/>
  <c r="R178" i="10" s="1"/>
  <c r="S172" i="10"/>
  <c r="T172" i="10"/>
  <c r="U172" i="10"/>
  <c r="V172" i="10"/>
  <c r="V178" i="10" s="1"/>
  <c r="W172" i="10"/>
  <c r="X172" i="10"/>
  <c r="Y172" i="10"/>
  <c r="Z172" i="10"/>
  <c r="Z178" i="10" s="1"/>
  <c r="AA172" i="10"/>
  <c r="AB172" i="10"/>
  <c r="AC172" i="10"/>
  <c r="AD172" i="10"/>
  <c r="AE172" i="10"/>
  <c r="AF172" i="10"/>
  <c r="AG172" i="10"/>
  <c r="AH172" i="10"/>
  <c r="AH178" i="10" s="1"/>
  <c r="AI172" i="10"/>
  <c r="AJ172" i="10"/>
  <c r="AK172" i="10"/>
  <c r="AL172" i="10"/>
  <c r="AL178" i="10" s="1"/>
  <c r="AM172" i="10"/>
  <c r="AN172" i="10"/>
  <c r="AO172" i="10"/>
  <c r="AP172" i="10"/>
  <c r="AP178" i="10" s="1"/>
  <c r="AQ172" i="10"/>
  <c r="AR172" i="10"/>
  <c r="N174" i="10"/>
  <c r="O174" i="10"/>
  <c r="O178" i="10" s="1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A178" i="10" s="1"/>
  <c r="AB174" i="10"/>
  <c r="AC174" i="10"/>
  <c r="AD174" i="10"/>
  <c r="AE174" i="10"/>
  <c r="AE178" i="10" s="1"/>
  <c r="AF174" i="10"/>
  <c r="AG174" i="10"/>
  <c r="AH174" i="10"/>
  <c r="AI174" i="10"/>
  <c r="AI178" i="10" s="1"/>
  <c r="AJ174" i="10"/>
  <c r="AK174" i="10"/>
  <c r="AL174" i="10"/>
  <c r="AM174" i="10"/>
  <c r="AM178" i="10" s="1"/>
  <c r="AN174" i="10"/>
  <c r="AO174" i="10"/>
  <c r="AP174" i="10"/>
  <c r="AQ174" i="10"/>
  <c r="AR174" i="10"/>
  <c r="N175" i="10"/>
  <c r="O175" i="10"/>
  <c r="P175" i="10"/>
  <c r="P178" i="10" s="1"/>
  <c r="Q175" i="10"/>
  <c r="R175" i="10"/>
  <c r="S175" i="10"/>
  <c r="T175" i="10"/>
  <c r="T178" i="10" s="1"/>
  <c r="U175" i="10"/>
  <c r="V175" i="10"/>
  <c r="W175" i="10"/>
  <c r="X175" i="10"/>
  <c r="X178" i="10" s="1"/>
  <c r="Y175" i="10"/>
  <c r="Z175" i="10"/>
  <c r="AA175" i="10"/>
  <c r="AB175" i="10"/>
  <c r="AB178" i="10" s="1"/>
  <c r="AC175" i="10"/>
  <c r="AD175" i="10"/>
  <c r="AE175" i="10"/>
  <c r="AF175" i="10"/>
  <c r="AG175" i="10"/>
  <c r="AH175" i="10"/>
  <c r="AI175" i="10"/>
  <c r="AJ175" i="10"/>
  <c r="AJ178" i="10" s="1"/>
  <c r="AK175" i="10"/>
  <c r="AL175" i="10"/>
  <c r="AM175" i="10"/>
  <c r="AN175" i="10"/>
  <c r="AN178" i="10" s="1"/>
  <c r="AO175" i="10"/>
  <c r="AP175" i="10"/>
  <c r="AQ175" i="10"/>
  <c r="AR175" i="10"/>
  <c r="AR178" i="10" s="1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M172" i="10"/>
  <c r="M174" i="10"/>
  <c r="M175" i="10"/>
  <c r="M176" i="10"/>
  <c r="M177" i="10"/>
  <c r="M171" i="10"/>
  <c r="U178" i="10"/>
  <c r="AO178" i="10"/>
  <c r="AD178" i="10"/>
  <c r="W178" i="10"/>
  <c r="AQ178" i="10"/>
  <c r="AF178" i="10"/>
  <c r="N186" i="10"/>
  <c r="O186" i="10"/>
  <c r="P186" i="10"/>
  <c r="P193" i="10" s="1"/>
  <c r="Q186" i="10"/>
  <c r="Q193" i="10" s="1"/>
  <c r="R186" i="10"/>
  <c r="S186" i="10"/>
  <c r="T186" i="10"/>
  <c r="T193" i="10" s="1"/>
  <c r="U186" i="10"/>
  <c r="U193" i="10" s="1"/>
  <c r="V186" i="10"/>
  <c r="W186" i="10"/>
  <c r="X186" i="10"/>
  <c r="Y186" i="10"/>
  <c r="Z186" i="10"/>
  <c r="AA186" i="10"/>
  <c r="AB186" i="10"/>
  <c r="AC186" i="10"/>
  <c r="AC193" i="10" s="1"/>
  <c r="AD186" i="10"/>
  <c r="AE186" i="10"/>
  <c r="AF186" i="10"/>
  <c r="AF193" i="10" s="1"/>
  <c r="AG186" i="10"/>
  <c r="AG193" i="10" s="1"/>
  <c r="AH186" i="10"/>
  <c r="AI186" i="10"/>
  <c r="AJ186" i="10"/>
  <c r="AJ193" i="10" s="1"/>
  <c r="AK186" i="10"/>
  <c r="AK193" i="10" s="1"/>
  <c r="AL186" i="10"/>
  <c r="AM186" i="10"/>
  <c r="AN186" i="10"/>
  <c r="AO186" i="10"/>
  <c r="AP186" i="10"/>
  <c r="AQ186" i="10"/>
  <c r="AR186" i="10"/>
  <c r="N187" i="10"/>
  <c r="N193" i="10" s="1"/>
  <c r="O187" i="10"/>
  <c r="P187" i="10"/>
  <c r="Q187" i="10"/>
  <c r="R187" i="10"/>
  <c r="R193" i="10" s="1"/>
  <c r="S187" i="10"/>
  <c r="T187" i="10"/>
  <c r="U187" i="10"/>
  <c r="V187" i="10"/>
  <c r="W187" i="10"/>
  <c r="X187" i="10"/>
  <c r="Y187" i="10"/>
  <c r="Z187" i="10"/>
  <c r="Z193" i="10" s="1"/>
  <c r="AA187" i="10"/>
  <c r="AB187" i="10"/>
  <c r="AC187" i="10"/>
  <c r="AD187" i="10"/>
  <c r="AD193" i="10" s="1"/>
  <c r="AE187" i="10"/>
  <c r="AF187" i="10"/>
  <c r="AG187" i="10"/>
  <c r="AH187" i="10"/>
  <c r="AH193" i="10" s="1"/>
  <c r="AI187" i="10"/>
  <c r="AJ187" i="10"/>
  <c r="AK187" i="10"/>
  <c r="AL187" i="10"/>
  <c r="AM187" i="10"/>
  <c r="AN187" i="10"/>
  <c r="AO187" i="10"/>
  <c r="AP187" i="10"/>
  <c r="AP193" i="10" s="1"/>
  <c r="AQ187" i="10"/>
  <c r="AR187" i="10"/>
  <c r="N188" i="10"/>
  <c r="O188" i="10"/>
  <c r="O193" i="10" s="1"/>
  <c r="P188" i="10"/>
  <c r="Q188" i="10"/>
  <c r="R188" i="10"/>
  <c r="S188" i="10"/>
  <c r="S193" i="10" s="1"/>
  <c r="T188" i="10"/>
  <c r="U188" i="10"/>
  <c r="V188" i="10"/>
  <c r="W188" i="10"/>
  <c r="W193" i="10" s="1"/>
  <c r="X188" i="10"/>
  <c r="Y188" i="10"/>
  <c r="Z188" i="10"/>
  <c r="AA188" i="10"/>
  <c r="AB188" i="10"/>
  <c r="AC188" i="10"/>
  <c r="AD188" i="10"/>
  <c r="AE188" i="10"/>
  <c r="AE193" i="10" s="1"/>
  <c r="AF188" i="10"/>
  <c r="AG188" i="10"/>
  <c r="AH188" i="10"/>
  <c r="AI188" i="10"/>
  <c r="AI193" i="10" s="1"/>
  <c r="AJ188" i="10"/>
  <c r="AK188" i="10"/>
  <c r="AL188" i="10"/>
  <c r="AM188" i="10"/>
  <c r="AM193" i="10" s="1"/>
  <c r="AN188" i="10"/>
  <c r="AO188" i="10"/>
  <c r="AP188" i="10"/>
  <c r="AQ188" i="10"/>
  <c r="AR188" i="10"/>
  <c r="N189" i="10"/>
  <c r="O189" i="10"/>
  <c r="P189" i="10"/>
  <c r="Q189" i="10"/>
  <c r="R189" i="10"/>
  <c r="S189" i="10"/>
  <c r="T189" i="10"/>
  <c r="U189" i="10"/>
  <c r="V189" i="10"/>
  <c r="W189" i="10"/>
  <c r="X189" i="10"/>
  <c r="X193" i="10" s="1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N193" i="10" s="1"/>
  <c r="AO189" i="10"/>
  <c r="AP189" i="10"/>
  <c r="AQ189" i="10"/>
  <c r="AR189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M192" i="10"/>
  <c r="M187" i="10"/>
  <c r="M188" i="10"/>
  <c r="M189" i="10"/>
  <c r="M193" i="10" s="1"/>
  <c r="M190" i="10"/>
  <c r="M191" i="10"/>
  <c r="M186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Y206" i="10" s="1"/>
  <c r="Z199" i="10"/>
  <c r="AA199" i="10"/>
  <c r="AB199" i="10"/>
  <c r="AC199" i="10"/>
  <c r="AD199" i="10"/>
  <c r="AE199" i="10"/>
  <c r="AF199" i="10"/>
  <c r="AG199" i="10"/>
  <c r="AG206" i="10" s="1"/>
  <c r="AH199" i="10"/>
  <c r="AI199" i="10"/>
  <c r="AJ199" i="10"/>
  <c r="AK199" i="10"/>
  <c r="AL199" i="10"/>
  <c r="AM199" i="10"/>
  <c r="AN199" i="10"/>
  <c r="AO199" i="10"/>
  <c r="AO206" i="10" s="1"/>
  <c r="AP199" i="10"/>
  <c r="AQ199" i="10"/>
  <c r="AR199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N202" i="10"/>
  <c r="O202" i="10"/>
  <c r="P202" i="10"/>
  <c r="Q202" i="10"/>
  <c r="R202" i="10"/>
  <c r="S202" i="10"/>
  <c r="T202" i="10"/>
  <c r="U202" i="10"/>
  <c r="V202" i="10"/>
  <c r="W202" i="10"/>
  <c r="W206" i="10" s="1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M200" i="10"/>
  <c r="M202" i="10"/>
  <c r="M203" i="10"/>
  <c r="M204" i="10"/>
  <c r="M205" i="10"/>
  <c r="M199" i="10"/>
  <c r="N212" i="10"/>
  <c r="O212" i="10"/>
  <c r="P212" i="10"/>
  <c r="Q212" i="10"/>
  <c r="Q219" i="10" s="1"/>
  <c r="R212" i="10"/>
  <c r="S212" i="10"/>
  <c r="T212" i="10"/>
  <c r="U212" i="10"/>
  <c r="U219" i="10" s="1"/>
  <c r="V212" i="10"/>
  <c r="W212" i="10"/>
  <c r="X212" i="10"/>
  <c r="Y212" i="10"/>
  <c r="Z212" i="10"/>
  <c r="AA212" i="10"/>
  <c r="AB212" i="10"/>
  <c r="AC212" i="10"/>
  <c r="AC219" i="10" s="1"/>
  <c r="AD212" i="10"/>
  <c r="AE212" i="10"/>
  <c r="AF212" i="10"/>
  <c r="AG212" i="10"/>
  <c r="AH212" i="10"/>
  <c r="AI212" i="10"/>
  <c r="AJ212" i="10"/>
  <c r="AK212" i="10"/>
  <c r="AK219" i="10" s="1"/>
  <c r="AL212" i="10"/>
  <c r="AM212" i="10"/>
  <c r="AN212" i="10"/>
  <c r="AO212" i="10"/>
  <c r="AO219" i="10" s="1"/>
  <c r="AP212" i="10"/>
  <c r="AQ212" i="10"/>
  <c r="AR212" i="10"/>
  <c r="N213" i="10"/>
  <c r="N219" i="10" s="1"/>
  <c r="O213" i="10"/>
  <c r="P213" i="10"/>
  <c r="Q213" i="10"/>
  <c r="R213" i="10"/>
  <c r="R219" i="10" s="1"/>
  <c r="S213" i="10"/>
  <c r="T213" i="10"/>
  <c r="U213" i="10"/>
  <c r="V213" i="10"/>
  <c r="V219" i="10" s="1"/>
  <c r="W213" i="10"/>
  <c r="X213" i="10"/>
  <c r="Y213" i="10"/>
  <c r="Z213" i="10"/>
  <c r="AA213" i="10"/>
  <c r="AB213" i="10"/>
  <c r="AC213" i="10"/>
  <c r="AD213" i="10"/>
  <c r="AD219" i="10" s="1"/>
  <c r="AE213" i="10"/>
  <c r="AF213" i="10"/>
  <c r="AG213" i="10"/>
  <c r="AH213" i="10"/>
  <c r="AH219" i="10" s="1"/>
  <c r="AI213" i="10"/>
  <c r="AJ213" i="10"/>
  <c r="AK213" i="10"/>
  <c r="AL213" i="10"/>
  <c r="AL219" i="10" s="1"/>
  <c r="AM213" i="10"/>
  <c r="AN213" i="10"/>
  <c r="AO213" i="10"/>
  <c r="AP213" i="10"/>
  <c r="AP219" i="10" s="1"/>
  <c r="AQ213" i="10"/>
  <c r="AR213" i="10"/>
  <c r="N215" i="10"/>
  <c r="O215" i="10"/>
  <c r="P215" i="10"/>
  <c r="Q215" i="10"/>
  <c r="R215" i="10"/>
  <c r="S215" i="10"/>
  <c r="S219" i="10" s="1"/>
  <c r="T215" i="10"/>
  <c r="U215" i="10"/>
  <c r="V215" i="10"/>
  <c r="W215" i="10"/>
  <c r="W219" i="10" s="1"/>
  <c r="X215" i="10"/>
  <c r="Y215" i="10"/>
  <c r="Z215" i="10"/>
  <c r="AA215" i="10"/>
  <c r="AA219" i="10" s="1"/>
  <c r="AB215" i="10"/>
  <c r="AC215" i="10"/>
  <c r="AD215" i="10"/>
  <c r="AE215" i="10"/>
  <c r="AF215" i="10"/>
  <c r="AG215" i="10"/>
  <c r="AH215" i="10"/>
  <c r="AI215" i="10"/>
  <c r="AI219" i="10" s="1"/>
  <c r="AJ215" i="10"/>
  <c r="AK215" i="10"/>
  <c r="AL215" i="10"/>
  <c r="AM215" i="10"/>
  <c r="AM219" i="10" s="1"/>
  <c r="AN215" i="10"/>
  <c r="AO215" i="10"/>
  <c r="AP215" i="10"/>
  <c r="AQ215" i="10"/>
  <c r="AQ219" i="10" s="1"/>
  <c r="AR215" i="10"/>
  <c r="N216" i="10"/>
  <c r="O216" i="10"/>
  <c r="P216" i="10"/>
  <c r="Q216" i="10"/>
  <c r="R216" i="10"/>
  <c r="S216" i="10"/>
  <c r="T216" i="10"/>
  <c r="T219" i="10" s="1"/>
  <c r="U216" i="10"/>
  <c r="V216" i="10"/>
  <c r="W216" i="10"/>
  <c r="X216" i="10"/>
  <c r="X219" i="10" s="1"/>
  <c r="Y216" i="10"/>
  <c r="Z216" i="10"/>
  <c r="AA216" i="10"/>
  <c r="AB216" i="10"/>
  <c r="AC216" i="10"/>
  <c r="AD216" i="10"/>
  <c r="AE216" i="10"/>
  <c r="AF216" i="10"/>
  <c r="AF219" i="10" s="1"/>
  <c r="AG216" i="10"/>
  <c r="AH216" i="10"/>
  <c r="AI216" i="10"/>
  <c r="AJ216" i="10"/>
  <c r="AJ219" i="10" s="1"/>
  <c r="AK216" i="10"/>
  <c r="AL216" i="10"/>
  <c r="AM216" i="10"/>
  <c r="AN216" i="10"/>
  <c r="AN219" i="10" s="1"/>
  <c r="AO216" i="10"/>
  <c r="AP216" i="10"/>
  <c r="AQ216" i="10"/>
  <c r="AR216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M213" i="10"/>
  <c r="M215" i="10"/>
  <c r="M216" i="10"/>
  <c r="M217" i="10"/>
  <c r="M218" i="10"/>
  <c r="M212" i="10"/>
  <c r="M226" i="10"/>
  <c r="M228" i="10"/>
  <c r="M229" i="10"/>
  <c r="M230" i="10"/>
  <c r="M231" i="10"/>
  <c r="M225" i="10"/>
  <c r="N225" i="10"/>
  <c r="O225" i="10"/>
  <c r="P225" i="10"/>
  <c r="Q225" i="10"/>
  <c r="Q232" i="10" s="1"/>
  <c r="R225" i="10"/>
  <c r="S225" i="10"/>
  <c r="T225" i="10"/>
  <c r="U225" i="10"/>
  <c r="U232" i="10" s="1"/>
  <c r="V225" i="10"/>
  <c r="W225" i="10"/>
  <c r="X225" i="10"/>
  <c r="Y225" i="10"/>
  <c r="Z225" i="10"/>
  <c r="AA225" i="10"/>
  <c r="AB225" i="10"/>
  <c r="AC225" i="10"/>
  <c r="AC232" i="10" s="1"/>
  <c r="AD225" i="10"/>
  <c r="AE225" i="10"/>
  <c r="AF225" i="10"/>
  <c r="AG225" i="10"/>
  <c r="AG232" i="10" s="1"/>
  <c r="AH225" i="10"/>
  <c r="AI225" i="10"/>
  <c r="AJ225" i="10"/>
  <c r="AK225" i="10"/>
  <c r="AK232" i="10" s="1"/>
  <c r="AL225" i="10"/>
  <c r="AM225" i="10"/>
  <c r="AN225" i="10"/>
  <c r="AO225" i="10"/>
  <c r="AP225" i="10"/>
  <c r="AQ225" i="10"/>
  <c r="AR225" i="10"/>
  <c r="N226" i="10"/>
  <c r="N232" i="10" s="1"/>
  <c r="O226" i="10"/>
  <c r="P226" i="10"/>
  <c r="Q226" i="10"/>
  <c r="R226" i="10"/>
  <c r="S226" i="10"/>
  <c r="T226" i="10"/>
  <c r="U226" i="10"/>
  <c r="V226" i="10"/>
  <c r="V232" i="10" s="1"/>
  <c r="W226" i="10"/>
  <c r="X226" i="10"/>
  <c r="Y226" i="10"/>
  <c r="Z226" i="10"/>
  <c r="Z232" i="10" s="1"/>
  <c r="AA226" i="10"/>
  <c r="AB226" i="10"/>
  <c r="AC226" i="10"/>
  <c r="AD226" i="10"/>
  <c r="AD232" i="10" s="1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P232" i="10" s="1"/>
  <c r="AQ226" i="10"/>
  <c r="AR226" i="10"/>
  <c r="N228" i="10"/>
  <c r="O228" i="10"/>
  <c r="O232" i="10" s="1"/>
  <c r="P228" i="10"/>
  <c r="Q228" i="10"/>
  <c r="R228" i="10"/>
  <c r="S228" i="10"/>
  <c r="S232" i="10" s="1"/>
  <c r="T228" i="10"/>
  <c r="U228" i="10"/>
  <c r="V228" i="10"/>
  <c r="W228" i="10"/>
  <c r="W232" i="10" s="1"/>
  <c r="X228" i="10"/>
  <c r="Y228" i="10"/>
  <c r="Z228" i="10"/>
  <c r="AA228" i="10"/>
  <c r="AB228" i="10"/>
  <c r="AC228" i="10"/>
  <c r="AD228" i="10"/>
  <c r="AE228" i="10"/>
  <c r="AE232" i="10" s="1"/>
  <c r="AF228" i="10"/>
  <c r="AG228" i="10"/>
  <c r="AH228" i="10"/>
  <c r="AI228" i="10"/>
  <c r="AI232" i="10" s="1"/>
  <c r="AJ228" i="10"/>
  <c r="AK228" i="10"/>
  <c r="AL228" i="10"/>
  <c r="AM228" i="10"/>
  <c r="AN228" i="10"/>
  <c r="AO228" i="10"/>
  <c r="AP228" i="10"/>
  <c r="AQ228" i="10"/>
  <c r="AQ232" i="10" s="1"/>
  <c r="AR228" i="10"/>
  <c r="N229" i="10"/>
  <c r="O229" i="10"/>
  <c r="P229" i="10"/>
  <c r="P232" i="10" s="1"/>
  <c r="Q229" i="10"/>
  <c r="R229" i="10"/>
  <c r="S229" i="10"/>
  <c r="T229" i="10"/>
  <c r="T232" i="10" s="1"/>
  <c r="U229" i="10"/>
  <c r="V229" i="10"/>
  <c r="W229" i="10"/>
  <c r="X229" i="10"/>
  <c r="X232" i="10" s="1"/>
  <c r="Y229" i="10"/>
  <c r="Z229" i="10"/>
  <c r="AA229" i="10"/>
  <c r="AB229" i="10"/>
  <c r="AC229" i="10"/>
  <c r="AD229" i="10"/>
  <c r="AE229" i="10"/>
  <c r="AF229" i="10"/>
  <c r="AF232" i="10" s="1"/>
  <c r="AG229" i="10"/>
  <c r="AH229" i="10"/>
  <c r="AI229" i="10"/>
  <c r="AJ229" i="10"/>
  <c r="AJ232" i="10" s="1"/>
  <c r="AK229" i="10"/>
  <c r="AL229" i="10"/>
  <c r="AM229" i="10"/>
  <c r="AN229" i="10"/>
  <c r="AN232" i="10" s="1"/>
  <c r="AO229" i="10"/>
  <c r="AP229" i="10"/>
  <c r="AQ229" i="10"/>
  <c r="AR229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Y246" i="10"/>
  <c r="AF246" i="10"/>
  <c r="N246" i="10"/>
  <c r="AE246" i="10"/>
  <c r="AA246" i="10"/>
  <c r="AN246" i="10"/>
  <c r="AK246" i="10"/>
  <c r="AM246" i="10"/>
  <c r="Y232" i="10"/>
  <c r="AO232" i="10"/>
  <c r="AL232" i="10"/>
  <c r="AM232" i="10"/>
  <c r="AB232" i="10"/>
  <c r="Y219" i="10"/>
  <c r="Z219" i="10"/>
  <c r="O219" i="10"/>
  <c r="AE219" i="10"/>
  <c r="AB219" i="10"/>
  <c r="AR219" i="10"/>
  <c r="Q206" i="10"/>
  <c r="AM206" i="10"/>
  <c r="Y193" i="10"/>
  <c r="AO193" i="10"/>
  <c r="AA193" i="10"/>
  <c r="AQ193" i="10"/>
  <c r="AB193" i="10"/>
  <c r="AR193" i="10"/>
  <c r="S178" i="10"/>
  <c r="U165" i="10"/>
  <c r="AK165" i="10"/>
  <c r="V165" i="10"/>
  <c r="AL165" i="10"/>
  <c r="X165" i="10"/>
  <c r="AN165" i="10"/>
  <c r="AG152" i="10"/>
  <c r="AB152" i="10"/>
  <c r="Y138" i="10"/>
  <c r="AO138" i="10"/>
  <c r="Z138" i="10"/>
  <c r="AP138" i="10"/>
  <c r="AA138" i="10"/>
  <c r="AQ138" i="10"/>
  <c r="Q125" i="10"/>
  <c r="AG125" i="10"/>
  <c r="R125" i="10"/>
  <c r="AH125" i="10"/>
  <c r="S125" i="10"/>
  <c r="AI125" i="10"/>
  <c r="Y112" i="10"/>
  <c r="AO112" i="10"/>
  <c r="Z112" i="10"/>
  <c r="AP112" i="10"/>
  <c r="AA112" i="10"/>
  <c r="AQ112" i="10"/>
  <c r="Q99" i="10"/>
  <c r="AG99" i="10"/>
  <c r="R99" i="10"/>
  <c r="AH99" i="10"/>
  <c r="S99" i="10"/>
  <c r="AI99" i="10"/>
  <c r="N78" i="10"/>
  <c r="O78" i="10"/>
  <c r="P78" i="10"/>
  <c r="Q78" i="10"/>
  <c r="Q85" i="10" s="1"/>
  <c r="R78" i="10"/>
  <c r="S78" i="10"/>
  <c r="T78" i="10"/>
  <c r="U78" i="10"/>
  <c r="U85" i="10" s="1"/>
  <c r="V78" i="10"/>
  <c r="W78" i="10"/>
  <c r="X78" i="10"/>
  <c r="Y78" i="10"/>
  <c r="Y85" i="10" s="1"/>
  <c r="Z78" i="10"/>
  <c r="AA78" i="10"/>
  <c r="AB78" i="10"/>
  <c r="AC78" i="10"/>
  <c r="AC85" i="10" s="1"/>
  <c r="AD78" i="10"/>
  <c r="AE78" i="10"/>
  <c r="AF78" i="10"/>
  <c r="AG78" i="10"/>
  <c r="AG85" i="10" s="1"/>
  <c r="AH78" i="10"/>
  <c r="AI78" i="10"/>
  <c r="AJ78" i="10"/>
  <c r="AK78" i="10"/>
  <c r="AK85" i="10" s="1"/>
  <c r="AL78" i="10"/>
  <c r="AM78" i="10"/>
  <c r="AN78" i="10"/>
  <c r="AO78" i="10"/>
  <c r="AO85" i="10" s="1"/>
  <c r="AP78" i="10"/>
  <c r="AQ78" i="10"/>
  <c r="AR78" i="10"/>
  <c r="N79" i="10"/>
  <c r="N85" i="10" s="1"/>
  <c r="O79" i="10"/>
  <c r="P79" i="10"/>
  <c r="Q79" i="10"/>
  <c r="R79" i="10"/>
  <c r="R85" i="10" s="1"/>
  <c r="S79" i="10"/>
  <c r="T79" i="10"/>
  <c r="U79" i="10"/>
  <c r="V79" i="10"/>
  <c r="V85" i="10" s="1"/>
  <c r="W79" i="10"/>
  <c r="X79" i="10"/>
  <c r="Y79" i="10"/>
  <c r="Z79" i="10"/>
  <c r="Z85" i="10" s="1"/>
  <c r="AA79" i="10"/>
  <c r="AB79" i="10"/>
  <c r="AC79" i="10"/>
  <c r="AD79" i="10"/>
  <c r="AD85" i="10" s="1"/>
  <c r="AE79" i="10"/>
  <c r="AF79" i="10"/>
  <c r="AG79" i="10"/>
  <c r="AH79" i="10"/>
  <c r="AH85" i="10" s="1"/>
  <c r="AI79" i="10"/>
  <c r="AJ79" i="10"/>
  <c r="AK79" i="10"/>
  <c r="AL79" i="10"/>
  <c r="AL85" i="10" s="1"/>
  <c r="AM79" i="10"/>
  <c r="AN79" i="10"/>
  <c r="AO79" i="10"/>
  <c r="AP79" i="10"/>
  <c r="AP85" i="10" s="1"/>
  <c r="AQ79" i="10"/>
  <c r="AR79" i="10"/>
  <c r="N81" i="10"/>
  <c r="O81" i="10"/>
  <c r="O85" i="10" s="1"/>
  <c r="P81" i="10"/>
  <c r="Q81" i="10"/>
  <c r="R81" i="10"/>
  <c r="S81" i="10"/>
  <c r="S85" i="10" s="1"/>
  <c r="T81" i="10"/>
  <c r="U81" i="10"/>
  <c r="V81" i="10"/>
  <c r="W81" i="10"/>
  <c r="W85" i="10" s="1"/>
  <c r="X81" i="10"/>
  <c r="Y81" i="10"/>
  <c r="Z81" i="10"/>
  <c r="AA81" i="10"/>
  <c r="AA85" i="10" s="1"/>
  <c r="AB81" i="10"/>
  <c r="AC81" i="10"/>
  <c r="AD81" i="10"/>
  <c r="AE81" i="10"/>
  <c r="AE85" i="10" s="1"/>
  <c r="AF81" i="10"/>
  <c r="AG81" i="10"/>
  <c r="AH81" i="10"/>
  <c r="AI81" i="10"/>
  <c r="AI85" i="10" s="1"/>
  <c r="AJ81" i="10"/>
  <c r="AK81" i="10"/>
  <c r="AL81" i="10"/>
  <c r="AM81" i="10"/>
  <c r="AM85" i="10" s="1"/>
  <c r="AN81" i="10"/>
  <c r="AO81" i="10"/>
  <c r="AP81" i="10"/>
  <c r="AQ81" i="10"/>
  <c r="AQ85" i="10" s="1"/>
  <c r="AR81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M79" i="10"/>
  <c r="M81" i="10"/>
  <c r="M82" i="10"/>
  <c r="M83" i="10"/>
  <c r="M84" i="10"/>
  <c r="M78" i="10"/>
  <c r="N65" i="10"/>
  <c r="O65" i="10"/>
  <c r="P65" i="10"/>
  <c r="Q65" i="10"/>
  <c r="Q72" i="10" s="1"/>
  <c r="R65" i="10"/>
  <c r="S65" i="10"/>
  <c r="T65" i="10"/>
  <c r="U65" i="10"/>
  <c r="U72" i="10" s="1"/>
  <c r="V65" i="10"/>
  <c r="W65" i="10"/>
  <c r="X65" i="10"/>
  <c r="Y65" i="10"/>
  <c r="Y72" i="10" s="1"/>
  <c r="Z65" i="10"/>
  <c r="AA65" i="10"/>
  <c r="AB65" i="10"/>
  <c r="AC65" i="10"/>
  <c r="AC72" i="10" s="1"/>
  <c r="AD65" i="10"/>
  <c r="AE65" i="10"/>
  <c r="AF65" i="10"/>
  <c r="AG65" i="10"/>
  <c r="AG72" i="10" s="1"/>
  <c r="AH65" i="10"/>
  <c r="AI65" i="10"/>
  <c r="AJ65" i="10"/>
  <c r="AK65" i="10"/>
  <c r="AK72" i="10" s="1"/>
  <c r="AL65" i="10"/>
  <c r="AM65" i="10"/>
  <c r="AN65" i="10"/>
  <c r="AO65" i="10"/>
  <c r="AO72" i="10" s="1"/>
  <c r="AP65" i="10"/>
  <c r="AQ65" i="10"/>
  <c r="AR65" i="10"/>
  <c r="N66" i="10"/>
  <c r="N72" i="10" s="1"/>
  <c r="O66" i="10"/>
  <c r="P66" i="10"/>
  <c r="Q66" i="10"/>
  <c r="R66" i="10"/>
  <c r="R72" i="10" s="1"/>
  <c r="S66" i="10"/>
  <c r="T66" i="10"/>
  <c r="U66" i="10"/>
  <c r="V66" i="10"/>
  <c r="V72" i="10" s="1"/>
  <c r="W66" i="10"/>
  <c r="X66" i="10"/>
  <c r="Y66" i="10"/>
  <c r="Z66" i="10"/>
  <c r="Z72" i="10" s="1"/>
  <c r="AA66" i="10"/>
  <c r="AB66" i="10"/>
  <c r="AC66" i="10"/>
  <c r="AD66" i="10"/>
  <c r="AD72" i="10" s="1"/>
  <c r="AE66" i="10"/>
  <c r="AF66" i="10"/>
  <c r="AG66" i="10"/>
  <c r="AH66" i="10"/>
  <c r="AH72" i="10" s="1"/>
  <c r="AI66" i="10"/>
  <c r="AJ66" i="10"/>
  <c r="AK66" i="10"/>
  <c r="AL66" i="10"/>
  <c r="AL72" i="10" s="1"/>
  <c r="AM66" i="10"/>
  <c r="AN66" i="10"/>
  <c r="AO66" i="10"/>
  <c r="AP66" i="10"/>
  <c r="AP72" i="10" s="1"/>
  <c r="AQ66" i="10"/>
  <c r="AR66" i="10"/>
  <c r="N68" i="10"/>
  <c r="O68" i="10"/>
  <c r="O72" i="10" s="1"/>
  <c r="P68" i="10"/>
  <c r="Q68" i="10"/>
  <c r="R68" i="10"/>
  <c r="S68" i="10"/>
  <c r="S72" i="10" s="1"/>
  <c r="T68" i="10"/>
  <c r="U68" i="10"/>
  <c r="V68" i="10"/>
  <c r="W68" i="10"/>
  <c r="W72" i="10" s="1"/>
  <c r="X68" i="10"/>
  <c r="Y68" i="10"/>
  <c r="Z68" i="10"/>
  <c r="AA68" i="10"/>
  <c r="AA72" i="10" s="1"/>
  <c r="AB68" i="10"/>
  <c r="AC68" i="10"/>
  <c r="AD68" i="10"/>
  <c r="AE68" i="10"/>
  <c r="AE72" i="10" s="1"/>
  <c r="AF68" i="10"/>
  <c r="AG68" i="10"/>
  <c r="AH68" i="10"/>
  <c r="AI68" i="10"/>
  <c r="AI72" i="10" s="1"/>
  <c r="AJ68" i="10"/>
  <c r="AK68" i="10"/>
  <c r="AL68" i="10"/>
  <c r="AM68" i="10"/>
  <c r="AM72" i="10" s="1"/>
  <c r="AN68" i="10"/>
  <c r="AO68" i="10"/>
  <c r="AP68" i="10"/>
  <c r="AQ68" i="10"/>
  <c r="AQ72" i="10" s="1"/>
  <c r="AR68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M66" i="10"/>
  <c r="M68" i="10"/>
  <c r="M69" i="10"/>
  <c r="M70" i="10"/>
  <c r="M71" i="10"/>
  <c r="M65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M53" i="10"/>
  <c r="M55" i="10"/>
  <c r="M56" i="10"/>
  <c r="M57" i="10"/>
  <c r="M58" i="10"/>
  <c r="M52" i="10"/>
  <c r="N39" i="10"/>
  <c r="O39" i="10"/>
  <c r="P39" i="10"/>
  <c r="Q39" i="10"/>
  <c r="Q46" i="10" s="1"/>
  <c r="R39" i="10"/>
  <c r="S39" i="10"/>
  <c r="T39" i="10"/>
  <c r="U39" i="10"/>
  <c r="U46" i="10" s="1"/>
  <c r="V39" i="10"/>
  <c r="W39" i="10"/>
  <c r="X39" i="10"/>
  <c r="Y39" i="10"/>
  <c r="Y46" i="10" s="1"/>
  <c r="Z39" i="10"/>
  <c r="AA39" i="10"/>
  <c r="AB39" i="10"/>
  <c r="AC39" i="10"/>
  <c r="AC46" i="10" s="1"/>
  <c r="AD39" i="10"/>
  <c r="AE39" i="10"/>
  <c r="AF39" i="10"/>
  <c r="AG39" i="10"/>
  <c r="AG46" i="10" s="1"/>
  <c r="AH39" i="10"/>
  <c r="AI39" i="10"/>
  <c r="AJ39" i="10"/>
  <c r="AK39" i="10"/>
  <c r="AK46" i="10" s="1"/>
  <c r="AL39" i="10"/>
  <c r="AM39" i="10"/>
  <c r="AN39" i="10"/>
  <c r="AO39" i="10"/>
  <c r="AO46" i="10" s="1"/>
  <c r="AP39" i="10"/>
  <c r="AQ39" i="10"/>
  <c r="AR39" i="10"/>
  <c r="N40" i="10"/>
  <c r="N46" i="10" s="1"/>
  <c r="O40" i="10"/>
  <c r="P40" i="10"/>
  <c r="Q40" i="10"/>
  <c r="R40" i="10"/>
  <c r="R46" i="10" s="1"/>
  <c r="S40" i="10"/>
  <c r="T40" i="10"/>
  <c r="U40" i="10"/>
  <c r="V40" i="10"/>
  <c r="V46" i="10" s="1"/>
  <c r="W40" i="10"/>
  <c r="X40" i="10"/>
  <c r="Y40" i="10"/>
  <c r="Z40" i="10"/>
  <c r="Z46" i="10" s="1"/>
  <c r="AA40" i="10"/>
  <c r="AB40" i="10"/>
  <c r="AC40" i="10"/>
  <c r="AD40" i="10"/>
  <c r="AD46" i="10" s="1"/>
  <c r="AE40" i="10"/>
  <c r="AF40" i="10"/>
  <c r="AG40" i="10"/>
  <c r="AH40" i="10"/>
  <c r="AH46" i="10" s="1"/>
  <c r="AI40" i="10"/>
  <c r="AJ40" i="10"/>
  <c r="AK40" i="10"/>
  <c r="AL40" i="10"/>
  <c r="AL46" i="10" s="1"/>
  <c r="AM40" i="10"/>
  <c r="AN40" i="10"/>
  <c r="AO40" i="10"/>
  <c r="AP40" i="10"/>
  <c r="AP46" i="10" s="1"/>
  <c r="AQ40" i="10"/>
  <c r="AR40" i="10"/>
  <c r="N42" i="10"/>
  <c r="O42" i="10"/>
  <c r="O46" i="10" s="1"/>
  <c r="P42" i="10"/>
  <c r="Q42" i="10"/>
  <c r="R42" i="10"/>
  <c r="S42" i="10"/>
  <c r="S46" i="10" s="1"/>
  <c r="T42" i="10"/>
  <c r="U42" i="10"/>
  <c r="V42" i="10"/>
  <c r="W42" i="10"/>
  <c r="W46" i="10" s="1"/>
  <c r="X42" i="10"/>
  <c r="Y42" i="10"/>
  <c r="Z42" i="10"/>
  <c r="AA42" i="10"/>
  <c r="AA46" i="10" s="1"/>
  <c r="AB42" i="10"/>
  <c r="AC42" i="10"/>
  <c r="AD42" i="10"/>
  <c r="AE42" i="10"/>
  <c r="AE46" i="10" s="1"/>
  <c r="AF42" i="10"/>
  <c r="AG42" i="10"/>
  <c r="AH42" i="10"/>
  <c r="AI42" i="10"/>
  <c r="AI46" i="10" s="1"/>
  <c r="AJ42" i="10"/>
  <c r="AK42" i="10"/>
  <c r="AL42" i="10"/>
  <c r="AM42" i="10"/>
  <c r="AM46" i="10" s="1"/>
  <c r="AN42" i="10"/>
  <c r="AO42" i="10"/>
  <c r="AP42" i="10"/>
  <c r="AQ42" i="10"/>
  <c r="AQ46" i="10" s="1"/>
  <c r="AR42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M40" i="10"/>
  <c r="M42" i="10"/>
  <c r="M43" i="10"/>
  <c r="M44" i="10"/>
  <c r="M45" i="10"/>
  <c r="M39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M27" i="10"/>
  <c r="M29" i="10"/>
  <c r="M30" i="10"/>
  <c r="M31" i="10"/>
  <c r="M32" i="10"/>
  <c r="M26" i="10"/>
  <c r="O3" i="10"/>
  <c r="P3" i="10"/>
  <c r="Q3" i="10"/>
  <c r="R3" i="10"/>
  <c r="S3" i="10"/>
  <c r="O4" i="10"/>
  <c r="P4" i="10"/>
  <c r="Q4" i="10"/>
  <c r="R4" i="10"/>
  <c r="S4" i="10"/>
  <c r="O5" i="10"/>
  <c r="P5" i="10"/>
  <c r="Q5" i="10"/>
  <c r="R5" i="10"/>
  <c r="S5" i="10"/>
  <c r="O6" i="10"/>
  <c r="P6" i="10"/>
  <c r="Q6" i="10"/>
  <c r="R6" i="10"/>
  <c r="S6" i="10"/>
  <c r="O7" i="10"/>
  <c r="P7" i="10"/>
  <c r="Q7" i="10"/>
  <c r="R7" i="10"/>
  <c r="S7" i="10"/>
  <c r="O8" i="10"/>
  <c r="P8" i="10"/>
  <c r="Q8" i="10"/>
  <c r="R8" i="10"/>
  <c r="S8" i="10"/>
  <c r="O9" i="10"/>
  <c r="P9" i="10"/>
  <c r="Q9" i="10"/>
  <c r="R9" i="10"/>
  <c r="S9" i="10"/>
  <c r="O10" i="10"/>
  <c r="P10" i="10"/>
  <c r="Q10" i="10"/>
  <c r="R10" i="10"/>
  <c r="S10" i="10"/>
  <c r="O11" i="10"/>
  <c r="P11" i="10"/>
  <c r="Q11" i="10"/>
  <c r="R11" i="10"/>
  <c r="S11" i="10"/>
  <c r="O12" i="10"/>
  <c r="P12" i="10"/>
  <c r="Q12" i="10"/>
  <c r="R12" i="10"/>
  <c r="S12" i="10"/>
  <c r="O13" i="10"/>
  <c r="P13" i="10"/>
  <c r="Q13" i="10"/>
  <c r="R13" i="10"/>
  <c r="S13" i="10"/>
  <c r="O14" i="10"/>
  <c r="P14" i="10"/>
  <c r="Q14" i="10"/>
  <c r="R14" i="10"/>
  <c r="S14" i="10"/>
  <c r="O15" i="10"/>
  <c r="R15" i="10"/>
  <c r="S15" i="10"/>
  <c r="O16" i="10"/>
  <c r="R16" i="10"/>
  <c r="S16" i="10"/>
  <c r="O17" i="10"/>
  <c r="J49" i="10" s="1"/>
  <c r="R17" i="10"/>
  <c r="S17" i="10"/>
  <c r="AR825" i="10"/>
  <c r="AQ825" i="10"/>
  <c r="AP825" i="10"/>
  <c r="AO825" i="10"/>
  <c r="AN825" i="10"/>
  <c r="AM825" i="10"/>
  <c r="AL825" i="10"/>
  <c r="AK825" i="10"/>
  <c r="AJ825" i="10"/>
  <c r="AI825" i="10"/>
  <c r="AH825" i="10"/>
  <c r="AG825" i="10"/>
  <c r="AF825" i="10"/>
  <c r="AE825" i="10"/>
  <c r="AD825" i="10"/>
  <c r="AC825" i="10"/>
  <c r="AB825" i="10"/>
  <c r="AA825" i="10"/>
  <c r="Z825" i="10"/>
  <c r="Y825" i="10"/>
  <c r="X825" i="10"/>
  <c r="W825" i="10"/>
  <c r="V825" i="10"/>
  <c r="U825" i="10"/>
  <c r="T825" i="10"/>
  <c r="S825" i="10"/>
  <c r="R825" i="10"/>
  <c r="Q825" i="10"/>
  <c r="P825" i="10"/>
  <c r="O825" i="10"/>
  <c r="N825" i="10"/>
  <c r="M825" i="10"/>
  <c r="AR812" i="10"/>
  <c r="AQ812" i="10"/>
  <c r="AP812" i="10"/>
  <c r="AO812" i="10"/>
  <c r="AN812" i="10"/>
  <c r="AM812" i="10"/>
  <c r="AL812" i="10"/>
  <c r="AK812" i="10"/>
  <c r="AJ812" i="10"/>
  <c r="AI812" i="10"/>
  <c r="AH812" i="10"/>
  <c r="AG812" i="10"/>
  <c r="AF812" i="10"/>
  <c r="AE812" i="10"/>
  <c r="AD812" i="10"/>
  <c r="AC812" i="10"/>
  <c r="AB812" i="10"/>
  <c r="AA812" i="10"/>
  <c r="Z812" i="10"/>
  <c r="Y812" i="10"/>
  <c r="X812" i="10"/>
  <c r="W812" i="10"/>
  <c r="V812" i="10"/>
  <c r="U812" i="10"/>
  <c r="T812" i="10"/>
  <c r="S812" i="10"/>
  <c r="R812" i="10"/>
  <c r="Q812" i="10"/>
  <c r="P812" i="10"/>
  <c r="O812" i="10"/>
  <c r="N812" i="10"/>
  <c r="M812" i="10"/>
  <c r="AR799" i="10"/>
  <c r="AQ799" i="10"/>
  <c r="AP799" i="10"/>
  <c r="AO799" i="10"/>
  <c r="AN799" i="10"/>
  <c r="AM799" i="10"/>
  <c r="AL799" i="10"/>
  <c r="AK799" i="10"/>
  <c r="AJ799" i="10"/>
  <c r="AI799" i="10"/>
  <c r="AH799" i="10"/>
  <c r="AG799" i="10"/>
  <c r="AF799" i="10"/>
  <c r="AE799" i="10"/>
  <c r="AD799" i="10"/>
  <c r="AC799" i="10"/>
  <c r="AB799" i="10"/>
  <c r="AA799" i="10"/>
  <c r="Z799" i="10"/>
  <c r="Y799" i="10"/>
  <c r="X799" i="10"/>
  <c r="W799" i="10"/>
  <c r="V799" i="10"/>
  <c r="U799" i="10"/>
  <c r="T799" i="10"/>
  <c r="S799" i="10"/>
  <c r="R799" i="10"/>
  <c r="Q799" i="10"/>
  <c r="P799" i="10"/>
  <c r="O799" i="10"/>
  <c r="N799" i="10"/>
  <c r="M799" i="10"/>
  <c r="AR786" i="10"/>
  <c r="AQ786" i="10"/>
  <c r="AP786" i="10"/>
  <c r="AO786" i="10"/>
  <c r="AN786" i="10"/>
  <c r="AM786" i="10"/>
  <c r="AL786" i="10"/>
  <c r="AK786" i="10"/>
  <c r="AJ786" i="10"/>
  <c r="AI786" i="10"/>
  <c r="AH786" i="10"/>
  <c r="AG786" i="10"/>
  <c r="AF786" i="10"/>
  <c r="AE786" i="10"/>
  <c r="AD786" i="10"/>
  <c r="AC786" i="10"/>
  <c r="AB786" i="10"/>
  <c r="AA786" i="10"/>
  <c r="Z786" i="10"/>
  <c r="Y786" i="10"/>
  <c r="X786" i="10"/>
  <c r="W786" i="10"/>
  <c r="V786" i="10"/>
  <c r="U786" i="10"/>
  <c r="T786" i="10"/>
  <c r="S786" i="10"/>
  <c r="R786" i="10"/>
  <c r="Q786" i="10"/>
  <c r="P786" i="10"/>
  <c r="O786" i="10"/>
  <c r="N786" i="10"/>
  <c r="M786" i="10"/>
  <c r="AR773" i="10"/>
  <c r="AQ773" i="10"/>
  <c r="AP773" i="10"/>
  <c r="AO773" i="10"/>
  <c r="AN773" i="10"/>
  <c r="AM773" i="10"/>
  <c r="AL773" i="10"/>
  <c r="AK773" i="10"/>
  <c r="AJ773" i="10"/>
  <c r="AI773" i="10"/>
  <c r="AH773" i="10"/>
  <c r="AG773" i="10"/>
  <c r="AF773" i="10"/>
  <c r="AE773" i="10"/>
  <c r="AD773" i="10"/>
  <c r="AC773" i="10"/>
  <c r="AB773" i="10"/>
  <c r="AA773" i="10"/>
  <c r="Z773" i="10"/>
  <c r="Y773" i="10"/>
  <c r="X773" i="10"/>
  <c r="W773" i="10"/>
  <c r="V773" i="10"/>
  <c r="U773" i="10"/>
  <c r="T773" i="10"/>
  <c r="S773" i="10"/>
  <c r="R773" i="10"/>
  <c r="Q773" i="10"/>
  <c r="P773" i="10"/>
  <c r="O773" i="10"/>
  <c r="N773" i="10"/>
  <c r="M773" i="10"/>
  <c r="AR760" i="10"/>
  <c r="AQ760" i="10"/>
  <c r="AP760" i="10"/>
  <c r="AO760" i="10"/>
  <c r="AN760" i="10"/>
  <c r="AM760" i="10"/>
  <c r="AL760" i="10"/>
  <c r="AK760" i="10"/>
  <c r="AJ760" i="10"/>
  <c r="AI760" i="10"/>
  <c r="AH760" i="10"/>
  <c r="AG760" i="10"/>
  <c r="AF760" i="10"/>
  <c r="AE760" i="10"/>
  <c r="AD760" i="10"/>
  <c r="AC760" i="10"/>
  <c r="AB760" i="10"/>
  <c r="AA760" i="10"/>
  <c r="Z760" i="10"/>
  <c r="Y760" i="10"/>
  <c r="X760" i="10"/>
  <c r="W760" i="10"/>
  <c r="V760" i="10"/>
  <c r="U760" i="10"/>
  <c r="T760" i="10"/>
  <c r="S760" i="10"/>
  <c r="R760" i="10"/>
  <c r="Q760" i="10"/>
  <c r="P760" i="10"/>
  <c r="O760" i="10"/>
  <c r="N760" i="10"/>
  <c r="M760" i="10"/>
  <c r="AR747" i="10"/>
  <c r="AQ747" i="10"/>
  <c r="AP747" i="10"/>
  <c r="AO747" i="10"/>
  <c r="AN747" i="10"/>
  <c r="AM747" i="10"/>
  <c r="AL747" i="10"/>
  <c r="AK747" i="10"/>
  <c r="AJ747" i="10"/>
  <c r="AI747" i="10"/>
  <c r="AH747" i="10"/>
  <c r="AG747" i="10"/>
  <c r="AF747" i="10"/>
  <c r="AE747" i="10"/>
  <c r="AD747" i="10"/>
  <c r="AC747" i="10"/>
  <c r="AB747" i="10"/>
  <c r="AA747" i="10"/>
  <c r="Z747" i="10"/>
  <c r="Y747" i="10"/>
  <c r="X747" i="10"/>
  <c r="W747" i="10"/>
  <c r="V747" i="10"/>
  <c r="U747" i="10"/>
  <c r="T747" i="10"/>
  <c r="S747" i="10"/>
  <c r="R747" i="10"/>
  <c r="Q747" i="10"/>
  <c r="P747" i="10"/>
  <c r="O747" i="10"/>
  <c r="N747" i="10"/>
  <c r="M747" i="10"/>
  <c r="AR735" i="10"/>
  <c r="AQ735" i="10"/>
  <c r="AP735" i="10"/>
  <c r="AO735" i="10"/>
  <c r="AN735" i="10"/>
  <c r="AM735" i="10"/>
  <c r="AL735" i="10"/>
  <c r="AK735" i="10"/>
  <c r="AJ735" i="10"/>
  <c r="AI735" i="10"/>
  <c r="AH735" i="10"/>
  <c r="AG735" i="10"/>
  <c r="AF735" i="10"/>
  <c r="AE735" i="10"/>
  <c r="AD735" i="10"/>
  <c r="AC735" i="10"/>
  <c r="AB735" i="10"/>
  <c r="AA735" i="10"/>
  <c r="Z735" i="10"/>
  <c r="Y735" i="10"/>
  <c r="X735" i="10"/>
  <c r="W735" i="10"/>
  <c r="V735" i="10"/>
  <c r="U735" i="10"/>
  <c r="T735" i="10"/>
  <c r="S735" i="10"/>
  <c r="R735" i="10"/>
  <c r="Q735" i="10"/>
  <c r="P735" i="10"/>
  <c r="O735" i="10"/>
  <c r="N735" i="10"/>
  <c r="M735" i="10"/>
  <c r="AR722" i="10"/>
  <c r="AQ722" i="10"/>
  <c r="AP722" i="10"/>
  <c r="AO722" i="10"/>
  <c r="AN722" i="10"/>
  <c r="AM722" i="10"/>
  <c r="AL722" i="10"/>
  <c r="AK722" i="10"/>
  <c r="AJ722" i="10"/>
  <c r="AI722" i="10"/>
  <c r="AH722" i="10"/>
  <c r="AG722" i="10"/>
  <c r="AF722" i="10"/>
  <c r="AE722" i="10"/>
  <c r="AD722" i="10"/>
  <c r="AC722" i="10"/>
  <c r="AB722" i="10"/>
  <c r="AA722" i="10"/>
  <c r="Z722" i="10"/>
  <c r="Y722" i="10"/>
  <c r="X722" i="10"/>
  <c r="W722" i="10"/>
  <c r="V722" i="10"/>
  <c r="U722" i="10"/>
  <c r="T722" i="10"/>
  <c r="S722" i="10"/>
  <c r="R722" i="10"/>
  <c r="Q722" i="10"/>
  <c r="P722" i="10"/>
  <c r="O722" i="10"/>
  <c r="N722" i="10"/>
  <c r="M722" i="10"/>
  <c r="AR709" i="10"/>
  <c r="AP709" i="10"/>
  <c r="AO709" i="10"/>
  <c r="AN709" i="10"/>
  <c r="AL709" i="10"/>
  <c r="AK709" i="10"/>
  <c r="AJ709" i="10"/>
  <c r="AH709" i="10"/>
  <c r="AG709" i="10"/>
  <c r="AF709" i="10"/>
  <c r="AD709" i="10"/>
  <c r="AC709" i="10"/>
  <c r="AB709" i="10"/>
  <c r="AA709" i="10"/>
  <c r="Z709" i="10"/>
  <c r="Y709" i="10"/>
  <c r="X709" i="10"/>
  <c r="V709" i="10"/>
  <c r="U709" i="10"/>
  <c r="T709" i="10"/>
  <c r="S709" i="10"/>
  <c r="R709" i="10"/>
  <c r="Q709" i="10"/>
  <c r="P709" i="10"/>
  <c r="N709" i="10"/>
  <c r="M709" i="10"/>
  <c r="AM696" i="10"/>
  <c r="AI696" i="10"/>
  <c r="AH696" i="10"/>
  <c r="AD696" i="10"/>
  <c r="U696" i="10"/>
  <c r="AR696" i="10"/>
  <c r="AQ696" i="10"/>
  <c r="AP696" i="10"/>
  <c r="AO696" i="10"/>
  <c r="AN696" i="10"/>
  <c r="AL696" i="10"/>
  <c r="AK696" i="10"/>
  <c r="AJ696" i="10"/>
  <c r="AG696" i="10"/>
  <c r="AF696" i="10"/>
  <c r="AE696" i="10"/>
  <c r="AC696" i="10"/>
  <c r="AB696" i="10"/>
  <c r="AA696" i="10"/>
  <c r="Z696" i="10"/>
  <c r="Y696" i="10"/>
  <c r="X696" i="10"/>
  <c r="W696" i="10"/>
  <c r="V696" i="10"/>
  <c r="T696" i="10"/>
  <c r="S696" i="10"/>
  <c r="R696" i="10"/>
  <c r="Q696" i="10"/>
  <c r="P696" i="10"/>
  <c r="O696" i="10"/>
  <c r="N696" i="10"/>
  <c r="M696" i="10"/>
  <c r="AR683" i="10"/>
  <c r="AQ683" i="10"/>
  <c r="AP683" i="10"/>
  <c r="AO683" i="10"/>
  <c r="AN683" i="10"/>
  <c r="AM683" i="10"/>
  <c r="AL683" i="10"/>
  <c r="AK683" i="10"/>
  <c r="AJ683" i="10"/>
  <c r="AI683" i="10"/>
  <c r="AH683" i="10"/>
  <c r="AG683" i="10"/>
  <c r="AF683" i="10"/>
  <c r="AE683" i="10"/>
  <c r="AD683" i="10"/>
  <c r="AC683" i="10"/>
  <c r="AB683" i="10"/>
  <c r="AA683" i="10"/>
  <c r="Z683" i="10"/>
  <c r="Y683" i="10"/>
  <c r="X683" i="10"/>
  <c r="W683" i="10"/>
  <c r="V683" i="10"/>
  <c r="U683" i="10"/>
  <c r="T683" i="10"/>
  <c r="S683" i="10"/>
  <c r="R683" i="10"/>
  <c r="Q683" i="10"/>
  <c r="P683" i="10"/>
  <c r="O683" i="10"/>
  <c r="N683" i="10"/>
  <c r="M683" i="10"/>
  <c r="AQ670" i="10"/>
  <c r="AP670" i="10"/>
  <c r="AO670" i="10"/>
  <c r="AN670" i="10"/>
  <c r="AM670" i="10"/>
  <c r="AL670" i="10"/>
  <c r="AK670" i="10"/>
  <c r="AI670" i="10"/>
  <c r="AH670" i="10"/>
  <c r="AG670" i="10"/>
  <c r="AF670" i="10"/>
  <c r="AE670" i="10"/>
  <c r="AD670" i="10"/>
  <c r="AC670" i="10"/>
  <c r="AA670" i="10"/>
  <c r="Z670" i="10"/>
  <c r="Y670" i="10"/>
  <c r="W670" i="10"/>
  <c r="V670" i="10"/>
  <c r="U670" i="10"/>
  <c r="S670" i="10"/>
  <c r="R670" i="10"/>
  <c r="Q670" i="10"/>
  <c r="O670" i="10"/>
  <c r="N670" i="10"/>
  <c r="M670" i="10"/>
  <c r="AN657" i="10"/>
  <c r="M657" i="10"/>
  <c r="AR644" i="10"/>
  <c r="AQ644" i="10"/>
  <c r="AP644" i="10"/>
  <c r="AO644" i="10"/>
  <c r="AN644" i="10"/>
  <c r="AM644" i="10"/>
  <c r="AL644" i="10"/>
  <c r="AK644" i="10"/>
  <c r="AJ644" i="10"/>
  <c r="AI644" i="10"/>
  <c r="AH644" i="10"/>
  <c r="AG644" i="10"/>
  <c r="AF644" i="10"/>
  <c r="AE644" i="10"/>
  <c r="AD644" i="10"/>
  <c r="AC644" i="10"/>
  <c r="AB644" i="10"/>
  <c r="AA644" i="10"/>
  <c r="Z644" i="10"/>
  <c r="Y644" i="10"/>
  <c r="X644" i="10"/>
  <c r="W644" i="10"/>
  <c r="V644" i="10"/>
  <c r="U644" i="10"/>
  <c r="T644" i="10"/>
  <c r="S644" i="10"/>
  <c r="R644" i="10"/>
  <c r="Q644" i="10"/>
  <c r="P644" i="10"/>
  <c r="O644" i="10"/>
  <c r="N644" i="10"/>
  <c r="M644" i="10"/>
  <c r="AR631" i="10"/>
  <c r="AQ631" i="10"/>
  <c r="AP631" i="10"/>
  <c r="AO631" i="10"/>
  <c r="AN631" i="10"/>
  <c r="AM631" i="10"/>
  <c r="AL631" i="10"/>
  <c r="AI631" i="10"/>
  <c r="AH631" i="10"/>
  <c r="AG631" i="10"/>
  <c r="AE631" i="10"/>
  <c r="AD631" i="10"/>
  <c r="AC631" i="10"/>
  <c r="AA631" i="10"/>
  <c r="Z631" i="10"/>
  <c r="Y631" i="10"/>
  <c r="W631" i="10"/>
  <c r="V631" i="10"/>
  <c r="S631" i="10"/>
  <c r="R631" i="10"/>
  <c r="Q631" i="10"/>
  <c r="O631" i="10"/>
  <c r="N631" i="10"/>
  <c r="M631" i="10"/>
  <c r="AQ589" i="10"/>
  <c r="AM589" i="10"/>
  <c r="AI589" i="10"/>
  <c r="AE589" i="10"/>
  <c r="AA589" i="10"/>
  <c r="W589" i="10"/>
  <c r="S589" i="10"/>
  <c r="O589" i="10"/>
  <c r="AR576" i="10"/>
  <c r="AQ576" i="10"/>
  <c r="AP576" i="10"/>
  <c r="AO576" i="10"/>
  <c r="AN576" i="10"/>
  <c r="AM576" i="10"/>
  <c r="AL576" i="10"/>
  <c r="AK576" i="10"/>
  <c r="AJ576" i="10"/>
  <c r="AI576" i="10"/>
  <c r="AH576" i="10"/>
  <c r="AG576" i="10"/>
  <c r="AF576" i="10"/>
  <c r="AE576" i="10"/>
  <c r="AD576" i="10"/>
  <c r="AC576" i="10"/>
  <c r="AB576" i="10"/>
  <c r="AA576" i="10"/>
  <c r="Z576" i="10"/>
  <c r="Y576" i="10"/>
  <c r="X576" i="10"/>
  <c r="W576" i="10"/>
  <c r="V576" i="10"/>
  <c r="U576" i="10"/>
  <c r="T576" i="10"/>
  <c r="S576" i="10"/>
  <c r="R576" i="10"/>
  <c r="Q576" i="10"/>
  <c r="P576" i="10"/>
  <c r="O576" i="10"/>
  <c r="N576" i="10"/>
  <c r="AR563" i="10"/>
  <c r="AQ563" i="10"/>
  <c r="AP563" i="10"/>
  <c r="AO563" i="10"/>
  <c r="AN563" i="10"/>
  <c r="AM563" i="10"/>
  <c r="AL563" i="10"/>
  <c r="AK563" i="10"/>
  <c r="AJ563" i="10"/>
  <c r="AI563" i="10"/>
  <c r="AH563" i="10"/>
  <c r="AG563" i="10"/>
  <c r="AF563" i="10"/>
  <c r="AE563" i="10"/>
  <c r="AD563" i="10"/>
  <c r="AC563" i="10"/>
  <c r="AB563" i="10"/>
  <c r="AA563" i="10"/>
  <c r="Z563" i="10"/>
  <c r="Y563" i="10"/>
  <c r="X563" i="10"/>
  <c r="W563" i="10"/>
  <c r="V563" i="10"/>
  <c r="U563" i="10"/>
  <c r="T563" i="10"/>
  <c r="S563" i="10"/>
  <c r="R563" i="10"/>
  <c r="Q563" i="10"/>
  <c r="P563" i="10"/>
  <c r="O563" i="10"/>
  <c r="N563" i="10"/>
  <c r="AQ550" i="10"/>
  <c r="AO550" i="10"/>
  <c r="AM550" i="10"/>
  <c r="AK550" i="10"/>
  <c r="AI550" i="10"/>
  <c r="AG550" i="10"/>
  <c r="AE550" i="10"/>
  <c r="AC550" i="10"/>
  <c r="AA550" i="10"/>
  <c r="Y550" i="10"/>
  <c r="W550" i="10"/>
  <c r="U550" i="10"/>
  <c r="S550" i="10"/>
  <c r="Q550" i="10"/>
  <c r="O550" i="10"/>
  <c r="AR537" i="10"/>
  <c r="AQ537" i="10"/>
  <c r="AP537" i="10"/>
  <c r="AO537" i="10"/>
  <c r="AN537" i="10"/>
  <c r="AM537" i="10"/>
  <c r="AL537" i="10"/>
  <c r="AK537" i="10"/>
  <c r="AJ537" i="10"/>
  <c r="AI537" i="10"/>
  <c r="AH537" i="10"/>
  <c r="AG537" i="10"/>
  <c r="AF537" i="10"/>
  <c r="AE537" i="10"/>
  <c r="AD537" i="10"/>
  <c r="AC537" i="10"/>
  <c r="AB537" i="10"/>
  <c r="AA537" i="10"/>
  <c r="Z537" i="10"/>
  <c r="Y537" i="10"/>
  <c r="X537" i="10"/>
  <c r="W537" i="10"/>
  <c r="V537" i="10"/>
  <c r="U537" i="10"/>
  <c r="T537" i="10"/>
  <c r="S537" i="10"/>
  <c r="R537" i="10"/>
  <c r="Q537" i="10"/>
  <c r="P537" i="10"/>
  <c r="O537" i="10"/>
  <c r="M537" i="10"/>
  <c r="AR524" i="10"/>
  <c r="AN524" i="10"/>
  <c r="AJ524" i="10"/>
  <c r="AF524" i="10"/>
  <c r="AB524" i="10"/>
  <c r="X524" i="10"/>
  <c r="T524" i="10"/>
  <c r="P524" i="10"/>
  <c r="M524" i="10"/>
  <c r="AR511" i="10"/>
  <c r="AN511" i="10"/>
  <c r="AJ511" i="10"/>
  <c r="AF511" i="10"/>
  <c r="AB511" i="10"/>
  <c r="X511" i="10"/>
  <c r="T511" i="10"/>
  <c r="P511" i="10"/>
  <c r="M511" i="10"/>
  <c r="AR498" i="10"/>
  <c r="AP498" i="10"/>
  <c r="AN498" i="10"/>
  <c r="AL498" i="10"/>
  <c r="AJ498" i="10"/>
  <c r="AH498" i="10"/>
  <c r="AF498" i="10"/>
  <c r="AD498" i="10"/>
  <c r="AB498" i="10"/>
  <c r="Z498" i="10"/>
  <c r="X498" i="10"/>
  <c r="V498" i="10"/>
  <c r="T498" i="10"/>
  <c r="R498" i="10"/>
  <c r="P498" i="10"/>
  <c r="N498" i="10"/>
  <c r="M498" i="10"/>
  <c r="AR485" i="10"/>
  <c r="AQ485" i="10"/>
  <c r="AP485" i="10"/>
  <c r="AO485" i="10"/>
  <c r="AN485" i="10"/>
  <c r="AM485" i="10"/>
  <c r="AL485" i="10"/>
  <c r="AK485" i="10"/>
  <c r="AJ485" i="10"/>
  <c r="AI485" i="10"/>
  <c r="AH485" i="10"/>
  <c r="AG485" i="10"/>
  <c r="AF485" i="10"/>
  <c r="AE485" i="10"/>
  <c r="AD485" i="10"/>
  <c r="AC485" i="10"/>
  <c r="AB485" i="10"/>
  <c r="AA485" i="10"/>
  <c r="Z485" i="10"/>
  <c r="Y485" i="10"/>
  <c r="X485" i="10"/>
  <c r="W485" i="10"/>
  <c r="V485" i="10"/>
  <c r="U485" i="10"/>
  <c r="T485" i="10"/>
  <c r="S485" i="10"/>
  <c r="R485" i="10"/>
  <c r="Q485" i="10"/>
  <c r="P485" i="10"/>
  <c r="O485" i="10"/>
  <c r="N485" i="10"/>
  <c r="M485" i="10"/>
  <c r="AR472" i="10"/>
  <c r="AN472" i="10"/>
  <c r="AJ472" i="10"/>
  <c r="AF472" i="10"/>
  <c r="AB472" i="10"/>
  <c r="X472" i="10"/>
  <c r="T472" i="10"/>
  <c r="P472" i="10"/>
  <c r="M472" i="10"/>
  <c r="AR459" i="10"/>
  <c r="AN459" i="10"/>
  <c r="AJ459" i="10"/>
  <c r="AF459" i="10"/>
  <c r="AB459" i="10"/>
  <c r="X459" i="10"/>
  <c r="T459" i="10"/>
  <c r="P459" i="10"/>
  <c r="M459" i="10"/>
  <c r="AR446" i="10"/>
  <c r="AQ446" i="10"/>
  <c r="AP446" i="10"/>
  <c r="AO446" i="10"/>
  <c r="AN446" i="10"/>
  <c r="AM446" i="10"/>
  <c r="AL446" i="10"/>
  <c r="AK446" i="10"/>
  <c r="AJ446" i="10"/>
  <c r="AI446" i="10"/>
  <c r="AH446" i="10"/>
  <c r="AG446" i="10"/>
  <c r="AF446" i="10"/>
  <c r="AE446" i="10"/>
  <c r="AD446" i="10"/>
  <c r="AC446" i="10"/>
  <c r="AB446" i="10"/>
  <c r="AA446" i="10"/>
  <c r="Z446" i="10"/>
  <c r="Y446" i="10"/>
  <c r="X446" i="10"/>
  <c r="W446" i="10"/>
  <c r="V446" i="10"/>
  <c r="U446" i="10"/>
  <c r="T446" i="10"/>
  <c r="S446" i="10"/>
  <c r="R446" i="10"/>
  <c r="Q446" i="10"/>
  <c r="P446" i="10"/>
  <c r="O446" i="10"/>
  <c r="N446" i="10"/>
  <c r="M446" i="10"/>
  <c r="AR433" i="10"/>
  <c r="AN433" i="10"/>
  <c r="AJ433" i="10"/>
  <c r="AF433" i="10"/>
  <c r="AB433" i="10"/>
  <c r="X433" i="10"/>
  <c r="T433" i="10"/>
  <c r="P433" i="10"/>
  <c r="AR420" i="10"/>
  <c r="AN420" i="10"/>
  <c r="AJ420" i="10"/>
  <c r="AF420" i="10"/>
  <c r="AB420" i="10"/>
  <c r="X420" i="10"/>
  <c r="T420" i="10"/>
  <c r="P420" i="10"/>
  <c r="M420" i="10"/>
  <c r="AR407" i="10"/>
  <c r="AN407" i="10"/>
  <c r="AJ407" i="10"/>
  <c r="AF407" i="10"/>
  <c r="AB407" i="10"/>
  <c r="X407" i="10"/>
  <c r="T407" i="10"/>
  <c r="P407" i="10"/>
  <c r="M407" i="10"/>
  <c r="AR394" i="10"/>
  <c r="AN394" i="10"/>
  <c r="AJ394" i="10"/>
  <c r="AF394" i="10"/>
  <c r="AB394" i="10"/>
  <c r="X394" i="10"/>
  <c r="T394" i="10"/>
  <c r="P394" i="10"/>
  <c r="AP378" i="10"/>
  <c r="AL378" i="10"/>
  <c r="AH378" i="10"/>
  <c r="AD378" i="10"/>
  <c r="Z378" i="10"/>
  <c r="V378" i="10"/>
  <c r="R378" i="10"/>
  <c r="N378" i="10"/>
  <c r="AO365" i="10"/>
  <c r="AK365" i="10"/>
  <c r="AG365" i="10"/>
  <c r="AC365" i="10"/>
  <c r="Y365" i="10"/>
  <c r="U365" i="10"/>
  <c r="Q365" i="10"/>
  <c r="AQ352" i="10"/>
  <c r="AM352" i="10"/>
  <c r="AI352" i="10"/>
  <c r="AE352" i="10"/>
  <c r="AA352" i="10"/>
  <c r="W352" i="10"/>
  <c r="S352" i="10"/>
  <c r="O352" i="10"/>
  <c r="AI339" i="10"/>
  <c r="AL326" i="10"/>
  <c r="AD326" i="10"/>
  <c r="V326" i="10"/>
  <c r="N326" i="10"/>
  <c r="AQ313" i="10"/>
  <c r="AM313" i="10"/>
  <c r="AI313" i="10"/>
  <c r="AE313" i="10"/>
  <c r="AA313" i="10"/>
  <c r="W313" i="10"/>
  <c r="S313" i="10"/>
  <c r="O313" i="10"/>
  <c r="AQ300" i="10"/>
  <c r="AM300" i="10"/>
  <c r="AI300" i="10"/>
  <c r="AE300" i="10"/>
  <c r="AA300" i="10"/>
  <c r="W300" i="10"/>
  <c r="S300" i="10"/>
  <c r="O300" i="10"/>
  <c r="AQ287" i="10"/>
  <c r="AM287" i="10"/>
  <c r="AI287" i="10"/>
  <c r="AE287" i="10"/>
  <c r="AA287" i="10"/>
  <c r="W287" i="10"/>
  <c r="S287" i="10"/>
  <c r="O287" i="10"/>
  <c r="AM274" i="10"/>
  <c r="W274" i="10"/>
  <c r="AQ259" i="10"/>
  <c r="AM259" i="10"/>
  <c r="AI259" i="10"/>
  <c r="AE259" i="10"/>
  <c r="AA259" i="10"/>
  <c r="W259" i="10"/>
  <c r="S259" i="10"/>
  <c r="O259" i="10"/>
  <c r="T246" i="10"/>
  <c r="AR232" i="10"/>
  <c r="AA232" i="10"/>
  <c r="AG219" i="10"/>
  <c r="P219" i="10"/>
  <c r="AL193" i="10"/>
  <c r="V193" i="10"/>
  <c r="AI165" i="10"/>
  <c r="S165" i="10"/>
  <c r="AF138" i="10"/>
  <c r="P138" i="10"/>
  <c r="AF125" i="10"/>
  <c r="P125" i="10"/>
  <c r="AF112" i="10"/>
  <c r="P112" i="10"/>
  <c r="AF99" i="10"/>
  <c r="P99" i="10"/>
  <c r="AR85" i="10"/>
  <c r="AN85" i="10"/>
  <c r="AJ85" i="10"/>
  <c r="AF85" i="10"/>
  <c r="AB85" i="10"/>
  <c r="X85" i="10"/>
  <c r="T85" i="10"/>
  <c r="P85" i="10"/>
  <c r="M85" i="10"/>
  <c r="AR72" i="10"/>
  <c r="AN72" i="10"/>
  <c r="AJ72" i="10"/>
  <c r="AF72" i="10"/>
  <c r="AB72" i="10"/>
  <c r="X72" i="10"/>
  <c r="T72" i="10"/>
  <c r="P72" i="10"/>
  <c r="M72" i="10"/>
  <c r="AR46" i="10"/>
  <c r="AN46" i="10"/>
  <c r="AJ46" i="10"/>
  <c r="AF46" i="10"/>
  <c r="AB46" i="10"/>
  <c r="X46" i="10"/>
  <c r="T46" i="10"/>
  <c r="P46" i="10"/>
  <c r="M46" i="10"/>
  <c r="K814" i="10"/>
  <c r="K801" i="10"/>
  <c r="K788" i="10"/>
  <c r="K775" i="10"/>
  <c r="K762" i="10"/>
  <c r="K749" i="10"/>
  <c r="K736" i="10"/>
  <c r="K724" i="10"/>
  <c r="K711" i="10"/>
  <c r="K698" i="10"/>
  <c r="K685" i="10"/>
  <c r="K672" i="10"/>
  <c r="K659" i="10"/>
  <c r="K646" i="10"/>
  <c r="K633" i="10"/>
  <c r="K620" i="10"/>
  <c r="K605" i="10"/>
  <c r="K592" i="10"/>
  <c r="K591" i="10"/>
  <c r="K578" i="10"/>
  <c r="K565" i="10"/>
  <c r="K552" i="10"/>
  <c r="K539" i="10"/>
  <c r="K526" i="10"/>
  <c r="K513" i="10"/>
  <c r="K500" i="10"/>
  <c r="K487" i="10"/>
  <c r="K474" i="10"/>
  <c r="K461" i="10"/>
  <c r="K448" i="10"/>
  <c r="K435" i="10"/>
  <c r="K422" i="10"/>
  <c r="K409" i="10"/>
  <c r="K396" i="10"/>
  <c r="K383" i="10"/>
  <c r="K382" i="10"/>
  <c r="K367" i="10"/>
  <c r="K354" i="10"/>
  <c r="K341" i="10"/>
  <c r="K328" i="10"/>
  <c r="K315" i="10"/>
  <c r="K302" i="10"/>
  <c r="K289" i="10"/>
  <c r="K276" i="10"/>
  <c r="K263" i="10"/>
  <c r="K262" i="10"/>
  <c r="K248" i="10"/>
  <c r="K235" i="10"/>
  <c r="K234" i="10"/>
  <c r="K221" i="10"/>
  <c r="K208" i="10"/>
  <c r="K195" i="10"/>
  <c r="K182" i="10"/>
  <c r="K181" i="10"/>
  <c r="K167" i="10"/>
  <c r="K154" i="10"/>
  <c r="K141" i="10"/>
  <c r="K127" i="10"/>
  <c r="K114" i="10"/>
  <c r="K101" i="10"/>
  <c r="K88" i="10"/>
  <c r="K87" i="10"/>
  <c r="K74" i="10"/>
  <c r="K61" i="10"/>
  <c r="K48" i="10"/>
  <c r="K35" i="10"/>
  <c r="K22" i="10"/>
  <c r="H1" i="4"/>
  <c r="I22" i="4"/>
  <c r="I23" i="4"/>
  <c r="H26" i="4"/>
  <c r="L26" i="4" s="1"/>
  <c r="H27" i="4"/>
  <c r="H28" i="4"/>
  <c r="H29" i="4"/>
  <c r="H30" i="4"/>
  <c r="H31" i="4"/>
  <c r="H32" i="4"/>
  <c r="I35" i="4"/>
  <c r="I36" i="4"/>
  <c r="H39" i="4"/>
  <c r="H40" i="4"/>
  <c r="H41" i="4"/>
  <c r="H42" i="4"/>
  <c r="H43" i="4"/>
  <c r="H44" i="4"/>
  <c r="H45" i="4"/>
  <c r="I49" i="4"/>
  <c r="H52" i="4"/>
  <c r="H53" i="4"/>
  <c r="H54" i="4"/>
  <c r="H55" i="4"/>
  <c r="H56" i="4"/>
  <c r="H57" i="4"/>
  <c r="H58" i="4"/>
  <c r="I61" i="4"/>
  <c r="I62" i="4"/>
  <c r="H65" i="4"/>
  <c r="H66" i="4"/>
  <c r="H67" i="4"/>
  <c r="H68" i="4"/>
  <c r="H69" i="4"/>
  <c r="H70" i="4"/>
  <c r="H71" i="4"/>
  <c r="I74" i="4"/>
  <c r="I75" i="4"/>
  <c r="H78" i="4"/>
  <c r="H79" i="4"/>
  <c r="H80" i="4"/>
  <c r="H81" i="4"/>
  <c r="H82" i="4"/>
  <c r="H83" i="4"/>
  <c r="H84" i="4"/>
  <c r="I88" i="4"/>
  <c r="I89" i="4"/>
  <c r="H92" i="4"/>
  <c r="H93" i="4"/>
  <c r="H94" i="4"/>
  <c r="H95" i="4"/>
  <c r="H96" i="4"/>
  <c r="H97" i="4"/>
  <c r="H98" i="4"/>
  <c r="I101" i="4"/>
  <c r="I102" i="4"/>
  <c r="H105" i="4"/>
  <c r="H106" i="4"/>
  <c r="H107" i="4"/>
  <c r="H108" i="4"/>
  <c r="H109" i="4"/>
  <c r="H110" i="4"/>
  <c r="H111" i="4"/>
  <c r="I114" i="4"/>
  <c r="I115" i="4"/>
  <c r="H118" i="4"/>
  <c r="H119" i="4"/>
  <c r="H120" i="4"/>
  <c r="H121" i="4"/>
  <c r="H122" i="4"/>
  <c r="H123" i="4"/>
  <c r="H124" i="4"/>
  <c r="I127" i="4"/>
  <c r="I128" i="4"/>
  <c r="H131" i="4"/>
  <c r="H132" i="4"/>
  <c r="H133" i="4"/>
  <c r="H134" i="4"/>
  <c r="H135" i="4"/>
  <c r="H136" i="4"/>
  <c r="H137" i="4"/>
  <c r="I141" i="4"/>
  <c r="I142" i="4"/>
  <c r="H145" i="4"/>
  <c r="H146" i="4"/>
  <c r="H147" i="4"/>
  <c r="H148" i="4"/>
  <c r="H149" i="4"/>
  <c r="H150" i="4"/>
  <c r="H151" i="4"/>
  <c r="I154" i="4"/>
  <c r="I155" i="4"/>
  <c r="H158" i="4"/>
  <c r="H159" i="4"/>
  <c r="H160" i="4"/>
  <c r="H161" i="4"/>
  <c r="H162" i="4"/>
  <c r="H163" i="4"/>
  <c r="H164" i="4"/>
  <c r="I167" i="4"/>
  <c r="I168" i="4"/>
  <c r="H171" i="4"/>
  <c r="H172" i="4"/>
  <c r="H173" i="4"/>
  <c r="H174" i="4"/>
  <c r="H175" i="4"/>
  <c r="H176" i="4"/>
  <c r="H177" i="4"/>
  <c r="I182" i="4"/>
  <c r="I183" i="4"/>
  <c r="H186" i="4"/>
  <c r="H187" i="4"/>
  <c r="H188" i="4"/>
  <c r="H189" i="4"/>
  <c r="H190" i="4"/>
  <c r="H191" i="4"/>
  <c r="H192" i="4"/>
  <c r="I195" i="4"/>
  <c r="I196" i="4"/>
  <c r="H199" i="4"/>
  <c r="H200" i="4"/>
  <c r="H201" i="4"/>
  <c r="H202" i="4"/>
  <c r="H203" i="4"/>
  <c r="H204" i="4"/>
  <c r="H205" i="4"/>
  <c r="I208" i="4"/>
  <c r="I209" i="4"/>
  <c r="H212" i="4"/>
  <c r="H213" i="4"/>
  <c r="H214" i="4"/>
  <c r="H215" i="4"/>
  <c r="H216" i="4"/>
  <c r="H217" i="4"/>
  <c r="H218" i="4"/>
  <c r="I221" i="4"/>
  <c r="I222" i="4"/>
  <c r="H225" i="4"/>
  <c r="H226" i="4"/>
  <c r="H227" i="4"/>
  <c r="H228" i="4"/>
  <c r="H229" i="4"/>
  <c r="H230" i="4"/>
  <c r="H231" i="4"/>
  <c r="I235" i="4"/>
  <c r="I236" i="4"/>
  <c r="H239" i="4"/>
  <c r="H240" i="4"/>
  <c r="H241" i="4"/>
  <c r="H242" i="4"/>
  <c r="H243" i="4"/>
  <c r="H244" i="4"/>
  <c r="H245" i="4"/>
  <c r="I248" i="4"/>
  <c r="I249" i="4"/>
  <c r="H252" i="4"/>
  <c r="H253" i="4"/>
  <c r="H254" i="4"/>
  <c r="H255" i="4"/>
  <c r="H256" i="4"/>
  <c r="H257" i="4"/>
  <c r="H258" i="4"/>
  <c r="I263" i="4"/>
  <c r="I264" i="4"/>
  <c r="H267" i="4"/>
  <c r="H268" i="4"/>
  <c r="H269" i="4"/>
  <c r="H270" i="4"/>
  <c r="H271" i="4"/>
  <c r="H272" i="4"/>
  <c r="H273" i="4"/>
  <c r="I276" i="4"/>
  <c r="I277" i="4"/>
  <c r="H280" i="4"/>
  <c r="H281" i="4"/>
  <c r="H282" i="4"/>
  <c r="H283" i="4"/>
  <c r="H284" i="4"/>
  <c r="H285" i="4"/>
  <c r="H286" i="4"/>
  <c r="I289" i="4"/>
  <c r="I290" i="4"/>
  <c r="H293" i="4"/>
  <c r="H294" i="4"/>
  <c r="H295" i="4"/>
  <c r="H296" i="4"/>
  <c r="H297" i="4"/>
  <c r="H298" i="4"/>
  <c r="H299" i="4"/>
  <c r="I302" i="4"/>
  <c r="I303" i="4"/>
  <c r="H306" i="4"/>
  <c r="H307" i="4"/>
  <c r="H308" i="4"/>
  <c r="H309" i="4"/>
  <c r="H310" i="4"/>
  <c r="H311" i="4"/>
  <c r="H312" i="4"/>
  <c r="I315" i="4"/>
  <c r="I316" i="4"/>
  <c r="H319" i="4"/>
  <c r="H320" i="4"/>
  <c r="H321" i="4"/>
  <c r="H322" i="4"/>
  <c r="H323" i="4"/>
  <c r="H324" i="4"/>
  <c r="H325" i="4"/>
  <c r="I328" i="4"/>
  <c r="I329" i="4"/>
  <c r="H332" i="4"/>
  <c r="H333" i="4"/>
  <c r="H334" i="4"/>
  <c r="H335" i="4"/>
  <c r="H336" i="4"/>
  <c r="H337" i="4"/>
  <c r="H338" i="4"/>
  <c r="I341" i="4"/>
  <c r="I342" i="4"/>
  <c r="H345" i="4"/>
  <c r="H346" i="4"/>
  <c r="H347" i="4"/>
  <c r="H348" i="4"/>
  <c r="H349" i="4"/>
  <c r="H350" i="4"/>
  <c r="H351" i="4"/>
  <c r="I354" i="4"/>
  <c r="I355" i="4"/>
  <c r="H358" i="4"/>
  <c r="H359" i="4"/>
  <c r="H360" i="4"/>
  <c r="H361" i="4"/>
  <c r="H362" i="4"/>
  <c r="H363" i="4"/>
  <c r="H364" i="4"/>
  <c r="I367" i="4"/>
  <c r="I368" i="4"/>
  <c r="H371" i="4"/>
  <c r="H372" i="4"/>
  <c r="H373" i="4"/>
  <c r="H374" i="4"/>
  <c r="H375" i="4"/>
  <c r="H376" i="4"/>
  <c r="H377" i="4"/>
  <c r="I383" i="4"/>
  <c r="I384" i="4"/>
  <c r="H387" i="4"/>
  <c r="H388" i="4"/>
  <c r="H389" i="4"/>
  <c r="H390" i="4"/>
  <c r="H391" i="4"/>
  <c r="H392" i="4"/>
  <c r="H393" i="4"/>
  <c r="I396" i="4"/>
  <c r="I397" i="4"/>
  <c r="H400" i="4"/>
  <c r="H401" i="4"/>
  <c r="H402" i="4"/>
  <c r="H403" i="4"/>
  <c r="H404" i="4"/>
  <c r="H405" i="4"/>
  <c r="H406" i="4"/>
  <c r="I409" i="4"/>
  <c r="I410" i="4"/>
  <c r="H413" i="4"/>
  <c r="H414" i="4"/>
  <c r="H415" i="4"/>
  <c r="H416" i="4"/>
  <c r="H417" i="4"/>
  <c r="H418" i="4"/>
  <c r="H419" i="4"/>
  <c r="I422" i="4"/>
  <c r="I423" i="4"/>
  <c r="H426" i="4"/>
  <c r="H427" i="4"/>
  <c r="H428" i="4"/>
  <c r="H429" i="4"/>
  <c r="H430" i="4"/>
  <c r="H431" i="4"/>
  <c r="H432" i="4"/>
  <c r="I435" i="4"/>
  <c r="I436" i="4"/>
  <c r="H439" i="4"/>
  <c r="H440" i="4"/>
  <c r="H441" i="4"/>
  <c r="H442" i="4"/>
  <c r="H443" i="4"/>
  <c r="H444" i="4"/>
  <c r="H445" i="4"/>
  <c r="I448" i="4"/>
  <c r="I449" i="4"/>
  <c r="H452" i="4"/>
  <c r="H453" i="4"/>
  <c r="H454" i="4"/>
  <c r="H455" i="4"/>
  <c r="H456" i="4"/>
  <c r="H457" i="4"/>
  <c r="H458" i="4"/>
  <c r="I461" i="4"/>
  <c r="I462" i="4"/>
  <c r="H465" i="4"/>
  <c r="H466" i="4"/>
  <c r="H467" i="4"/>
  <c r="H468" i="4"/>
  <c r="H469" i="4"/>
  <c r="H470" i="4"/>
  <c r="H471" i="4"/>
  <c r="I474" i="4"/>
  <c r="I475" i="4"/>
  <c r="H478" i="4"/>
  <c r="H479" i="4"/>
  <c r="H480" i="4"/>
  <c r="H481" i="4"/>
  <c r="H482" i="4"/>
  <c r="H483" i="4"/>
  <c r="H484" i="4"/>
  <c r="I487" i="4"/>
  <c r="I488" i="4"/>
  <c r="H491" i="4"/>
  <c r="H492" i="4"/>
  <c r="H493" i="4"/>
  <c r="H494" i="4"/>
  <c r="H495" i="4"/>
  <c r="H496" i="4"/>
  <c r="H497" i="4"/>
  <c r="I500" i="4"/>
  <c r="I501" i="4"/>
  <c r="H504" i="4"/>
  <c r="H505" i="4"/>
  <c r="H506" i="4"/>
  <c r="H507" i="4"/>
  <c r="H508" i="4"/>
  <c r="H509" i="4"/>
  <c r="H510" i="4"/>
  <c r="I513" i="4"/>
  <c r="I514" i="4"/>
  <c r="H517" i="4"/>
  <c r="H518" i="4"/>
  <c r="H519" i="4"/>
  <c r="H520" i="4"/>
  <c r="H521" i="4"/>
  <c r="H522" i="4"/>
  <c r="H523" i="4"/>
  <c r="I526" i="4"/>
  <c r="I527" i="4"/>
  <c r="H530" i="4"/>
  <c r="H531" i="4"/>
  <c r="H532" i="4"/>
  <c r="H533" i="4"/>
  <c r="H534" i="4"/>
  <c r="H535" i="4"/>
  <c r="H536" i="4"/>
  <c r="I539" i="4"/>
  <c r="I540" i="4"/>
  <c r="H543" i="4"/>
  <c r="H544" i="4"/>
  <c r="H545" i="4"/>
  <c r="H546" i="4"/>
  <c r="H547" i="4"/>
  <c r="H548" i="4"/>
  <c r="H549" i="4"/>
  <c r="I552" i="4"/>
  <c r="I553" i="4"/>
  <c r="H556" i="4"/>
  <c r="H557" i="4"/>
  <c r="H558" i="4"/>
  <c r="H559" i="4"/>
  <c r="H560" i="4"/>
  <c r="H561" i="4"/>
  <c r="H562" i="4"/>
  <c r="I565" i="4"/>
  <c r="I566" i="4"/>
  <c r="H569" i="4"/>
  <c r="H570" i="4"/>
  <c r="H571" i="4"/>
  <c r="H572" i="4"/>
  <c r="H573" i="4"/>
  <c r="H574" i="4"/>
  <c r="H575" i="4"/>
  <c r="I578" i="4"/>
  <c r="I579" i="4"/>
  <c r="H582" i="4"/>
  <c r="H583" i="4"/>
  <c r="H584" i="4"/>
  <c r="H585" i="4"/>
  <c r="H586" i="4"/>
  <c r="H587" i="4"/>
  <c r="H588" i="4"/>
  <c r="I592" i="4"/>
  <c r="I593" i="4"/>
  <c r="H596" i="4"/>
  <c r="H597" i="4"/>
  <c r="H598" i="4"/>
  <c r="H599" i="4"/>
  <c r="H600" i="4"/>
  <c r="H601" i="4"/>
  <c r="H602" i="4"/>
  <c r="I605" i="4"/>
  <c r="I606" i="4"/>
  <c r="H609" i="4"/>
  <c r="H610" i="4"/>
  <c r="H611" i="4"/>
  <c r="H612" i="4"/>
  <c r="H613" i="4"/>
  <c r="H614" i="4"/>
  <c r="H615" i="4"/>
  <c r="I620" i="4"/>
  <c r="I621" i="4"/>
  <c r="H624" i="4"/>
  <c r="H625" i="4"/>
  <c r="H626" i="4"/>
  <c r="H627" i="4"/>
  <c r="H628" i="4"/>
  <c r="H629" i="4"/>
  <c r="H630" i="4"/>
  <c r="I633" i="4"/>
  <c r="I634" i="4"/>
  <c r="H637" i="4"/>
  <c r="H638" i="4"/>
  <c r="H639" i="4"/>
  <c r="H640" i="4"/>
  <c r="H641" i="4"/>
  <c r="H642" i="4"/>
  <c r="H643" i="4"/>
  <c r="I646" i="4"/>
  <c r="I647" i="4"/>
  <c r="H650" i="4"/>
  <c r="H651" i="4"/>
  <c r="H652" i="4"/>
  <c r="H653" i="4"/>
  <c r="H654" i="4"/>
  <c r="H655" i="4"/>
  <c r="H656" i="4"/>
  <c r="I659" i="4"/>
  <c r="I660" i="4"/>
  <c r="H663" i="4"/>
  <c r="H664" i="4"/>
  <c r="H665" i="4"/>
  <c r="H666" i="4"/>
  <c r="H667" i="4"/>
  <c r="H668" i="4"/>
  <c r="H669" i="4"/>
  <c r="I672" i="4"/>
  <c r="I673" i="4"/>
  <c r="H676" i="4"/>
  <c r="H677" i="4"/>
  <c r="H678" i="4"/>
  <c r="H679" i="4"/>
  <c r="H680" i="4"/>
  <c r="H681" i="4"/>
  <c r="H682" i="4"/>
  <c r="I685" i="4"/>
  <c r="I686" i="4"/>
  <c r="H689" i="4"/>
  <c r="H690" i="4"/>
  <c r="H691" i="4"/>
  <c r="H692" i="4"/>
  <c r="H693" i="4"/>
  <c r="H694" i="4"/>
  <c r="H695" i="4"/>
  <c r="I698" i="4"/>
  <c r="I699" i="4"/>
  <c r="H702" i="4"/>
  <c r="H703" i="4"/>
  <c r="H704" i="4"/>
  <c r="H705" i="4"/>
  <c r="H706" i="4"/>
  <c r="H707" i="4"/>
  <c r="H708" i="4"/>
  <c r="I711" i="4"/>
  <c r="I712" i="4"/>
  <c r="H715" i="4"/>
  <c r="H716" i="4"/>
  <c r="H717" i="4"/>
  <c r="H718" i="4"/>
  <c r="H719" i="4"/>
  <c r="H720" i="4"/>
  <c r="H721" i="4"/>
  <c r="I724" i="4"/>
  <c r="I725" i="4"/>
  <c r="H728" i="4"/>
  <c r="H729" i="4"/>
  <c r="H730" i="4"/>
  <c r="H731" i="4"/>
  <c r="H732" i="4"/>
  <c r="H733" i="4"/>
  <c r="H734" i="4"/>
  <c r="I736" i="4"/>
  <c r="I737" i="4"/>
  <c r="H740" i="4"/>
  <c r="H741" i="4"/>
  <c r="H742" i="4"/>
  <c r="H743" i="4"/>
  <c r="H744" i="4"/>
  <c r="H745" i="4"/>
  <c r="H746" i="4"/>
  <c r="I749" i="4"/>
  <c r="I750" i="4"/>
  <c r="H753" i="4"/>
  <c r="H754" i="4"/>
  <c r="H755" i="4"/>
  <c r="H756" i="4"/>
  <c r="H757" i="4"/>
  <c r="H758" i="4"/>
  <c r="H759" i="4"/>
  <c r="I762" i="4"/>
  <c r="I763" i="4"/>
  <c r="H766" i="4"/>
  <c r="H767" i="4"/>
  <c r="H768" i="4"/>
  <c r="H769" i="4"/>
  <c r="H770" i="4"/>
  <c r="H771" i="4"/>
  <c r="H772" i="4"/>
  <c r="I775" i="4"/>
  <c r="I776" i="4"/>
  <c r="H779" i="4"/>
  <c r="H780" i="4"/>
  <c r="H781" i="4"/>
  <c r="H782" i="4"/>
  <c r="H783" i="4"/>
  <c r="H784" i="4"/>
  <c r="H785" i="4"/>
  <c r="I788" i="4"/>
  <c r="I789" i="4"/>
  <c r="H792" i="4"/>
  <c r="H793" i="4"/>
  <c r="H794" i="4"/>
  <c r="H795" i="4"/>
  <c r="H796" i="4"/>
  <c r="H797" i="4"/>
  <c r="H798" i="4"/>
  <c r="I801" i="4"/>
  <c r="I802" i="4"/>
  <c r="H805" i="4"/>
  <c r="H806" i="4"/>
  <c r="H807" i="4"/>
  <c r="H808" i="4"/>
  <c r="H809" i="4"/>
  <c r="H810" i="4"/>
  <c r="H811" i="4"/>
  <c r="I814" i="4"/>
  <c r="I815" i="4"/>
  <c r="H818" i="4"/>
  <c r="H819" i="4"/>
  <c r="H820" i="4"/>
  <c r="H821" i="4"/>
  <c r="H822" i="4"/>
  <c r="H823" i="4"/>
  <c r="H824" i="4"/>
  <c r="H1" i="10"/>
  <c r="I1" i="10"/>
  <c r="L45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B94" i="4"/>
  <c r="B186" i="4"/>
  <c r="M576" i="10" l="1"/>
  <c r="M550" i="10"/>
  <c r="M589" i="10"/>
  <c r="M394" i="10"/>
  <c r="M365" i="10"/>
  <c r="M339" i="10"/>
  <c r="M326" i="10"/>
  <c r="M313" i="10"/>
  <c r="M300" i="10"/>
  <c r="M287" i="10"/>
  <c r="M99" i="10"/>
  <c r="M112" i="10"/>
  <c r="M219" i="10"/>
  <c r="M232" i="10"/>
  <c r="M178" i="10"/>
  <c r="M165" i="10"/>
  <c r="M206" i="10"/>
  <c r="S206" i="10"/>
  <c r="X206" i="10"/>
  <c r="AC206" i="10"/>
  <c r="AI206" i="10"/>
  <c r="AN206" i="10"/>
  <c r="AC616" i="10"/>
  <c r="O206" i="10"/>
  <c r="T206" i="10"/>
  <c r="AE206" i="10"/>
  <c r="AJ206" i="10"/>
  <c r="R206" i="10"/>
  <c r="AH206" i="10"/>
  <c r="P206" i="10"/>
  <c r="U206" i="10"/>
  <c r="AA206" i="10"/>
  <c r="AF206" i="10"/>
  <c r="AK206" i="10"/>
  <c r="AQ206" i="10"/>
  <c r="AN603" i="10"/>
  <c r="AF657" i="10"/>
  <c r="AB206" i="10"/>
  <c r="AR206" i="10"/>
  <c r="P631" i="10"/>
  <c r="X631" i="10"/>
  <c r="AB631" i="10"/>
  <c r="AF631" i="10"/>
  <c r="S657" i="10"/>
  <c r="P670" i="10"/>
  <c r="P657" i="10"/>
  <c r="T670" i="10"/>
  <c r="T657" i="10"/>
  <c r="X670" i="10"/>
  <c r="X657" i="10"/>
  <c r="AB670" i="10"/>
  <c r="AB657" i="10"/>
  <c r="AJ670" i="10"/>
  <c r="AJ657" i="10"/>
  <c r="AR670" i="10"/>
  <c r="O709" i="10"/>
  <c r="O657" i="10"/>
  <c r="W709" i="10"/>
  <c r="W657" i="10"/>
  <c r="AE709" i="10"/>
  <c r="AE657" i="10"/>
  <c r="AI709" i="10"/>
  <c r="AM709" i="10"/>
  <c r="AQ709" i="10"/>
  <c r="AQ657" i="10"/>
  <c r="AC657" i="10"/>
  <c r="AQ616" i="10"/>
  <c r="P33" i="10"/>
  <c r="T33" i="10"/>
  <c r="X33" i="10"/>
  <c r="AB33" i="10"/>
  <c r="AF33" i="10"/>
  <c r="AJ33" i="10"/>
  <c r="AN33" i="10"/>
  <c r="AR33" i="10"/>
  <c r="M33" i="10"/>
  <c r="Q33" i="10"/>
  <c r="U33" i="10"/>
  <c r="Y33" i="10"/>
  <c r="AC33" i="10"/>
  <c r="AG33" i="10"/>
  <c r="AK33" i="10"/>
  <c r="AO33" i="10"/>
  <c r="N33" i="10"/>
  <c r="R33" i="10"/>
  <c r="V33" i="10"/>
  <c r="Z33" i="10"/>
  <c r="AD33" i="10"/>
  <c r="AH33" i="10"/>
  <c r="AL33" i="10"/>
  <c r="AP33" i="10"/>
  <c r="O33" i="10"/>
  <c r="S33" i="10"/>
  <c r="W33" i="10"/>
  <c r="AA33" i="10"/>
  <c r="AE33" i="10"/>
  <c r="AI33" i="10"/>
  <c r="AM33" i="10"/>
  <c r="AQ33" i="10"/>
  <c r="R232" i="10"/>
  <c r="AH232" i="10"/>
  <c r="N206" i="10"/>
  <c r="V206" i="10"/>
  <c r="Z206" i="10"/>
  <c r="AD206" i="10"/>
  <c r="AL206" i="10"/>
  <c r="AP206" i="10"/>
  <c r="S603" i="10"/>
  <c r="AC603" i="10"/>
  <c r="T631" i="10"/>
  <c r="AJ631" i="10"/>
  <c r="Y657" i="10"/>
  <c r="AO657" i="10"/>
  <c r="S616" i="10"/>
  <c r="AN616" i="10"/>
  <c r="U631" i="10"/>
  <c r="AK631" i="10"/>
  <c r="U657" i="10"/>
  <c r="AK657" i="10"/>
  <c r="AQ603" i="10"/>
  <c r="Q657" i="10"/>
  <c r="AG657" i="10"/>
  <c r="J49" i="4"/>
  <c r="L58" i="3"/>
  <c r="AI657" i="10" l="1"/>
  <c r="AR657" i="10"/>
  <c r="AA657" i="10"/>
  <c r="AM657" i="10"/>
  <c r="AF616" i="10"/>
  <c r="AF603" i="10"/>
  <c r="AJ59" i="10"/>
  <c r="P59" i="10"/>
  <c r="AA59" i="10"/>
  <c r="AH59" i="10"/>
  <c r="Q59" i="10"/>
  <c r="W59" i="10"/>
  <c r="AD59" i="10"/>
  <c r="AD657" i="10"/>
  <c r="N657" i="10"/>
  <c r="AE616" i="10"/>
  <c r="AE603" i="10"/>
  <c r="AC59" i="10"/>
  <c r="M59" i="10"/>
  <c r="AI59" i="10"/>
  <c r="S59" i="10"/>
  <c r="AP59" i="10"/>
  <c r="Z59" i="10"/>
  <c r="AP657" i="10"/>
  <c r="Z657" i="10"/>
  <c r="Y616" i="10"/>
  <c r="Y603" i="10"/>
  <c r="M616" i="10"/>
  <c r="M603" i="10"/>
  <c r="AO59" i="10"/>
  <c r="Y59" i="10"/>
  <c r="AE59" i="10"/>
  <c r="O59" i="10"/>
  <c r="AL59" i="10"/>
  <c r="V59" i="10"/>
  <c r="V657" i="10"/>
  <c r="U59" i="10"/>
  <c r="AQ59" i="10"/>
  <c r="AL657" i="10"/>
  <c r="O616" i="10"/>
  <c r="O603" i="10"/>
  <c r="AH657" i="10"/>
  <c r="R657" i="10"/>
  <c r="AO616" i="10"/>
  <c r="AO603" i="10"/>
  <c r="W603" i="10"/>
  <c r="W616" i="10"/>
  <c r="L64" i="3"/>
  <c r="R4" i="4"/>
  <c r="R5" i="4"/>
  <c r="R6" i="4"/>
  <c r="R7" i="4"/>
  <c r="R8" i="4"/>
  <c r="R9" i="4"/>
  <c r="R10" i="4"/>
  <c r="R11" i="4"/>
  <c r="R12" i="4"/>
  <c r="R13" i="4"/>
  <c r="R14" i="4"/>
  <c r="Q15" i="4"/>
  <c r="T4" i="4"/>
  <c r="V4" i="4" s="1"/>
  <c r="X4" i="4" s="1"/>
  <c r="Q4" i="4" s="1"/>
  <c r="T6" i="4"/>
  <c r="V6" i="4" s="1"/>
  <c r="X6" i="4" s="1"/>
  <c r="Q6" i="4" s="1"/>
  <c r="T7" i="4"/>
  <c r="V7" i="4" s="1"/>
  <c r="X7" i="4" s="1"/>
  <c r="Q7" i="4" s="1"/>
  <c r="T8" i="4"/>
  <c r="V8" i="4" s="1"/>
  <c r="X8" i="4" s="1"/>
  <c r="Q8" i="4" s="1"/>
  <c r="T9" i="4"/>
  <c r="V9" i="4" s="1"/>
  <c r="X9" i="4" s="1"/>
  <c r="Q9" i="4" s="1"/>
  <c r="T10" i="4"/>
  <c r="V10" i="4" s="1"/>
  <c r="X10" i="4" s="1"/>
  <c r="Q10" i="4" s="1"/>
  <c r="T11" i="4"/>
  <c r="V11" i="4" s="1"/>
  <c r="X11" i="4" s="1"/>
  <c r="Q11" i="4" s="1"/>
  <c r="T12" i="4"/>
  <c r="V12" i="4" s="1"/>
  <c r="X12" i="4" s="1"/>
  <c r="Q12" i="4" s="1"/>
  <c r="T13" i="4"/>
  <c r="V13" i="4" s="1"/>
  <c r="X13" i="4" s="1"/>
  <c r="Q13" i="4" s="1"/>
  <c r="T14" i="4"/>
  <c r="V14" i="4" s="1"/>
  <c r="X14" i="4" s="1"/>
  <c r="Q14" i="4" s="1"/>
  <c r="T5" i="4"/>
  <c r="V5" i="4" s="1"/>
  <c r="X5" i="4" s="1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AG59" i="10" l="1"/>
  <c r="AK59" i="10"/>
  <c r="X59" i="10"/>
  <c r="AB59" i="10"/>
  <c r="P616" i="10"/>
  <c r="P603" i="10"/>
  <c r="T603" i="10"/>
  <c r="T616" i="10"/>
  <c r="AR616" i="10"/>
  <c r="AR603" i="10"/>
  <c r="AR59" i="10"/>
  <c r="X603" i="10"/>
  <c r="X616" i="10"/>
  <c r="AJ603" i="10"/>
  <c r="AJ616" i="10"/>
  <c r="AB616" i="10"/>
  <c r="AB603" i="10"/>
  <c r="AM603" i="10"/>
  <c r="AM616" i="10"/>
  <c r="AA616" i="10"/>
  <c r="AA603" i="10"/>
  <c r="AI603" i="10"/>
  <c r="AI616" i="10"/>
  <c r="AM59" i="10"/>
  <c r="AF59" i="10"/>
  <c r="N59" i="10"/>
  <c r="T59" i="10"/>
  <c r="R59" i="10"/>
  <c r="AN59" i="10"/>
  <c r="R616" i="10"/>
  <c r="R603" i="10"/>
  <c r="U616" i="10"/>
  <c r="U603" i="10"/>
  <c r="AK616" i="10"/>
  <c r="AK603" i="10"/>
  <c r="N616" i="10"/>
  <c r="N603" i="10"/>
  <c r="AG616" i="10"/>
  <c r="AG603" i="10"/>
  <c r="Z616" i="10"/>
  <c r="Z603" i="10"/>
  <c r="Q616" i="10"/>
  <c r="Q603" i="10"/>
  <c r="AH616" i="10"/>
  <c r="AH603" i="10"/>
  <c r="AL616" i="10"/>
  <c r="AL603" i="10"/>
  <c r="V616" i="10"/>
  <c r="V603" i="10"/>
  <c r="AD616" i="10"/>
  <c r="AD603" i="10"/>
  <c r="AP616" i="10"/>
  <c r="AP603" i="10"/>
  <c r="Q5" i="4"/>
  <c r="Q17" i="4" s="1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M258" i="4" l="1"/>
  <c r="Q258" i="4"/>
  <c r="U258" i="4"/>
  <c r="Y258" i="4"/>
  <c r="AC258" i="4"/>
  <c r="AG258" i="4"/>
  <c r="AK258" i="4"/>
  <c r="AO258" i="4"/>
  <c r="L258" i="4"/>
  <c r="N258" i="4"/>
  <c r="R258" i="4"/>
  <c r="V258" i="4"/>
  <c r="Z258" i="4"/>
  <c r="AD258" i="4"/>
  <c r="AH258" i="4"/>
  <c r="AL258" i="4"/>
  <c r="AP258" i="4"/>
  <c r="S258" i="4"/>
  <c r="AA258" i="4"/>
  <c r="AI258" i="4"/>
  <c r="AQ258" i="4"/>
  <c r="O258" i="4"/>
  <c r="W258" i="4"/>
  <c r="AE258" i="4"/>
  <c r="AM258" i="4"/>
  <c r="T258" i="4"/>
  <c r="AJ258" i="4"/>
  <c r="X258" i="4"/>
  <c r="AN258" i="4"/>
  <c r="AB258" i="4"/>
  <c r="P258" i="4"/>
  <c r="AF258" i="4"/>
  <c r="P257" i="4"/>
  <c r="T257" i="4"/>
  <c r="X257" i="4"/>
  <c r="AB257" i="4"/>
  <c r="AF257" i="4"/>
  <c r="AJ257" i="4"/>
  <c r="AN257" i="4"/>
  <c r="M257" i="4"/>
  <c r="Q257" i="4"/>
  <c r="U257" i="4"/>
  <c r="Y257" i="4"/>
  <c r="AC257" i="4"/>
  <c r="AG257" i="4"/>
  <c r="AK257" i="4"/>
  <c r="AO257" i="4"/>
  <c r="R257" i="4"/>
  <c r="Z257" i="4"/>
  <c r="AH257" i="4"/>
  <c r="AP257" i="4"/>
  <c r="N257" i="4"/>
  <c r="V257" i="4"/>
  <c r="AD257" i="4"/>
  <c r="AL257" i="4"/>
  <c r="S257" i="4"/>
  <c r="AI257" i="4"/>
  <c r="W257" i="4"/>
  <c r="AM257" i="4"/>
  <c r="AA257" i="4"/>
  <c r="O257" i="4"/>
  <c r="L257" i="4"/>
  <c r="AQ257" i="4"/>
  <c r="AE257" i="4"/>
  <c r="M285" i="4"/>
  <c r="Q285" i="4"/>
  <c r="U285" i="4"/>
  <c r="Y285" i="4"/>
  <c r="AC285" i="4"/>
  <c r="AG285" i="4"/>
  <c r="AK285" i="4"/>
  <c r="AO285" i="4"/>
  <c r="N285" i="4"/>
  <c r="R285" i="4"/>
  <c r="V285" i="4"/>
  <c r="Z285" i="4"/>
  <c r="AD285" i="4"/>
  <c r="AH285" i="4"/>
  <c r="AL285" i="4"/>
  <c r="AP285" i="4"/>
  <c r="O285" i="4"/>
  <c r="W285" i="4"/>
  <c r="AE285" i="4"/>
  <c r="AM285" i="4"/>
  <c r="S285" i="4"/>
  <c r="AA285" i="4"/>
  <c r="AI285" i="4"/>
  <c r="AQ285" i="4"/>
  <c r="P285" i="4"/>
  <c r="AF285" i="4"/>
  <c r="T285" i="4"/>
  <c r="AJ285" i="4"/>
  <c r="X285" i="4"/>
  <c r="AN285" i="4"/>
  <c r="AB285" i="4"/>
  <c r="N332" i="4"/>
  <c r="R332" i="4"/>
  <c r="V332" i="4"/>
  <c r="Z332" i="4"/>
  <c r="AD332" i="4"/>
  <c r="AH332" i="4"/>
  <c r="AL332" i="4"/>
  <c r="AP332" i="4"/>
  <c r="O332" i="4"/>
  <c r="S332" i="4"/>
  <c r="W332" i="4"/>
  <c r="AA332" i="4"/>
  <c r="AE332" i="4"/>
  <c r="AI332" i="4"/>
  <c r="AM332" i="4"/>
  <c r="AQ332" i="4"/>
  <c r="P332" i="4"/>
  <c r="X332" i="4"/>
  <c r="AF332" i="4"/>
  <c r="AN332" i="4"/>
  <c r="Q332" i="4"/>
  <c r="Y332" i="4"/>
  <c r="AG332" i="4"/>
  <c r="AO332" i="4"/>
  <c r="U332" i="4"/>
  <c r="AK332" i="4"/>
  <c r="M332" i="4"/>
  <c r="AC332" i="4"/>
  <c r="AB332" i="4"/>
  <c r="AJ332" i="4"/>
  <c r="L332" i="4"/>
  <c r="T332" i="4"/>
  <c r="M445" i="4"/>
  <c r="Q445" i="4"/>
  <c r="U445" i="4"/>
  <c r="Y445" i="4"/>
  <c r="AC445" i="4"/>
  <c r="AG445" i="4"/>
  <c r="AK445" i="4"/>
  <c r="AO445" i="4"/>
  <c r="N445" i="4"/>
  <c r="S445" i="4"/>
  <c r="X445" i="4"/>
  <c r="AD445" i="4"/>
  <c r="AI445" i="4"/>
  <c r="AN445" i="4"/>
  <c r="O445" i="4"/>
  <c r="T445" i="4"/>
  <c r="Z445" i="4"/>
  <c r="AE445" i="4"/>
  <c r="AJ445" i="4"/>
  <c r="AP445" i="4"/>
  <c r="L445" i="4"/>
  <c r="V445" i="4"/>
  <c r="AF445" i="4"/>
  <c r="AQ445" i="4"/>
  <c r="W445" i="4"/>
  <c r="AH445" i="4"/>
  <c r="P445" i="4"/>
  <c r="AL445" i="4"/>
  <c r="R445" i="4"/>
  <c r="AM445" i="4"/>
  <c r="AA445" i="4"/>
  <c r="AB445" i="4"/>
  <c r="N556" i="4"/>
  <c r="R556" i="4"/>
  <c r="V556" i="4"/>
  <c r="Z556" i="4"/>
  <c r="AD556" i="4"/>
  <c r="AH556" i="4"/>
  <c r="AL556" i="4"/>
  <c r="AP556" i="4"/>
  <c r="O556" i="4"/>
  <c r="S556" i="4"/>
  <c r="W556" i="4"/>
  <c r="AA556" i="4"/>
  <c r="AE556" i="4"/>
  <c r="AI556" i="4"/>
  <c r="AM556" i="4"/>
  <c r="AQ556" i="4"/>
  <c r="P556" i="4"/>
  <c r="X556" i="4"/>
  <c r="AF556" i="4"/>
  <c r="AN556" i="4"/>
  <c r="Q556" i="4"/>
  <c r="Y556" i="4"/>
  <c r="AG556" i="4"/>
  <c r="AO556" i="4"/>
  <c r="AB556" i="4"/>
  <c r="M556" i="4"/>
  <c r="AC556" i="4"/>
  <c r="L556" i="4"/>
  <c r="T556" i="4"/>
  <c r="AJ556" i="4"/>
  <c r="U556" i="4"/>
  <c r="AK556" i="4"/>
  <c r="P376" i="4"/>
  <c r="T376" i="4"/>
  <c r="X376" i="4"/>
  <c r="AB376" i="4"/>
  <c r="AF376" i="4"/>
  <c r="AJ376" i="4"/>
  <c r="AN376" i="4"/>
  <c r="M376" i="4"/>
  <c r="Q376" i="4"/>
  <c r="U376" i="4"/>
  <c r="Y376" i="4"/>
  <c r="AC376" i="4"/>
  <c r="AG376" i="4"/>
  <c r="AK376" i="4"/>
  <c r="AO376" i="4"/>
  <c r="N376" i="4"/>
  <c r="V376" i="4"/>
  <c r="AD376" i="4"/>
  <c r="AL376" i="4"/>
  <c r="O376" i="4"/>
  <c r="W376" i="4"/>
  <c r="AE376" i="4"/>
  <c r="AM376" i="4"/>
  <c r="L376" i="4"/>
  <c r="AA376" i="4"/>
  <c r="AQ376" i="4"/>
  <c r="S376" i="4"/>
  <c r="AI376" i="4"/>
  <c r="AH376" i="4"/>
  <c r="AP376" i="4"/>
  <c r="R376" i="4"/>
  <c r="Z376" i="4"/>
  <c r="N535" i="4"/>
  <c r="R535" i="4"/>
  <c r="V535" i="4"/>
  <c r="Z535" i="4"/>
  <c r="AD535" i="4"/>
  <c r="AH535" i="4"/>
  <c r="AL535" i="4"/>
  <c r="AP535" i="4"/>
  <c r="O535" i="4"/>
  <c r="S535" i="4"/>
  <c r="W535" i="4"/>
  <c r="AA535" i="4"/>
  <c r="AE535" i="4"/>
  <c r="AI535" i="4"/>
  <c r="AM535" i="4"/>
  <c r="AQ535" i="4"/>
  <c r="L535" i="4"/>
  <c r="P535" i="4"/>
  <c r="X535" i="4"/>
  <c r="AF535" i="4"/>
  <c r="AN535" i="4"/>
  <c r="Q535" i="4"/>
  <c r="Y535" i="4"/>
  <c r="AG535" i="4"/>
  <c r="AO535" i="4"/>
  <c r="T535" i="4"/>
  <c r="AJ535" i="4"/>
  <c r="M535" i="4"/>
  <c r="AK535" i="4"/>
  <c r="AB535" i="4"/>
  <c r="U535" i="4"/>
  <c r="AC535" i="4"/>
  <c r="N453" i="4"/>
  <c r="R453" i="4"/>
  <c r="V453" i="4"/>
  <c r="Z453" i="4"/>
  <c r="AD453" i="4"/>
  <c r="AH453" i="4"/>
  <c r="AL453" i="4"/>
  <c r="AP453" i="4"/>
  <c r="O453" i="4"/>
  <c r="S453" i="4"/>
  <c r="W453" i="4"/>
  <c r="AA453" i="4"/>
  <c r="AE453" i="4"/>
  <c r="AI453" i="4"/>
  <c r="AM453" i="4"/>
  <c r="AQ453" i="4"/>
  <c r="L453" i="4"/>
  <c r="T453" i="4"/>
  <c r="AB453" i="4"/>
  <c r="AJ453" i="4"/>
  <c r="M453" i="4"/>
  <c r="U453" i="4"/>
  <c r="AC453" i="4"/>
  <c r="AK453" i="4"/>
  <c r="Y453" i="4"/>
  <c r="AO453" i="4"/>
  <c r="Q453" i="4"/>
  <c r="AG453" i="4"/>
  <c r="AF453" i="4"/>
  <c r="AN453" i="4"/>
  <c r="P453" i="4"/>
  <c r="X453" i="4"/>
  <c r="O629" i="4"/>
  <c r="S629" i="4"/>
  <c r="W629" i="4"/>
  <c r="AA629" i="4"/>
  <c r="AE629" i="4"/>
  <c r="AI629" i="4"/>
  <c r="AM629" i="4"/>
  <c r="AQ629" i="4"/>
  <c r="L629" i="4"/>
  <c r="P629" i="4"/>
  <c r="T629" i="4"/>
  <c r="X629" i="4"/>
  <c r="AB629" i="4"/>
  <c r="AF629" i="4"/>
  <c r="AJ629" i="4"/>
  <c r="AN629" i="4"/>
  <c r="M629" i="4"/>
  <c r="U629" i="4"/>
  <c r="AC629" i="4"/>
  <c r="AK629" i="4"/>
  <c r="N629" i="4"/>
  <c r="V629" i="4"/>
  <c r="AD629" i="4"/>
  <c r="AL629" i="4"/>
  <c r="Q629" i="4"/>
  <c r="AG629" i="4"/>
  <c r="R629" i="4"/>
  <c r="AH629" i="4"/>
  <c r="Y629" i="4"/>
  <c r="AO629" i="4"/>
  <c r="Z629" i="4"/>
  <c r="AP629" i="4"/>
  <c r="L478" i="4"/>
  <c r="P478" i="4"/>
  <c r="T478" i="4"/>
  <c r="X478" i="4"/>
  <c r="AB478" i="4"/>
  <c r="AF478" i="4"/>
  <c r="AJ478" i="4"/>
  <c r="AN478" i="4"/>
  <c r="M478" i="4"/>
  <c r="Q478" i="4"/>
  <c r="U478" i="4"/>
  <c r="Y478" i="4"/>
  <c r="AC478" i="4"/>
  <c r="AG478" i="4"/>
  <c r="AK478" i="4"/>
  <c r="AO478" i="4"/>
  <c r="R478" i="4"/>
  <c r="Z478" i="4"/>
  <c r="AH478" i="4"/>
  <c r="AP478" i="4"/>
  <c r="S478" i="4"/>
  <c r="AA478" i="4"/>
  <c r="AI478" i="4"/>
  <c r="AQ478" i="4"/>
  <c r="W478" i="4"/>
  <c r="AM478" i="4"/>
  <c r="O478" i="4"/>
  <c r="AE478" i="4"/>
  <c r="AD478" i="4"/>
  <c r="AL478" i="4"/>
  <c r="N478" i="4"/>
  <c r="V478" i="4"/>
  <c r="N639" i="4"/>
  <c r="R639" i="4"/>
  <c r="V639" i="4"/>
  <c r="Z639" i="4"/>
  <c r="AD639" i="4"/>
  <c r="AH639" i="4"/>
  <c r="AL639" i="4"/>
  <c r="AP639" i="4"/>
  <c r="O639" i="4"/>
  <c r="S639" i="4"/>
  <c r="W639" i="4"/>
  <c r="AA639" i="4"/>
  <c r="AE639" i="4"/>
  <c r="AI639" i="4"/>
  <c r="AM639" i="4"/>
  <c r="AQ639" i="4"/>
  <c r="P639" i="4"/>
  <c r="X639" i="4"/>
  <c r="AF639" i="4"/>
  <c r="AN639" i="4"/>
  <c r="Q639" i="4"/>
  <c r="Y639" i="4"/>
  <c r="AG639" i="4"/>
  <c r="AO639" i="4"/>
  <c r="L639" i="4"/>
  <c r="T639" i="4"/>
  <c r="AJ639" i="4"/>
  <c r="U639" i="4"/>
  <c r="AK639" i="4"/>
  <c r="M639" i="4"/>
  <c r="AB639" i="4"/>
  <c r="AC639" i="4"/>
  <c r="O557" i="4"/>
  <c r="S557" i="4"/>
  <c r="W557" i="4"/>
  <c r="P557" i="4"/>
  <c r="T557" i="4"/>
  <c r="X557" i="4"/>
  <c r="AB557" i="4"/>
  <c r="Q557" i="4"/>
  <c r="Y557" i="4"/>
  <c r="AD557" i="4"/>
  <c r="AH557" i="4"/>
  <c r="AL557" i="4"/>
  <c r="AP557" i="4"/>
  <c r="R557" i="4"/>
  <c r="Z557" i="4"/>
  <c r="AE557" i="4"/>
  <c r="AI557" i="4"/>
  <c r="AM557" i="4"/>
  <c r="AQ557" i="4"/>
  <c r="L557" i="4"/>
  <c r="M557" i="4"/>
  <c r="AA557" i="4"/>
  <c r="AJ557" i="4"/>
  <c r="N557" i="4"/>
  <c r="AC557" i="4"/>
  <c r="AK557" i="4"/>
  <c r="U557" i="4"/>
  <c r="AN557" i="4"/>
  <c r="AF557" i="4"/>
  <c r="V557" i="4"/>
  <c r="AO557" i="4"/>
  <c r="AG557" i="4"/>
  <c r="M530" i="4"/>
  <c r="Q530" i="4"/>
  <c r="U530" i="4"/>
  <c r="Y530" i="4"/>
  <c r="AC530" i="4"/>
  <c r="AG530" i="4"/>
  <c r="AK530" i="4"/>
  <c r="AO530" i="4"/>
  <c r="N530" i="4"/>
  <c r="R530" i="4"/>
  <c r="V530" i="4"/>
  <c r="Z530" i="4"/>
  <c r="AD530" i="4"/>
  <c r="AH530" i="4"/>
  <c r="AL530" i="4"/>
  <c r="AP530" i="4"/>
  <c r="S530" i="4"/>
  <c r="AA530" i="4"/>
  <c r="AI530" i="4"/>
  <c r="AQ530" i="4"/>
  <c r="T530" i="4"/>
  <c r="AB530" i="4"/>
  <c r="AJ530" i="4"/>
  <c r="L530" i="4"/>
  <c r="W530" i="4"/>
  <c r="AM530" i="4"/>
  <c r="O530" i="4"/>
  <c r="AE530" i="4"/>
  <c r="X530" i="4"/>
  <c r="AN530" i="4"/>
  <c r="AF530" i="4"/>
  <c r="P530" i="4"/>
  <c r="N586" i="4"/>
  <c r="R586" i="4"/>
  <c r="V586" i="4"/>
  <c r="Z586" i="4"/>
  <c r="AD586" i="4"/>
  <c r="AH586" i="4"/>
  <c r="AL586" i="4"/>
  <c r="AP586" i="4"/>
  <c r="O586" i="4"/>
  <c r="S586" i="4"/>
  <c r="W586" i="4"/>
  <c r="AA586" i="4"/>
  <c r="AE586" i="4"/>
  <c r="AI586" i="4"/>
  <c r="AM586" i="4"/>
  <c r="AQ586" i="4"/>
  <c r="T586" i="4"/>
  <c r="AB586" i="4"/>
  <c r="AJ586" i="4"/>
  <c r="M586" i="4"/>
  <c r="U586" i="4"/>
  <c r="AC586" i="4"/>
  <c r="AK586" i="4"/>
  <c r="L586" i="4"/>
  <c r="P586" i="4"/>
  <c r="AF586" i="4"/>
  <c r="Q586" i="4"/>
  <c r="AG586" i="4"/>
  <c r="X586" i="4"/>
  <c r="AN586" i="4"/>
  <c r="Y586" i="4"/>
  <c r="AO586" i="4"/>
  <c r="P641" i="4"/>
  <c r="T641" i="4"/>
  <c r="X641" i="4"/>
  <c r="AB641" i="4"/>
  <c r="AF641" i="4"/>
  <c r="AJ641" i="4"/>
  <c r="AN641" i="4"/>
  <c r="M641" i="4"/>
  <c r="Q641" i="4"/>
  <c r="U641" i="4"/>
  <c r="Y641" i="4"/>
  <c r="AC641" i="4"/>
  <c r="AG641" i="4"/>
  <c r="AK641" i="4"/>
  <c r="AO641" i="4"/>
  <c r="L641" i="4"/>
  <c r="R641" i="4"/>
  <c r="Z641" i="4"/>
  <c r="AH641" i="4"/>
  <c r="AP641" i="4"/>
  <c r="S641" i="4"/>
  <c r="AA641" i="4"/>
  <c r="AI641" i="4"/>
  <c r="AQ641" i="4"/>
  <c r="V641" i="4"/>
  <c r="AL641" i="4"/>
  <c r="W641" i="4"/>
  <c r="AM641" i="4"/>
  <c r="N641" i="4"/>
  <c r="O641" i="4"/>
  <c r="AD641" i="4"/>
  <c r="AE641" i="4"/>
  <c r="N706" i="4"/>
  <c r="R706" i="4"/>
  <c r="V706" i="4"/>
  <c r="Z706" i="4"/>
  <c r="AD706" i="4"/>
  <c r="AH706" i="4"/>
  <c r="AL706" i="4"/>
  <c r="AP706" i="4"/>
  <c r="L706" i="4"/>
  <c r="O706" i="4"/>
  <c r="S706" i="4"/>
  <c r="W706" i="4"/>
  <c r="AA706" i="4"/>
  <c r="AE706" i="4"/>
  <c r="AI706" i="4"/>
  <c r="AM706" i="4"/>
  <c r="T706" i="4"/>
  <c r="AB706" i="4"/>
  <c r="AJ706" i="4"/>
  <c r="AQ706" i="4"/>
  <c r="M706" i="4"/>
  <c r="U706" i="4"/>
  <c r="AC706" i="4"/>
  <c r="AK706" i="4"/>
  <c r="X706" i="4"/>
  <c r="AN706" i="4"/>
  <c r="Y706" i="4"/>
  <c r="AO706" i="4"/>
  <c r="P706" i="4"/>
  <c r="Q706" i="4"/>
  <c r="AF706" i="4"/>
  <c r="AG706" i="4"/>
  <c r="N784" i="4"/>
  <c r="R784" i="4"/>
  <c r="V784" i="4"/>
  <c r="Z784" i="4"/>
  <c r="AD784" i="4"/>
  <c r="AH784" i="4"/>
  <c r="AL784" i="4"/>
  <c r="AP784" i="4"/>
  <c r="O784" i="4"/>
  <c r="T784" i="4"/>
  <c r="Y784" i="4"/>
  <c r="AE784" i="4"/>
  <c r="AJ784" i="4"/>
  <c r="AO784" i="4"/>
  <c r="P784" i="4"/>
  <c r="U784" i="4"/>
  <c r="AA784" i="4"/>
  <c r="AF784" i="4"/>
  <c r="AK784" i="4"/>
  <c r="AQ784" i="4"/>
  <c r="W784" i="4"/>
  <c r="AG784" i="4"/>
  <c r="L784" i="4"/>
  <c r="M784" i="4"/>
  <c r="X784" i="4"/>
  <c r="AI784" i="4"/>
  <c r="Q784" i="4"/>
  <c r="AM784" i="4"/>
  <c r="S784" i="4"/>
  <c r="AN784" i="4"/>
  <c r="AB784" i="4"/>
  <c r="AC784" i="4"/>
  <c r="O785" i="4"/>
  <c r="S785" i="4"/>
  <c r="W785" i="4"/>
  <c r="AA785" i="4"/>
  <c r="AE785" i="4"/>
  <c r="AI785" i="4"/>
  <c r="AM785" i="4"/>
  <c r="AQ785" i="4"/>
  <c r="P785" i="4"/>
  <c r="U785" i="4"/>
  <c r="Z785" i="4"/>
  <c r="AF785" i="4"/>
  <c r="AK785" i="4"/>
  <c r="AP785" i="4"/>
  <c r="Q785" i="4"/>
  <c r="V785" i="4"/>
  <c r="AB785" i="4"/>
  <c r="AG785" i="4"/>
  <c r="AL785" i="4"/>
  <c r="M785" i="4"/>
  <c r="X785" i="4"/>
  <c r="AH785" i="4"/>
  <c r="N785" i="4"/>
  <c r="Y785" i="4"/>
  <c r="AJ785" i="4"/>
  <c r="L785" i="4"/>
  <c r="AC785" i="4"/>
  <c r="AD785" i="4"/>
  <c r="R785" i="4"/>
  <c r="T785" i="4"/>
  <c r="AN785" i="4"/>
  <c r="AO785" i="4"/>
  <c r="P783" i="4"/>
  <c r="T783" i="4"/>
  <c r="X783" i="4"/>
  <c r="AB783" i="4"/>
  <c r="M783" i="4"/>
  <c r="Q783" i="4"/>
  <c r="U783" i="4"/>
  <c r="Y783" i="4"/>
  <c r="AC783" i="4"/>
  <c r="AG783" i="4"/>
  <c r="AK783" i="4"/>
  <c r="AO783" i="4"/>
  <c r="N783" i="4"/>
  <c r="V783" i="4"/>
  <c r="AD783" i="4"/>
  <c r="AI783" i="4"/>
  <c r="AN783" i="4"/>
  <c r="O783" i="4"/>
  <c r="W783" i="4"/>
  <c r="AE783" i="4"/>
  <c r="AJ783" i="4"/>
  <c r="AP783" i="4"/>
  <c r="L783" i="4"/>
  <c r="R783" i="4"/>
  <c r="AF783" i="4"/>
  <c r="AQ783" i="4"/>
  <c r="S783" i="4"/>
  <c r="AH783" i="4"/>
  <c r="Z783" i="4"/>
  <c r="AA783" i="4"/>
  <c r="AL783" i="4"/>
  <c r="AM783" i="4"/>
  <c r="O808" i="4"/>
  <c r="S808" i="4"/>
  <c r="W808" i="4"/>
  <c r="AA808" i="4"/>
  <c r="AE808" i="4"/>
  <c r="AI808" i="4"/>
  <c r="AM808" i="4"/>
  <c r="AQ808" i="4"/>
  <c r="Q808" i="4"/>
  <c r="V808" i="4"/>
  <c r="AB808" i="4"/>
  <c r="AG808" i="4"/>
  <c r="AL808" i="4"/>
  <c r="M808" i="4"/>
  <c r="R808" i="4"/>
  <c r="X808" i="4"/>
  <c r="AC808" i="4"/>
  <c r="AH808" i="4"/>
  <c r="AN808" i="4"/>
  <c r="L808" i="4"/>
  <c r="N808" i="4"/>
  <c r="Y808" i="4"/>
  <c r="AJ808" i="4"/>
  <c r="P808" i="4"/>
  <c r="Z808" i="4"/>
  <c r="AK808" i="4"/>
  <c r="AD808" i="4"/>
  <c r="AF808" i="4"/>
  <c r="T808" i="4"/>
  <c r="U808" i="4"/>
  <c r="AO808" i="4"/>
  <c r="AP808" i="4"/>
  <c r="P324" i="4"/>
  <c r="T324" i="4"/>
  <c r="X324" i="4"/>
  <c r="AB324" i="4"/>
  <c r="AF324" i="4"/>
  <c r="AJ324" i="4"/>
  <c r="AN324" i="4"/>
  <c r="M324" i="4"/>
  <c r="Q324" i="4"/>
  <c r="U324" i="4"/>
  <c r="Y324" i="4"/>
  <c r="AC324" i="4"/>
  <c r="AG324" i="4"/>
  <c r="AK324" i="4"/>
  <c r="AO324" i="4"/>
  <c r="R324" i="4"/>
  <c r="Z324" i="4"/>
  <c r="AH324" i="4"/>
  <c r="AP324" i="4"/>
  <c r="N324" i="4"/>
  <c r="V324" i="4"/>
  <c r="AD324" i="4"/>
  <c r="AL324" i="4"/>
  <c r="S324" i="4"/>
  <c r="AI324" i="4"/>
  <c r="W324" i="4"/>
  <c r="AM324" i="4"/>
  <c r="AA324" i="4"/>
  <c r="AQ324" i="4"/>
  <c r="AE324" i="4"/>
  <c r="L324" i="4"/>
  <c r="O324" i="4"/>
  <c r="P253" i="4"/>
  <c r="T253" i="4"/>
  <c r="X253" i="4"/>
  <c r="AB253" i="4"/>
  <c r="AF253" i="4"/>
  <c r="AJ253" i="4"/>
  <c r="AN253" i="4"/>
  <c r="M253" i="4"/>
  <c r="Q253" i="4"/>
  <c r="U253" i="4"/>
  <c r="Y253" i="4"/>
  <c r="AC253" i="4"/>
  <c r="AG253" i="4"/>
  <c r="AK253" i="4"/>
  <c r="AO253" i="4"/>
  <c r="N253" i="4"/>
  <c r="V253" i="4"/>
  <c r="AD253" i="4"/>
  <c r="AL253" i="4"/>
  <c r="R253" i="4"/>
  <c r="Z253" i="4"/>
  <c r="AH253" i="4"/>
  <c r="AP253" i="4"/>
  <c r="O253" i="4"/>
  <c r="AE253" i="4"/>
  <c r="S253" i="4"/>
  <c r="AI253" i="4"/>
  <c r="W253" i="4"/>
  <c r="AQ253" i="4"/>
  <c r="AM253" i="4"/>
  <c r="L253" i="4"/>
  <c r="AA253" i="4"/>
  <c r="P363" i="4"/>
  <c r="T363" i="4"/>
  <c r="X363" i="4"/>
  <c r="AB363" i="4"/>
  <c r="AF363" i="4"/>
  <c r="AJ363" i="4"/>
  <c r="AN363" i="4"/>
  <c r="M363" i="4"/>
  <c r="Q363" i="4"/>
  <c r="U363" i="4"/>
  <c r="Y363" i="4"/>
  <c r="AC363" i="4"/>
  <c r="AG363" i="4"/>
  <c r="AK363" i="4"/>
  <c r="AO363" i="4"/>
  <c r="N363" i="4"/>
  <c r="V363" i="4"/>
  <c r="AD363" i="4"/>
  <c r="AL363" i="4"/>
  <c r="O363" i="4"/>
  <c r="W363" i="4"/>
  <c r="AE363" i="4"/>
  <c r="AM363" i="4"/>
  <c r="L363" i="4"/>
  <c r="AA363" i="4"/>
  <c r="AQ363" i="4"/>
  <c r="S363" i="4"/>
  <c r="AI363" i="4"/>
  <c r="AH363" i="4"/>
  <c r="AP363" i="4"/>
  <c r="R363" i="4"/>
  <c r="Z363" i="4"/>
  <c r="N336" i="4"/>
  <c r="R336" i="4"/>
  <c r="V336" i="4"/>
  <c r="Z336" i="4"/>
  <c r="AD336" i="4"/>
  <c r="AH336" i="4"/>
  <c r="AL336" i="4"/>
  <c r="AP336" i="4"/>
  <c r="O336" i="4"/>
  <c r="S336" i="4"/>
  <c r="W336" i="4"/>
  <c r="AA336" i="4"/>
  <c r="AE336" i="4"/>
  <c r="AI336" i="4"/>
  <c r="AM336" i="4"/>
  <c r="AQ336" i="4"/>
  <c r="Q336" i="4"/>
  <c r="Y336" i="4"/>
  <c r="AG336" i="4"/>
  <c r="AO336" i="4"/>
  <c r="M336" i="4"/>
  <c r="U336" i="4"/>
  <c r="AC336" i="4"/>
  <c r="AK336" i="4"/>
  <c r="L336" i="4"/>
  <c r="AB336" i="4"/>
  <c r="T336" i="4"/>
  <c r="AJ336" i="4"/>
  <c r="X336" i="4"/>
  <c r="AN336" i="4"/>
  <c r="P336" i="4"/>
  <c r="AF336" i="4"/>
  <c r="P359" i="4"/>
  <c r="T359" i="4"/>
  <c r="X359" i="4"/>
  <c r="AB359" i="4"/>
  <c r="AF359" i="4"/>
  <c r="AJ359" i="4"/>
  <c r="AN359" i="4"/>
  <c r="M359" i="4"/>
  <c r="Q359" i="4"/>
  <c r="U359" i="4"/>
  <c r="Y359" i="4"/>
  <c r="AC359" i="4"/>
  <c r="AG359" i="4"/>
  <c r="AK359" i="4"/>
  <c r="AO359" i="4"/>
  <c r="R359" i="4"/>
  <c r="Z359" i="4"/>
  <c r="AH359" i="4"/>
  <c r="AP359" i="4"/>
  <c r="S359" i="4"/>
  <c r="AA359" i="4"/>
  <c r="AI359" i="4"/>
  <c r="AQ359" i="4"/>
  <c r="W359" i="4"/>
  <c r="AM359" i="4"/>
  <c r="L359" i="4"/>
  <c r="O359" i="4"/>
  <c r="AE359" i="4"/>
  <c r="AD359" i="4"/>
  <c r="AL359" i="4"/>
  <c r="N359" i="4"/>
  <c r="V359" i="4"/>
  <c r="N361" i="4"/>
  <c r="R361" i="4"/>
  <c r="V361" i="4"/>
  <c r="Z361" i="4"/>
  <c r="AD361" i="4"/>
  <c r="AH361" i="4"/>
  <c r="AL361" i="4"/>
  <c r="AP361" i="4"/>
  <c r="O361" i="4"/>
  <c r="S361" i="4"/>
  <c r="W361" i="4"/>
  <c r="AA361" i="4"/>
  <c r="AE361" i="4"/>
  <c r="AI361" i="4"/>
  <c r="AM361" i="4"/>
  <c r="AQ361" i="4"/>
  <c r="L361" i="4"/>
  <c r="T361" i="4"/>
  <c r="AB361" i="4"/>
  <c r="AJ361" i="4"/>
  <c r="M361" i="4"/>
  <c r="U361" i="4"/>
  <c r="AC361" i="4"/>
  <c r="AK361" i="4"/>
  <c r="Y361" i="4"/>
  <c r="AO361" i="4"/>
  <c r="Q361" i="4"/>
  <c r="AG361" i="4"/>
  <c r="AF361" i="4"/>
  <c r="AN361" i="4"/>
  <c r="P361" i="4"/>
  <c r="X361" i="4"/>
  <c r="N426" i="4"/>
  <c r="R426" i="4"/>
  <c r="V426" i="4"/>
  <c r="Z426" i="4"/>
  <c r="AD426" i="4"/>
  <c r="AH426" i="4"/>
  <c r="AL426" i="4"/>
  <c r="AP426" i="4"/>
  <c r="O426" i="4"/>
  <c r="S426" i="4"/>
  <c r="W426" i="4"/>
  <c r="AA426" i="4"/>
  <c r="AE426" i="4"/>
  <c r="AI426" i="4"/>
  <c r="AM426" i="4"/>
  <c r="AQ426" i="4"/>
  <c r="T426" i="4"/>
  <c r="AB426" i="4"/>
  <c r="AJ426" i="4"/>
  <c r="L426" i="4"/>
  <c r="M426" i="4"/>
  <c r="U426" i="4"/>
  <c r="AC426" i="4"/>
  <c r="AK426" i="4"/>
  <c r="Y426" i="4"/>
  <c r="AO426" i="4"/>
  <c r="Q426" i="4"/>
  <c r="AG426" i="4"/>
  <c r="AF426" i="4"/>
  <c r="AN426" i="4"/>
  <c r="P426" i="4"/>
  <c r="X426" i="4"/>
  <c r="P584" i="4"/>
  <c r="T584" i="4"/>
  <c r="X584" i="4"/>
  <c r="AB584" i="4"/>
  <c r="AF584" i="4"/>
  <c r="AJ584" i="4"/>
  <c r="AN584" i="4"/>
  <c r="M584" i="4"/>
  <c r="Q584" i="4"/>
  <c r="U584" i="4"/>
  <c r="Y584" i="4"/>
  <c r="AC584" i="4"/>
  <c r="AG584" i="4"/>
  <c r="AK584" i="4"/>
  <c r="AO584" i="4"/>
  <c r="L584" i="4"/>
  <c r="R584" i="4"/>
  <c r="Z584" i="4"/>
  <c r="AH584" i="4"/>
  <c r="AP584" i="4"/>
  <c r="S584" i="4"/>
  <c r="AA584" i="4"/>
  <c r="AI584" i="4"/>
  <c r="AQ584" i="4"/>
  <c r="N584" i="4"/>
  <c r="AD584" i="4"/>
  <c r="O584" i="4"/>
  <c r="AE584" i="4"/>
  <c r="V584" i="4"/>
  <c r="AL584" i="4"/>
  <c r="W584" i="4"/>
  <c r="AM584" i="4"/>
  <c r="N569" i="4"/>
  <c r="R569" i="4"/>
  <c r="V569" i="4"/>
  <c r="Z569" i="4"/>
  <c r="AD569" i="4"/>
  <c r="AH569" i="4"/>
  <c r="AL569" i="4"/>
  <c r="AP569" i="4"/>
  <c r="O569" i="4"/>
  <c r="S569" i="4"/>
  <c r="W569" i="4"/>
  <c r="AA569" i="4"/>
  <c r="AE569" i="4"/>
  <c r="AI569" i="4"/>
  <c r="AM569" i="4"/>
  <c r="AQ569" i="4"/>
  <c r="P569" i="4"/>
  <c r="X569" i="4"/>
  <c r="AF569" i="4"/>
  <c r="AN569" i="4"/>
  <c r="Q569" i="4"/>
  <c r="Y569" i="4"/>
  <c r="AG569" i="4"/>
  <c r="AO569" i="4"/>
  <c r="AB569" i="4"/>
  <c r="L569" i="4"/>
  <c r="M569" i="4"/>
  <c r="AC569" i="4"/>
  <c r="T569" i="4"/>
  <c r="AJ569" i="4"/>
  <c r="U569" i="4"/>
  <c r="AK569" i="4"/>
  <c r="N457" i="4"/>
  <c r="R457" i="4"/>
  <c r="V457" i="4"/>
  <c r="Z457" i="4"/>
  <c r="AD457" i="4"/>
  <c r="AH457" i="4"/>
  <c r="AL457" i="4"/>
  <c r="AP457" i="4"/>
  <c r="O457" i="4"/>
  <c r="S457" i="4"/>
  <c r="W457" i="4"/>
  <c r="AA457" i="4"/>
  <c r="AE457" i="4"/>
  <c r="AI457" i="4"/>
  <c r="AM457" i="4"/>
  <c r="AQ457" i="4"/>
  <c r="L457" i="4"/>
  <c r="P457" i="4"/>
  <c r="X457" i="4"/>
  <c r="AF457" i="4"/>
  <c r="AN457" i="4"/>
  <c r="Q457" i="4"/>
  <c r="Y457" i="4"/>
  <c r="AG457" i="4"/>
  <c r="AO457" i="4"/>
  <c r="M457" i="4"/>
  <c r="AC457" i="4"/>
  <c r="U457" i="4"/>
  <c r="AK457" i="4"/>
  <c r="AJ457" i="4"/>
  <c r="T457" i="4"/>
  <c r="AB457" i="4"/>
  <c r="N531" i="4"/>
  <c r="R531" i="4"/>
  <c r="V531" i="4"/>
  <c r="Z531" i="4"/>
  <c r="AD531" i="4"/>
  <c r="AH531" i="4"/>
  <c r="AL531" i="4"/>
  <c r="AP531" i="4"/>
  <c r="O531" i="4"/>
  <c r="S531" i="4"/>
  <c r="W531" i="4"/>
  <c r="AA531" i="4"/>
  <c r="AE531" i="4"/>
  <c r="AI531" i="4"/>
  <c r="AM531" i="4"/>
  <c r="AQ531" i="4"/>
  <c r="L531" i="4"/>
  <c r="T531" i="4"/>
  <c r="AB531" i="4"/>
  <c r="AJ531" i="4"/>
  <c r="M531" i="4"/>
  <c r="U531" i="4"/>
  <c r="AC531" i="4"/>
  <c r="AK531" i="4"/>
  <c r="X531" i="4"/>
  <c r="AN531" i="4"/>
  <c r="P531" i="4"/>
  <c r="AF531" i="4"/>
  <c r="Y531" i="4"/>
  <c r="AO531" i="4"/>
  <c r="Q531" i="4"/>
  <c r="AG531" i="4"/>
  <c r="O454" i="4"/>
  <c r="S454" i="4"/>
  <c r="W454" i="4"/>
  <c r="AA454" i="4"/>
  <c r="AE454" i="4"/>
  <c r="AI454" i="4"/>
  <c r="AM454" i="4"/>
  <c r="AQ454" i="4"/>
  <c r="P454" i="4"/>
  <c r="T454" i="4"/>
  <c r="X454" i="4"/>
  <c r="AB454" i="4"/>
  <c r="AF454" i="4"/>
  <c r="AJ454" i="4"/>
  <c r="AN454" i="4"/>
  <c r="M454" i="4"/>
  <c r="U454" i="4"/>
  <c r="AC454" i="4"/>
  <c r="AK454" i="4"/>
  <c r="N454" i="4"/>
  <c r="V454" i="4"/>
  <c r="AD454" i="4"/>
  <c r="AL454" i="4"/>
  <c r="Z454" i="4"/>
  <c r="AP454" i="4"/>
  <c r="R454" i="4"/>
  <c r="AH454" i="4"/>
  <c r="AG454" i="4"/>
  <c r="AO454" i="4"/>
  <c r="L454" i="4"/>
  <c r="Q454" i="4"/>
  <c r="Y454" i="4"/>
  <c r="O532" i="4"/>
  <c r="S532" i="4"/>
  <c r="W532" i="4"/>
  <c r="AA532" i="4"/>
  <c r="AE532" i="4"/>
  <c r="AI532" i="4"/>
  <c r="AM532" i="4"/>
  <c r="AQ532" i="4"/>
  <c r="P532" i="4"/>
  <c r="T532" i="4"/>
  <c r="X532" i="4"/>
  <c r="AB532" i="4"/>
  <c r="AF532" i="4"/>
  <c r="AJ532" i="4"/>
  <c r="AN532" i="4"/>
  <c r="M532" i="4"/>
  <c r="U532" i="4"/>
  <c r="AC532" i="4"/>
  <c r="AK532" i="4"/>
  <c r="N532" i="4"/>
  <c r="V532" i="4"/>
  <c r="AD532" i="4"/>
  <c r="AL532" i="4"/>
  <c r="Y532" i="4"/>
  <c r="AO532" i="4"/>
  <c r="Q532" i="4"/>
  <c r="AG532" i="4"/>
  <c r="Z532" i="4"/>
  <c r="AP532" i="4"/>
  <c r="AH532" i="4"/>
  <c r="R532" i="4"/>
  <c r="L532" i="4"/>
  <c r="P533" i="4"/>
  <c r="T533" i="4"/>
  <c r="X533" i="4"/>
  <c r="AB533" i="4"/>
  <c r="AF533" i="4"/>
  <c r="AJ533" i="4"/>
  <c r="AN533" i="4"/>
  <c r="M533" i="4"/>
  <c r="Q533" i="4"/>
  <c r="U533" i="4"/>
  <c r="Y533" i="4"/>
  <c r="AC533" i="4"/>
  <c r="AG533" i="4"/>
  <c r="AK533" i="4"/>
  <c r="AO533" i="4"/>
  <c r="N533" i="4"/>
  <c r="V533" i="4"/>
  <c r="AD533" i="4"/>
  <c r="AL533" i="4"/>
  <c r="O533" i="4"/>
  <c r="W533" i="4"/>
  <c r="AE533" i="4"/>
  <c r="AM533" i="4"/>
  <c r="Z533" i="4"/>
  <c r="AP533" i="4"/>
  <c r="R533" i="4"/>
  <c r="AH533" i="4"/>
  <c r="AA533" i="4"/>
  <c r="L533" i="4"/>
  <c r="AQ533" i="4"/>
  <c r="S533" i="4"/>
  <c r="AI533" i="4"/>
  <c r="M534" i="4"/>
  <c r="Q534" i="4"/>
  <c r="U534" i="4"/>
  <c r="Y534" i="4"/>
  <c r="AC534" i="4"/>
  <c r="AG534" i="4"/>
  <c r="AK534" i="4"/>
  <c r="AO534" i="4"/>
  <c r="L534" i="4"/>
  <c r="N534" i="4"/>
  <c r="R534" i="4"/>
  <c r="V534" i="4"/>
  <c r="Z534" i="4"/>
  <c r="AD534" i="4"/>
  <c r="AH534" i="4"/>
  <c r="AL534" i="4"/>
  <c r="AP534" i="4"/>
  <c r="O534" i="4"/>
  <c r="W534" i="4"/>
  <c r="AE534" i="4"/>
  <c r="AM534" i="4"/>
  <c r="P534" i="4"/>
  <c r="X534" i="4"/>
  <c r="AF534" i="4"/>
  <c r="AN534" i="4"/>
  <c r="S534" i="4"/>
  <c r="AI534" i="4"/>
  <c r="AA534" i="4"/>
  <c r="AJ534" i="4"/>
  <c r="AB534" i="4"/>
  <c r="AQ534" i="4"/>
  <c r="T534" i="4"/>
  <c r="P665" i="4"/>
  <c r="T665" i="4"/>
  <c r="X665" i="4"/>
  <c r="AB665" i="4"/>
  <c r="AF665" i="4"/>
  <c r="AJ665" i="4"/>
  <c r="AN665" i="4"/>
  <c r="M665" i="4"/>
  <c r="Q665" i="4"/>
  <c r="U665" i="4"/>
  <c r="Y665" i="4"/>
  <c r="AC665" i="4"/>
  <c r="AG665" i="4"/>
  <c r="AK665" i="4"/>
  <c r="AO665" i="4"/>
  <c r="R665" i="4"/>
  <c r="Z665" i="4"/>
  <c r="AH665" i="4"/>
  <c r="AP665" i="4"/>
  <c r="S665" i="4"/>
  <c r="AA665" i="4"/>
  <c r="AI665" i="4"/>
  <c r="AQ665" i="4"/>
  <c r="V665" i="4"/>
  <c r="AL665" i="4"/>
  <c r="W665" i="4"/>
  <c r="AM665" i="4"/>
  <c r="N665" i="4"/>
  <c r="O665" i="4"/>
  <c r="L665" i="4"/>
  <c r="AD665" i="4"/>
  <c r="AE665" i="4"/>
  <c r="P669" i="4"/>
  <c r="T669" i="4"/>
  <c r="X669" i="4"/>
  <c r="AB669" i="4"/>
  <c r="AF669" i="4"/>
  <c r="AJ669" i="4"/>
  <c r="AN669" i="4"/>
  <c r="M669" i="4"/>
  <c r="Q669" i="4"/>
  <c r="U669" i="4"/>
  <c r="Y669" i="4"/>
  <c r="AC669" i="4"/>
  <c r="AG669" i="4"/>
  <c r="AK669" i="4"/>
  <c r="AO669" i="4"/>
  <c r="N669" i="4"/>
  <c r="V669" i="4"/>
  <c r="AD669" i="4"/>
  <c r="AL669" i="4"/>
  <c r="O669" i="4"/>
  <c r="W669" i="4"/>
  <c r="AE669" i="4"/>
  <c r="AM669" i="4"/>
  <c r="L669" i="4"/>
  <c r="Z669" i="4"/>
  <c r="AP669" i="4"/>
  <c r="AA669" i="4"/>
  <c r="AQ669" i="4"/>
  <c r="R669" i="4"/>
  <c r="S669" i="4"/>
  <c r="AH669" i="4"/>
  <c r="AI669" i="4"/>
  <c r="M666" i="4"/>
  <c r="Q666" i="4"/>
  <c r="U666" i="4"/>
  <c r="Y666" i="4"/>
  <c r="AC666" i="4"/>
  <c r="AG666" i="4"/>
  <c r="AK666" i="4"/>
  <c r="AO666" i="4"/>
  <c r="L666" i="4"/>
  <c r="N666" i="4"/>
  <c r="R666" i="4"/>
  <c r="V666" i="4"/>
  <c r="Z666" i="4"/>
  <c r="AD666" i="4"/>
  <c r="AH666" i="4"/>
  <c r="AL666" i="4"/>
  <c r="AP666" i="4"/>
  <c r="S666" i="4"/>
  <c r="AA666" i="4"/>
  <c r="AI666" i="4"/>
  <c r="AQ666" i="4"/>
  <c r="T666" i="4"/>
  <c r="AB666" i="4"/>
  <c r="AJ666" i="4"/>
  <c r="W666" i="4"/>
  <c r="AM666" i="4"/>
  <c r="X666" i="4"/>
  <c r="AN666" i="4"/>
  <c r="O666" i="4"/>
  <c r="P666" i="4"/>
  <c r="AE666" i="4"/>
  <c r="AF666" i="4"/>
  <c r="M691" i="4"/>
  <c r="Q691" i="4"/>
  <c r="U691" i="4"/>
  <c r="Y691" i="4"/>
  <c r="AC691" i="4"/>
  <c r="AG691" i="4"/>
  <c r="AK691" i="4"/>
  <c r="AO691" i="4"/>
  <c r="O691" i="4"/>
  <c r="T691" i="4"/>
  <c r="Z691" i="4"/>
  <c r="AE691" i="4"/>
  <c r="AJ691" i="4"/>
  <c r="AP691" i="4"/>
  <c r="P691" i="4"/>
  <c r="V691" i="4"/>
  <c r="AA691" i="4"/>
  <c r="AF691" i="4"/>
  <c r="AL691" i="4"/>
  <c r="AQ691" i="4"/>
  <c r="R691" i="4"/>
  <c r="AB691" i="4"/>
  <c r="AM691" i="4"/>
  <c r="S691" i="4"/>
  <c r="AD691" i="4"/>
  <c r="AN691" i="4"/>
  <c r="L691" i="4"/>
  <c r="AH691" i="4"/>
  <c r="N691" i="4"/>
  <c r="AI691" i="4"/>
  <c r="W691" i="4"/>
  <c r="X691" i="4"/>
  <c r="M682" i="4"/>
  <c r="Q682" i="4"/>
  <c r="U682" i="4"/>
  <c r="Y682" i="4"/>
  <c r="AC682" i="4"/>
  <c r="AG682" i="4"/>
  <c r="AK682" i="4"/>
  <c r="AO682" i="4"/>
  <c r="N682" i="4"/>
  <c r="S682" i="4"/>
  <c r="X682" i="4"/>
  <c r="AD682" i="4"/>
  <c r="AI682" i="4"/>
  <c r="AN682" i="4"/>
  <c r="O682" i="4"/>
  <c r="T682" i="4"/>
  <c r="Z682" i="4"/>
  <c r="AE682" i="4"/>
  <c r="AJ682" i="4"/>
  <c r="AP682" i="4"/>
  <c r="L682" i="4"/>
  <c r="V682" i="4"/>
  <c r="AF682" i="4"/>
  <c r="AQ682" i="4"/>
  <c r="W682" i="4"/>
  <c r="AH682" i="4"/>
  <c r="AA682" i="4"/>
  <c r="AB682" i="4"/>
  <c r="AL682" i="4"/>
  <c r="AM682" i="4"/>
  <c r="P682" i="4"/>
  <c r="R682" i="4"/>
  <c r="O707" i="4"/>
  <c r="S707" i="4"/>
  <c r="W707" i="4"/>
  <c r="AA707" i="4"/>
  <c r="AE707" i="4"/>
  <c r="AI707" i="4"/>
  <c r="AM707" i="4"/>
  <c r="AQ707" i="4"/>
  <c r="Q707" i="4"/>
  <c r="V707" i="4"/>
  <c r="AB707" i="4"/>
  <c r="AG707" i="4"/>
  <c r="AL707" i="4"/>
  <c r="L707" i="4"/>
  <c r="M707" i="4"/>
  <c r="R707" i="4"/>
  <c r="X707" i="4"/>
  <c r="AC707" i="4"/>
  <c r="AH707" i="4"/>
  <c r="AN707" i="4"/>
  <c r="T707" i="4"/>
  <c r="AD707" i="4"/>
  <c r="AO707" i="4"/>
  <c r="U707" i="4"/>
  <c r="AF707" i="4"/>
  <c r="AP707" i="4"/>
  <c r="N707" i="4"/>
  <c r="AJ707" i="4"/>
  <c r="P707" i="4"/>
  <c r="AK707" i="4"/>
  <c r="Y707" i="4"/>
  <c r="Z707" i="4"/>
  <c r="O805" i="4"/>
  <c r="S805" i="4"/>
  <c r="W805" i="4"/>
  <c r="AA805" i="4"/>
  <c r="AE805" i="4"/>
  <c r="AI805" i="4"/>
  <c r="P805" i="4"/>
  <c r="U805" i="4"/>
  <c r="Z805" i="4"/>
  <c r="AF805" i="4"/>
  <c r="AK805" i="4"/>
  <c r="AO805" i="4"/>
  <c r="Q805" i="4"/>
  <c r="V805" i="4"/>
  <c r="AB805" i="4"/>
  <c r="AG805" i="4"/>
  <c r="AL805" i="4"/>
  <c r="AP805" i="4"/>
  <c r="R805" i="4"/>
  <c r="AC805" i="4"/>
  <c r="AM805" i="4"/>
  <c r="T805" i="4"/>
  <c r="AD805" i="4"/>
  <c r="AN805" i="4"/>
  <c r="L805" i="4"/>
  <c r="M805" i="4"/>
  <c r="AH805" i="4"/>
  <c r="N805" i="4"/>
  <c r="AJ805" i="4"/>
  <c r="X805" i="4"/>
  <c r="Y805" i="4"/>
  <c r="AQ805" i="4"/>
  <c r="M821" i="4"/>
  <c r="Q821" i="4"/>
  <c r="U821" i="4"/>
  <c r="Y821" i="4"/>
  <c r="AC821" i="4"/>
  <c r="AG821" i="4"/>
  <c r="AK821" i="4"/>
  <c r="AO821" i="4"/>
  <c r="N821" i="4"/>
  <c r="R821" i="4"/>
  <c r="V821" i="4"/>
  <c r="Z821" i="4"/>
  <c r="AD821" i="4"/>
  <c r="AH821" i="4"/>
  <c r="AL821" i="4"/>
  <c r="AP821" i="4"/>
  <c r="O821" i="4"/>
  <c r="S821" i="4"/>
  <c r="W821" i="4"/>
  <c r="AA821" i="4"/>
  <c r="AE821" i="4"/>
  <c r="AI821" i="4"/>
  <c r="AM821" i="4"/>
  <c r="AQ821" i="4"/>
  <c r="X821" i="4"/>
  <c r="AN821" i="4"/>
  <c r="AB821" i="4"/>
  <c r="AF821" i="4"/>
  <c r="AJ821" i="4"/>
  <c r="L821" i="4"/>
  <c r="P821" i="4"/>
  <c r="T821" i="4"/>
  <c r="O570" i="4"/>
  <c r="S570" i="4"/>
  <c r="W570" i="4"/>
  <c r="AA570" i="4"/>
  <c r="AE570" i="4"/>
  <c r="AI570" i="4"/>
  <c r="AM570" i="4"/>
  <c r="AQ570" i="4"/>
  <c r="L570" i="4"/>
  <c r="P570" i="4"/>
  <c r="T570" i="4"/>
  <c r="X570" i="4"/>
  <c r="AB570" i="4"/>
  <c r="AF570" i="4"/>
  <c r="AJ570" i="4"/>
  <c r="AN570" i="4"/>
  <c r="Q570" i="4"/>
  <c r="Y570" i="4"/>
  <c r="AG570" i="4"/>
  <c r="AO570" i="4"/>
  <c r="R570" i="4"/>
  <c r="Z570" i="4"/>
  <c r="AH570" i="4"/>
  <c r="AP570" i="4"/>
  <c r="M570" i="4"/>
  <c r="AC570" i="4"/>
  <c r="N570" i="4"/>
  <c r="AD570" i="4"/>
  <c r="U570" i="4"/>
  <c r="AK570" i="4"/>
  <c r="V570" i="4"/>
  <c r="AL570" i="4"/>
  <c r="P244" i="4"/>
  <c r="T244" i="4"/>
  <c r="X244" i="4"/>
  <c r="AB244" i="4"/>
  <c r="AF244" i="4"/>
  <c r="AJ244" i="4"/>
  <c r="AN244" i="4"/>
  <c r="M244" i="4"/>
  <c r="Q244" i="4"/>
  <c r="U244" i="4"/>
  <c r="Y244" i="4"/>
  <c r="AC244" i="4"/>
  <c r="AG244" i="4"/>
  <c r="AK244" i="4"/>
  <c r="AO244" i="4"/>
  <c r="R244" i="4"/>
  <c r="Z244" i="4"/>
  <c r="AH244" i="4"/>
  <c r="AP244" i="4"/>
  <c r="N244" i="4"/>
  <c r="V244" i="4"/>
  <c r="AD244" i="4"/>
  <c r="AL244" i="4"/>
  <c r="S244" i="4"/>
  <c r="AI244" i="4"/>
  <c r="W244" i="4"/>
  <c r="AM244" i="4"/>
  <c r="AA244" i="4"/>
  <c r="O244" i="4"/>
  <c r="L244" i="4"/>
  <c r="AQ244" i="4"/>
  <c r="AE244" i="4"/>
  <c r="N484" i="4"/>
  <c r="R484" i="4"/>
  <c r="V484" i="4"/>
  <c r="Z484" i="4"/>
  <c r="AD484" i="4"/>
  <c r="AH484" i="4"/>
  <c r="AL484" i="4"/>
  <c r="AP484" i="4"/>
  <c r="O484" i="4"/>
  <c r="S484" i="4"/>
  <c r="W484" i="4"/>
  <c r="AA484" i="4"/>
  <c r="AE484" i="4"/>
  <c r="AI484" i="4"/>
  <c r="AM484" i="4"/>
  <c r="AQ484" i="4"/>
  <c r="P484" i="4"/>
  <c r="X484" i="4"/>
  <c r="AF484" i="4"/>
  <c r="AN484" i="4"/>
  <c r="Q484" i="4"/>
  <c r="Y484" i="4"/>
  <c r="AG484" i="4"/>
  <c r="AO484" i="4"/>
  <c r="L484" i="4"/>
  <c r="M484" i="4"/>
  <c r="AC484" i="4"/>
  <c r="U484" i="4"/>
  <c r="AK484" i="4"/>
  <c r="AJ484" i="4"/>
  <c r="T484" i="4"/>
  <c r="AB484" i="4"/>
  <c r="O243" i="4"/>
  <c r="S243" i="4"/>
  <c r="W243" i="4"/>
  <c r="AA243" i="4"/>
  <c r="AE243" i="4"/>
  <c r="AI243" i="4"/>
  <c r="AM243" i="4"/>
  <c r="AQ243" i="4"/>
  <c r="P243" i="4"/>
  <c r="T243" i="4"/>
  <c r="X243" i="4"/>
  <c r="AB243" i="4"/>
  <c r="AF243" i="4"/>
  <c r="AJ243" i="4"/>
  <c r="AN243" i="4"/>
  <c r="Q243" i="4"/>
  <c r="Y243" i="4"/>
  <c r="AG243" i="4"/>
  <c r="AO243" i="4"/>
  <c r="M243" i="4"/>
  <c r="U243" i="4"/>
  <c r="AC243" i="4"/>
  <c r="AK243" i="4"/>
  <c r="L243" i="4"/>
  <c r="R243" i="4"/>
  <c r="AH243" i="4"/>
  <c r="V243" i="4"/>
  <c r="AL243" i="4"/>
  <c r="Z243" i="4"/>
  <c r="N243" i="4"/>
  <c r="AP243" i="4"/>
  <c r="AD243" i="4"/>
  <c r="M325" i="4"/>
  <c r="Q325" i="4"/>
  <c r="U325" i="4"/>
  <c r="Y325" i="4"/>
  <c r="AC325" i="4"/>
  <c r="AG325" i="4"/>
  <c r="AK325" i="4"/>
  <c r="AO325" i="4"/>
  <c r="L325" i="4"/>
  <c r="N325" i="4"/>
  <c r="R325" i="4"/>
  <c r="V325" i="4"/>
  <c r="Z325" i="4"/>
  <c r="AD325" i="4"/>
  <c r="AH325" i="4"/>
  <c r="AL325" i="4"/>
  <c r="AP325" i="4"/>
  <c r="S325" i="4"/>
  <c r="AA325" i="4"/>
  <c r="AI325" i="4"/>
  <c r="AQ325" i="4"/>
  <c r="O325" i="4"/>
  <c r="W325" i="4"/>
  <c r="AE325" i="4"/>
  <c r="AM325" i="4"/>
  <c r="T325" i="4"/>
  <c r="AJ325" i="4"/>
  <c r="X325" i="4"/>
  <c r="AN325" i="4"/>
  <c r="AB325" i="4"/>
  <c r="P325" i="4"/>
  <c r="AF325" i="4"/>
  <c r="M377" i="4"/>
  <c r="Q377" i="4"/>
  <c r="U377" i="4"/>
  <c r="Y377" i="4"/>
  <c r="AC377" i="4"/>
  <c r="AG377" i="4"/>
  <c r="AK377" i="4"/>
  <c r="AO377" i="4"/>
  <c r="L377" i="4"/>
  <c r="N377" i="4"/>
  <c r="R377" i="4"/>
  <c r="V377" i="4"/>
  <c r="Z377" i="4"/>
  <c r="AD377" i="4"/>
  <c r="AH377" i="4"/>
  <c r="AL377" i="4"/>
  <c r="AP377" i="4"/>
  <c r="O377" i="4"/>
  <c r="W377" i="4"/>
  <c r="AE377" i="4"/>
  <c r="AM377" i="4"/>
  <c r="P377" i="4"/>
  <c r="X377" i="4"/>
  <c r="AF377" i="4"/>
  <c r="AN377" i="4"/>
  <c r="AB377" i="4"/>
  <c r="T377" i="4"/>
  <c r="AJ377" i="4"/>
  <c r="AI377" i="4"/>
  <c r="AQ377" i="4"/>
  <c r="S377" i="4"/>
  <c r="AA377" i="4"/>
  <c r="O536" i="4"/>
  <c r="S536" i="4"/>
  <c r="W536" i="4"/>
  <c r="AA536" i="4"/>
  <c r="AE536" i="4"/>
  <c r="AI536" i="4"/>
  <c r="AM536" i="4"/>
  <c r="AQ536" i="4"/>
  <c r="P536" i="4"/>
  <c r="T536" i="4"/>
  <c r="X536" i="4"/>
  <c r="AB536" i="4"/>
  <c r="AF536" i="4"/>
  <c r="AJ536" i="4"/>
  <c r="AN536" i="4"/>
  <c r="Q536" i="4"/>
  <c r="Y536" i="4"/>
  <c r="AG536" i="4"/>
  <c r="AO536" i="4"/>
  <c r="L536" i="4"/>
  <c r="R536" i="4"/>
  <c r="Z536" i="4"/>
  <c r="AH536" i="4"/>
  <c r="AP536" i="4"/>
  <c r="U536" i="4"/>
  <c r="AK536" i="4"/>
  <c r="AC536" i="4"/>
  <c r="N536" i="4"/>
  <c r="AL536" i="4"/>
  <c r="M536" i="4"/>
  <c r="V536" i="4"/>
  <c r="AD536" i="4"/>
  <c r="N282" i="4"/>
  <c r="R282" i="4"/>
  <c r="V282" i="4"/>
  <c r="Z282" i="4"/>
  <c r="AD282" i="4"/>
  <c r="AH282" i="4"/>
  <c r="AL282" i="4"/>
  <c r="AP282" i="4"/>
  <c r="O282" i="4"/>
  <c r="S282" i="4"/>
  <c r="W282" i="4"/>
  <c r="AA282" i="4"/>
  <c r="AE282" i="4"/>
  <c r="AI282" i="4"/>
  <c r="AM282" i="4"/>
  <c r="AQ282" i="4"/>
  <c r="T282" i="4"/>
  <c r="AB282" i="4"/>
  <c r="AJ282" i="4"/>
  <c r="P282" i="4"/>
  <c r="X282" i="4"/>
  <c r="AF282" i="4"/>
  <c r="AN282" i="4"/>
  <c r="M282" i="4"/>
  <c r="AC282" i="4"/>
  <c r="Q282" i="4"/>
  <c r="AG282" i="4"/>
  <c r="U282" i="4"/>
  <c r="AO282" i="4"/>
  <c r="AK282" i="4"/>
  <c r="Y282" i="4"/>
  <c r="O333" i="4"/>
  <c r="S333" i="4"/>
  <c r="P333" i="4"/>
  <c r="T333" i="4"/>
  <c r="Q333" i="4"/>
  <c r="W333" i="4"/>
  <c r="AA333" i="4"/>
  <c r="AE333" i="4"/>
  <c r="AI333" i="4"/>
  <c r="AM333" i="4"/>
  <c r="AQ333" i="4"/>
  <c r="L333" i="4"/>
  <c r="R333" i="4"/>
  <c r="X333" i="4"/>
  <c r="AB333" i="4"/>
  <c r="AF333" i="4"/>
  <c r="AJ333" i="4"/>
  <c r="AN333" i="4"/>
  <c r="V333" i="4"/>
  <c r="AD333" i="4"/>
  <c r="AL333" i="4"/>
  <c r="N333" i="4"/>
  <c r="Z333" i="4"/>
  <c r="AH333" i="4"/>
  <c r="AP333" i="4"/>
  <c r="Y333" i="4"/>
  <c r="AO333" i="4"/>
  <c r="M333" i="4"/>
  <c r="AG333" i="4"/>
  <c r="U333" i="4"/>
  <c r="AK333" i="4"/>
  <c r="AC333" i="4"/>
  <c r="M373" i="4"/>
  <c r="Q373" i="4"/>
  <c r="U373" i="4"/>
  <c r="Y373" i="4"/>
  <c r="AC373" i="4"/>
  <c r="AG373" i="4"/>
  <c r="AK373" i="4"/>
  <c r="AO373" i="4"/>
  <c r="L373" i="4"/>
  <c r="N373" i="4"/>
  <c r="R373" i="4"/>
  <c r="V373" i="4"/>
  <c r="Z373" i="4"/>
  <c r="AD373" i="4"/>
  <c r="AH373" i="4"/>
  <c r="AL373" i="4"/>
  <c r="AP373" i="4"/>
  <c r="S373" i="4"/>
  <c r="AA373" i="4"/>
  <c r="AI373" i="4"/>
  <c r="AQ373" i="4"/>
  <c r="T373" i="4"/>
  <c r="AB373" i="4"/>
  <c r="AJ373" i="4"/>
  <c r="X373" i="4"/>
  <c r="AN373" i="4"/>
  <c r="P373" i="4"/>
  <c r="AF373" i="4"/>
  <c r="AE373" i="4"/>
  <c r="AM373" i="4"/>
  <c r="O373" i="4"/>
  <c r="W373" i="4"/>
  <c r="M479" i="4"/>
  <c r="Q479" i="4"/>
  <c r="U479" i="4"/>
  <c r="Y479" i="4"/>
  <c r="AC479" i="4"/>
  <c r="AG479" i="4"/>
  <c r="AK479" i="4"/>
  <c r="AO479" i="4"/>
  <c r="N479" i="4"/>
  <c r="R479" i="4"/>
  <c r="V479" i="4"/>
  <c r="Z479" i="4"/>
  <c r="AD479" i="4"/>
  <c r="AH479" i="4"/>
  <c r="AL479" i="4"/>
  <c r="AP479" i="4"/>
  <c r="S479" i="4"/>
  <c r="AA479" i="4"/>
  <c r="AI479" i="4"/>
  <c r="AQ479" i="4"/>
  <c r="T479" i="4"/>
  <c r="AB479" i="4"/>
  <c r="AJ479" i="4"/>
  <c r="X479" i="4"/>
  <c r="AN479" i="4"/>
  <c r="P479" i="4"/>
  <c r="AF479" i="4"/>
  <c r="AE479" i="4"/>
  <c r="AM479" i="4"/>
  <c r="L479" i="4"/>
  <c r="O479" i="4"/>
  <c r="W479" i="4"/>
  <c r="O583" i="4"/>
  <c r="S583" i="4"/>
  <c r="W583" i="4"/>
  <c r="AA583" i="4"/>
  <c r="AE583" i="4"/>
  <c r="AI583" i="4"/>
  <c r="AM583" i="4"/>
  <c r="AQ583" i="4"/>
  <c r="L583" i="4"/>
  <c r="P583" i="4"/>
  <c r="T583" i="4"/>
  <c r="X583" i="4"/>
  <c r="AB583" i="4"/>
  <c r="AF583" i="4"/>
  <c r="AJ583" i="4"/>
  <c r="AN583" i="4"/>
  <c r="Q583" i="4"/>
  <c r="Y583" i="4"/>
  <c r="AG583" i="4"/>
  <c r="AO583" i="4"/>
  <c r="R583" i="4"/>
  <c r="Z583" i="4"/>
  <c r="AH583" i="4"/>
  <c r="AP583" i="4"/>
  <c r="M583" i="4"/>
  <c r="AC583" i="4"/>
  <c r="N583" i="4"/>
  <c r="AD583" i="4"/>
  <c r="U583" i="4"/>
  <c r="AK583" i="4"/>
  <c r="V583" i="4"/>
  <c r="AL583" i="4"/>
  <c r="O371" i="4"/>
  <c r="S371" i="4"/>
  <c r="W371" i="4"/>
  <c r="AA371" i="4"/>
  <c r="AE371" i="4"/>
  <c r="AI371" i="4"/>
  <c r="AM371" i="4"/>
  <c r="AQ371" i="4"/>
  <c r="P371" i="4"/>
  <c r="T371" i="4"/>
  <c r="X371" i="4"/>
  <c r="AB371" i="4"/>
  <c r="AF371" i="4"/>
  <c r="AJ371" i="4"/>
  <c r="AN371" i="4"/>
  <c r="L371" i="4"/>
  <c r="Q371" i="4"/>
  <c r="Y371" i="4"/>
  <c r="AG371" i="4"/>
  <c r="AO371" i="4"/>
  <c r="R371" i="4"/>
  <c r="Z371" i="4"/>
  <c r="AH371" i="4"/>
  <c r="AP371" i="4"/>
  <c r="V371" i="4"/>
  <c r="AL371" i="4"/>
  <c r="N371" i="4"/>
  <c r="AD371" i="4"/>
  <c r="AC371" i="4"/>
  <c r="AK371" i="4"/>
  <c r="M371" i="4"/>
  <c r="U371" i="4"/>
  <c r="P432" i="4"/>
  <c r="T432" i="4"/>
  <c r="X432" i="4"/>
  <c r="AB432" i="4"/>
  <c r="AF432" i="4"/>
  <c r="AJ432" i="4"/>
  <c r="AN432" i="4"/>
  <c r="M432" i="4"/>
  <c r="Q432" i="4"/>
  <c r="U432" i="4"/>
  <c r="Y432" i="4"/>
  <c r="AC432" i="4"/>
  <c r="AG432" i="4"/>
  <c r="AK432" i="4"/>
  <c r="AO432" i="4"/>
  <c r="L432" i="4"/>
  <c r="R432" i="4"/>
  <c r="Z432" i="4"/>
  <c r="AH432" i="4"/>
  <c r="AP432" i="4"/>
  <c r="S432" i="4"/>
  <c r="AA432" i="4"/>
  <c r="AI432" i="4"/>
  <c r="AQ432" i="4"/>
  <c r="O432" i="4"/>
  <c r="AE432" i="4"/>
  <c r="W432" i="4"/>
  <c r="AM432" i="4"/>
  <c r="AL432" i="4"/>
  <c r="N432" i="4"/>
  <c r="V432" i="4"/>
  <c r="AD432" i="4"/>
  <c r="O494" i="4"/>
  <c r="S494" i="4"/>
  <c r="W494" i="4"/>
  <c r="AA494" i="4"/>
  <c r="AE494" i="4"/>
  <c r="AI494" i="4"/>
  <c r="AM494" i="4"/>
  <c r="AQ494" i="4"/>
  <c r="L494" i="4"/>
  <c r="P494" i="4"/>
  <c r="T494" i="4"/>
  <c r="X494" i="4"/>
  <c r="AB494" i="4"/>
  <c r="AF494" i="4"/>
  <c r="AJ494" i="4"/>
  <c r="AN494" i="4"/>
  <c r="M494" i="4"/>
  <c r="U494" i="4"/>
  <c r="AC494" i="4"/>
  <c r="AK494" i="4"/>
  <c r="N494" i="4"/>
  <c r="V494" i="4"/>
  <c r="AD494" i="4"/>
  <c r="AL494" i="4"/>
  <c r="Z494" i="4"/>
  <c r="AP494" i="4"/>
  <c r="R494" i="4"/>
  <c r="AH494" i="4"/>
  <c r="AG494" i="4"/>
  <c r="AO494" i="4"/>
  <c r="Q494" i="4"/>
  <c r="Y494" i="4"/>
  <c r="P626" i="4"/>
  <c r="T626" i="4"/>
  <c r="X626" i="4"/>
  <c r="AB626" i="4"/>
  <c r="AF626" i="4"/>
  <c r="AJ626" i="4"/>
  <c r="AN626" i="4"/>
  <c r="M626" i="4"/>
  <c r="Q626" i="4"/>
  <c r="U626" i="4"/>
  <c r="Y626" i="4"/>
  <c r="AC626" i="4"/>
  <c r="AG626" i="4"/>
  <c r="AK626" i="4"/>
  <c r="AO626" i="4"/>
  <c r="L626" i="4"/>
  <c r="R626" i="4"/>
  <c r="Z626" i="4"/>
  <c r="AH626" i="4"/>
  <c r="AP626" i="4"/>
  <c r="S626" i="4"/>
  <c r="AA626" i="4"/>
  <c r="AI626" i="4"/>
  <c r="AQ626" i="4"/>
  <c r="N626" i="4"/>
  <c r="AD626" i="4"/>
  <c r="O626" i="4"/>
  <c r="AE626" i="4"/>
  <c r="V626" i="4"/>
  <c r="AL626" i="4"/>
  <c r="W626" i="4"/>
  <c r="AM626" i="4"/>
  <c r="O362" i="4"/>
  <c r="S362" i="4"/>
  <c r="W362" i="4"/>
  <c r="AA362" i="4"/>
  <c r="AE362" i="4"/>
  <c r="AI362" i="4"/>
  <c r="AM362" i="4"/>
  <c r="AQ362" i="4"/>
  <c r="P362" i="4"/>
  <c r="T362" i="4"/>
  <c r="X362" i="4"/>
  <c r="AB362" i="4"/>
  <c r="AF362" i="4"/>
  <c r="AJ362" i="4"/>
  <c r="AN362" i="4"/>
  <c r="M362" i="4"/>
  <c r="U362" i="4"/>
  <c r="AC362" i="4"/>
  <c r="AK362" i="4"/>
  <c r="L362" i="4"/>
  <c r="N362" i="4"/>
  <c r="V362" i="4"/>
  <c r="AD362" i="4"/>
  <c r="AL362" i="4"/>
  <c r="Z362" i="4"/>
  <c r="AP362" i="4"/>
  <c r="R362" i="4"/>
  <c r="AH362" i="4"/>
  <c r="AG362" i="4"/>
  <c r="AO362" i="4"/>
  <c r="Q362" i="4"/>
  <c r="Y362" i="4"/>
  <c r="O427" i="4"/>
  <c r="S427" i="4"/>
  <c r="W427" i="4"/>
  <c r="AA427" i="4"/>
  <c r="AE427" i="4"/>
  <c r="AI427" i="4"/>
  <c r="AM427" i="4"/>
  <c r="AQ427" i="4"/>
  <c r="P427" i="4"/>
  <c r="T427" i="4"/>
  <c r="X427" i="4"/>
  <c r="AB427" i="4"/>
  <c r="AF427" i="4"/>
  <c r="AJ427" i="4"/>
  <c r="AN427" i="4"/>
  <c r="L427" i="4"/>
  <c r="M427" i="4"/>
  <c r="U427" i="4"/>
  <c r="AC427" i="4"/>
  <c r="AK427" i="4"/>
  <c r="N427" i="4"/>
  <c r="V427" i="4"/>
  <c r="AD427" i="4"/>
  <c r="AL427" i="4"/>
  <c r="Z427" i="4"/>
  <c r="AP427" i="4"/>
  <c r="R427" i="4"/>
  <c r="AH427" i="4"/>
  <c r="AG427" i="4"/>
  <c r="AO427" i="4"/>
  <c r="Q427" i="4"/>
  <c r="Y427" i="4"/>
  <c r="M483" i="4"/>
  <c r="Q483" i="4"/>
  <c r="U483" i="4"/>
  <c r="Y483" i="4"/>
  <c r="AC483" i="4"/>
  <c r="AG483" i="4"/>
  <c r="AK483" i="4"/>
  <c r="AO483" i="4"/>
  <c r="N483" i="4"/>
  <c r="R483" i="4"/>
  <c r="V483" i="4"/>
  <c r="Z483" i="4"/>
  <c r="AD483" i="4"/>
  <c r="AH483" i="4"/>
  <c r="AL483" i="4"/>
  <c r="AP483" i="4"/>
  <c r="O483" i="4"/>
  <c r="W483" i="4"/>
  <c r="AE483" i="4"/>
  <c r="AM483" i="4"/>
  <c r="L483" i="4"/>
  <c r="P483" i="4"/>
  <c r="X483" i="4"/>
  <c r="AF483" i="4"/>
  <c r="AN483" i="4"/>
  <c r="AB483" i="4"/>
  <c r="T483" i="4"/>
  <c r="AJ483" i="4"/>
  <c r="AI483" i="4"/>
  <c r="AQ483" i="4"/>
  <c r="S483" i="4"/>
  <c r="AA483" i="4"/>
  <c r="N439" i="4"/>
  <c r="R439" i="4"/>
  <c r="V439" i="4"/>
  <c r="Z439" i="4"/>
  <c r="AD439" i="4"/>
  <c r="AH439" i="4"/>
  <c r="AL439" i="4"/>
  <c r="AP439" i="4"/>
  <c r="O439" i="4"/>
  <c r="S439" i="4"/>
  <c r="W439" i="4"/>
  <c r="AA439" i="4"/>
  <c r="AE439" i="4"/>
  <c r="AI439" i="4"/>
  <c r="AM439" i="4"/>
  <c r="AQ439" i="4"/>
  <c r="P439" i="4"/>
  <c r="X439" i="4"/>
  <c r="AF439" i="4"/>
  <c r="AN439" i="4"/>
  <c r="Q439" i="4"/>
  <c r="Y439" i="4"/>
  <c r="AG439" i="4"/>
  <c r="AO439" i="4"/>
  <c r="T439" i="4"/>
  <c r="AJ439" i="4"/>
  <c r="L439" i="4"/>
  <c r="U439" i="4"/>
  <c r="AK439" i="4"/>
  <c r="M439" i="4"/>
  <c r="AB439" i="4"/>
  <c r="AC439" i="4"/>
  <c r="P495" i="4"/>
  <c r="T495" i="4"/>
  <c r="X495" i="4"/>
  <c r="AB495" i="4"/>
  <c r="AF495" i="4"/>
  <c r="AJ495" i="4"/>
  <c r="AN495" i="4"/>
  <c r="M495" i="4"/>
  <c r="Q495" i="4"/>
  <c r="U495" i="4"/>
  <c r="Y495" i="4"/>
  <c r="AC495" i="4"/>
  <c r="AG495" i="4"/>
  <c r="AK495" i="4"/>
  <c r="AO495" i="4"/>
  <c r="L495" i="4"/>
  <c r="N495" i="4"/>
  <c r="V495" i="4"/>
  <c r="AD495" i="4"/>
  <c r="AL495" i="4"/>
  <c r="O495" i="4"/>
  <c r="W495" i="4"/>
  <c r="AE495" i="4"/>
  <c r="AM495" i="4"/>
  <c r="AA495" i="4"/>
  <c r="AQ495" i="4"/>
  <c r="S495" i="4"/>
  <c r="AI495" i="4"/>
  <c r="AH495" i="4"/>
  <c r="AP495" i="4"/>
  <c r="R495" i="4"/>
  <c r="Z495" i="4"/>
  <c r="O545" i="4"/>
  <c r="S545" i="4"/>
  <c r="W545" i="4"/>
  <c r="AA545" i="4"/>
  <c r="AE545" i="4"/>
  <c r="AI545" i="4"/>
  <c r="AM545" i="4"/>
  <c r="AQ545" i="4"/>
  <c r="P545" i="4"/>
  <c r="T545" i="4"/>
  <c r="X545" i="4"/>
  <c r="AB545" i="4"/>
  <c r="AF545" i="4"/>
  <c r="AJ545" i="4"/>
  <c r="AN545" i="4"/>
  <c r="M545" i="4"/>
  <c r="U545" i="4"/>
  <c r="AC545" i="4"/>
  <c r="AK545" i="4"/>
  <c r="N545" i="4"/>
  <c r="V545" i="4"/>
  <c r="AD545" i="4"/>
  <c r="AL545" i="4"/>
  <c r="Y545" i="4"/>
  <c r="AO545" i="4"/>
  <c r="L545" i="4"/>
  <c r="Q545" i="4"/>
  <c r="AG545" i="4"/>
  <c r="Z545" i="4"/>
  <c r="AP545" i="4"/>
  <c r="R545" i="4"/>
  <c r="AH545" i="4"/>
  <c r="N430" i="4"/>
  <c r="R430" i="4"/>
  <c r="V430" i="4"/>
  <c r="Z430" i="4"/>
  <c r="AD430" i="4"/>
  <c r="AH430" i="4"/>
  <c r="AL430" i="4"/>
  <c r="AP430" i="4"/>
  <c r="O430" i="4"/>
  <c r="S430" i="4"/>
  <c r="W430" i="4"/>
  <c r="AA430" i="4"/>
  <c r="AE430" i="4"/>
  <c r="AI430" i="4"/>
  <c r="AM430" i="4"/>
  <c r="AQ430" i="4"/>
  <c r="P430" i="4"/>
  <c r="X430" i="4"/>
  <c r="AF430" i="4"/>
  <c r="AN430" i="4"/>
  <c r="Q430" i="4"/>
  <c r="Y430" i="4"/>
  <c r="AG430" i="4"/>
  <c r="AO430" i="4"/>
  <c r="M430" i="4"/>
  <c r="AC430" i="4"/>
  <c r="L430" i="4"/>
  <c r="U430" i="4"/>
  <c r="AK430" i="4"/>
  <c r="AJ430" i="4"/>
  <c r="T430" i="4"/>
  <c r="AB430" i="4"/>
  <c r="O458" i="4"/>
  <c r="S458" i="4"/>
  <c r="W458" i="4"/>
  <c r="AA458" i="4"/>
  <c r="AE458" i="4"/>
  <c r="AI458" i="4"/>
  <c r="AM458" i="4"/>
  <c r="AQ458" i="4"/>
  <c r="P458" i="4"/>
  <c r="T458" i="4"/>
  <c r="X458" i="4"/>
  <c r="AB458" i="4"/>
  <c r="AF458" i="4"/>
  <c r="AJ458" i="4"/>
  <c r="AN458" i="4"/>
  <c r="Q458" i="4"/>
  <c r="Y458" i="4"/>
  <c r="AG458" i="4"/>
  <c r="AO458" i="4"/>
  <c r="L458" i="4"/>
  <c r="R458" i="4"/>
  <c r="Z458" i="4"/>
  <c r="AH458" i="4"/>
  <c r="AP458" i="4"/>
  <c r="N458" i="4"/>
  <c r="AD458" i="4"/>
  <c r="V458" i="4"/>
  <c r="AL458" i="4"/>
  <c r="AK458" i="4"/>
  <c r="M458" i="4"/>
  <c r="U458" i="4"/>
  <c r="AC458" i="4"/>
  <c r="M492" i="4"/>
  <c r="Q492" i="4"/>
  <c r="U492" i="4"/>
  <c r="Y492" i="4"/>
  <c r="AC492" i="4"/>
  <c r="AG492" i="4"/>
  <c r="AK492" i="4"/>
  <c r="AO492" i="4"/>
  <c r="N492" i="4"/>
  <c r="R492" i="4"/>
  <c r="V492" i="4"/>
  <c r="Z492" i="4"/>
  <c r="AD492" i="4"/>
  <c r="AH492" i="4"/>
  <c r="AL492" i="4"/>
  <c r="AP492" i="4"/>
  <c r="S492" i="4"/>
  <c r="AA492" i="4"/>
  <c r="AI492" i="4"/>
  <c r="AQ492" i="4"/>
  <c r="T492" i="4"/>
  <c r="AB492" i="4"/>
  <c r="AJ492" i="4"/>
  <c r="O492" i="4"/>
  <c r="AE492" i="4"/>
  <c r="W492" i="4"/>
  <c r="AN492" i="4"/>
  <c r="AF492" i="4"/>
  <c r="X492" i="4"/>
  <c r="AM492" i="4"/>
  <c r="L492" i="4"/>
  <c r="P492" i="4"/>
  <c r="P546" i="4"/>
  <c r="T546" i="4"/>
  <c r="X546" i="4"/>
  <c r="AB546" i="4"/>
  <c r="AF546" i="4"/>
  <c r="AJ546" i="4"/>
  <c r="AN546" i="4"/>
  <c r="M546" i="4"/>
  <c r="Q546" i="4"/>
  <c r="U546" i="4"/>
  <c r="Y546" i="4"/>
  <c r="AC546" i="4"/>
  <c r="AG546" i="4"/>
  <c r="AK546" i="4"/>
  <c r="AO546" i="4"/>
  <c r="N546" i="4"/>
  <c r="V546" i="4"/>
  <c r="AD546" i="4"/>
  <c r="AL546" i="4"/>
  <c r="O546" i="4"/>
  <c r="W546" i="4"/>
  <c r="AE546" i="4"/>
  <c r="AM546" i="4"/>
  <c r="Z546" i="4"/>
  <c r="AP546" i="4"/>
  <c r="R546" i="4"/>
  <c r="AH546" i="4"/>
  <c r="AA546" i="4"/>
  <c r="AQ546" i="4"/>
  <c r="L546" i="4"/>
  <c r="AI546" i="4"/>
  <c r="S546" i="4"/>
  <c r="M543" i="4"/>
  <c r="Q543" i="4"/>
  <c r="U543" i="4"/>
  <c r="Y543" i="4"/>
  <c r="AC543" i="4"/>
  <c r="AG543" i="4"/>
  <c r="AK543" i="4"/>
  <c r="AO543" i="4"/>
  <c r="N543" i="4"/>
  <c r="R543" i="4"/>
  <c r="V543" i="4"/>
  <c r="Z543" i="4"/>
  <c r="AD543" i="4"/>
  <c r="AH543" i="4"/>
  <c r="AL543" i="4"/>
  <c r="AP543" i="4"/>
  <c r="S543" i="4"/>
  <c r="AA543" i="4"/>
  <c r="AI543" i="4"/>
  <c r="AQ543" i="4"/>
  <c r="T543" i="4"/>
  <c r="AB543" i="4"/>
  <c r="AJ543" i="4"/>
  <c r="L543" i="4"/>
  <c r="W543" i="4"/>
  <c r="AM543" i="4"/>
  <c r="O543" i="4"/>
  <c r="AE543" i="4"/>
  <c r="X543" i="4"/>
  <c r="AN543" i="4"/>
  <c r="P543" i="4"/>
  <c r="AF543" i="4"/>
  <c r="P571" i="4"/>
  <c r="T571" i="4"/>
  <c r="X571" i="4"/>
  <c r="AB571" i="4"/>
  <c r="AF571" i="4"/>
  <c r="AJ571" i="4"/>
  <c r="AN571" i="4"/>
  <c r="M571" i="4"/>
  <c r="Q571" i="4"/>
  <c r="U571" i="4"/>
  <c r="Y571" i="4"/>
  <c r="AC571" i="4"/>
  <c r="AG571" i="4"/>
  <c r="AK571" i="4"/>
  <c r="AO571" i="4"/>
  <c r="L571" i="4"/>
  <c r="R571" i="4"/>
  <c r="Z571" i="4"/>
  <c r="AH571" i="4"/>
  <c r="AP571" i="4"/>
  <c r="S571" i="4"/>
  <c r="AA571" i="4"/>
  <c r="AI571" i="4"/>
  <c r="AQ571" i="4"/>
  <c r="N571" i="4"/>
  <c r="AD571" i="4"/>
  <c r="O571" i="4"/>
  <c r="AE571" i="4"/>
  <c r="V571" i="4"/>
  <c r="AL571" i="4"/>
  <c r="W571" i="4"/>
  <c r="AM571" i="4"/>
  <c r="N544" i="4"/>
  <c r="R544" i="4"/>
  <c r="V544" i="4"/>
  <c r="Z544" i="4"/>
  <c r="AD544" i="4"/>
  <c r="AH544" i="4"/>
  <c r="AL544" i="4"/>
  <c r="AP544" i="4"/>
  <c r="O544" i="4"/>
  <c r="S544" i="4"/>
  <c r="W544" i="4"/>
  <c r="AA544" i="4"/>
  <c r="AE544" i="4"/>
  <c r="AI544" i="4"/>
  <c r="AM544" i="4"/>
  <c r="AQ544" i="4"/>
  <c r="L544" i="4"/>
  <c r="T544" i="4"/>
  <c r="AB544" i="4"/>
  <c r="AJ544" i="4"/>
  <c r="M544" i="4"/>
  <c r="U544" i="4"/>
  <c r="AC544" i="4"/>
  <c r="AK544" i="4"/>
  <c r="X544" i="4"/>
  <c r="AN544" i="4"/>
  <c r="P544" i="4"/>
  <c r="AF544" i="4"/>
  <c r="Y544" i="4"/>
  <c r="AO544" i="4"/>
  <c r="AG544" i="4"/>
  <c r="Q544" i="4"/>
  <c r="M572" i="4"/>
  <c r="Q572" i="4"/>
  <c r="U572" i="4"/>
  <c r="Y572" i="4"/>
  <c r="AC572" i="4"/>
  <c r="AG572" i="4"/>
  <c r="AK572" i="4"/>
  <c r="AO572" i="4"/>
  <c r="N572" i="4"/>
  <c r="R572" i="4"/>
  <c r="V572" i="4"/>
  <c r="Z572" i="4"/>
  <c r="AD572" i="4"/>
  <c r="AH572" i="4"/>
  <c r="AL572" i="4"/>
  <c r="AP572" i="4"/>
  <c r="S572" i="4"/>
  <c r="AA572" i="4"/>
  <c r="AI572" i="4"/>
  <c r="AQ572" i="4"/>
  <c r="L572" i="4"/>
  <c r="T572" i="4"/>
  <c r="AB572" i="4"/>
  <c r="AJ572" i="4"/>
  <c r="O572" i="4"/>
  <c r="AE572" i="4"/>
  <c r="P572" i="4"/>
  <c r="AF572" i="4"/>
  <c r="W572" i="4"/>
  <c r="AM572" i="4"/>
  <c r="X572" i="4"/>
  <c r="AN572" i="4"/>
  <c r="P630" i="4"/>
  <c r="T630" i="4"/>
  <c r="X630" i="4"/>
  <c r="AB630" i="4"/>
  <c r="AF630" i="4"/>
  <c r="AJ630" i="4"/>
  <c r="AN630" i="4"/>
  <c r="M630" i="4"/>
  <c r="Q630" i="4"/>
  <c r="U630" i="4"/>
  <c r="Y630" i="4"/>
  <c r="AC630" i="4"/>
  <c r="AG630" i="4"/>
  <c r="AK630" i="4"/>
  <c r="AO630" i="4"/>
  <c r="L630" i="4"/>
  <c r="N630" i="4"/>
  <c r="V630" i="4"/>
  <c r="AD630" i="4"/>
  <c r="AL630" i="4"/>
  <c r="O630" i="4"/>
  <c r="W630" i="4"/>
  <c r="AE630" i="4"/>
  <c r="AM630" i="4"/>
  <c r="R630" i="4"/>
  <c r="AH630" i="4"/>
  <c r="S630" i="4"/>
  <c r="AI630" i="4"/>
  <c r="Z630" i="4"/>
  <c r="AP630" i="4"/>
  <c r="AA630" i="4"/>
  <c r="AQ630" i="4"/>
  <c r="O689" i="4"/>
  <c r="S689" i="4"/>
  <c r="W689" i="4"/>
  <c r="AA689" i="4"/>
  <c r="AE689" i="4"/>
  <c r="AI689" i="4"/>
  <c r="AM689" i="4"/>
  <c r="AQ689" i="4"/>
  <c r="L689" i="4"/>
  <c r="M689" i="4"/>
  <c r="R689" i="4"/>
  <c r="X689" i="4"/>
  <c r="AC689" i="4"/>
  <c r="AH689" i="4"/>
  <c r="AN689" i="4"/>
  <c r="N689" i="4"/>
  <c r="T689" i="4"/>
  <c r="Y689" i="4"/>
  <c r="AD689" i="4"/>
  <c r="AJ689" i="4"/>
  <c r="AO689" i="4"/>
  <c r="P689" i="4"/>
  <c r="Z689" i="4"/>
  <c r="AK689" i="4"/>
  <c r="Q689" i="4"/>
  <c r="AB689" i="4"/>
  <c r="AL689" i="4"/>
  <c r="AF689" i="4"/>
  <c r="AG689" i="4"/>
  <c r="U689" i="4"/>
  <c r="V689" i="4"/>
  <c r="AP689" i="4"/>
  <c r="M627" i="4"/>
  <c r="Q627" i="4"/>
  <c r="U627" i="4"/>
  <c r="Y627" i="4"/>
  <c r="AC627" i="4"/>
  <c r="AG627" i="4"/>
  <c r="AK627" i="4"/>
  <c r="AO627" i="4"/>
  <c r="N627" i="4"/>
  <c r="R627" i="4"/>
  <c r="V627" i="4"/>
  <c r="Z627" i="4"/>
  <c r="AD627" i="4"/>
  <c r="AH627" i="4"/>
  <c r="AL627" i="4"/>
  <c r="AP627" i="4"/>
  <c r="S627" i="4"/>
  <c r="AA627" i="4"/>
  <c r="AI627" i="4"/>
  <c r="AQ627" i="4"/>
  <c r="L627" i="4"/>
  <c r="T627" i="4"/>
  <c r="AB627" i="4"/>
  <c r="AJ627" i="4"/>
  <c r="O627" i="4"/>
  <c r="AE627" i="4"/>
  <c r="P627" i="4"/>
  <c r="AF627" i="4"/>
  <c r="W627" i="4"/>
  <c r="AM627" i="4"/>
  <c r="X627" i="4"/>
  <c r="AN627" i="4"/>
  <c r="O693" i="4"/>
  <c r="S693" i="4"/>
  <c r="W693" i="4"/>
  <c r="AA693" i="4"/>
  <c r="AE693" i="4"/>
  <c r="AI693" i="4"/>
  <c r="AM693" i="4"/>
  <c r="AQ693" i="4"/>
  <c r="L693" i="4"/>
  <c r="Q693" i="4"/>
  <c r="V693" i="4"/>
  <c r="AB693" i="4"/>
  <c r="AG693" i="4"/>
  <c r="AL693" i="4"/>
  <c r="M693" i="4"/>
  <c r="R693" i="4"/>
  <c r="X693" i="4"/>
  <c r="AC693" i="4"/>
  <c r="AH693" i="4"/>
  <c r="AN693" i="4"/>
  <c r="T693" i="4"/>
  <c r="AD693" i="4"/>
  <c r="AO693" i="4"/>
  <c r="U693" i="4"/>
  <c r="AF693" i="4"/>
  <c r="AP693" i="4"/>
  <c r="N693" i="4"/>
  <c r="AJ693" i="4"/>
  <c r="P693" i="4"/>
  <c r="AK693" i="4"/>
  <c r="Y693" i="4"/>
  <c r="Z693" i="4"/>
  <c r="N628" i="4"/>
  <c r="R628" i="4"/>
  <c r="V628" i="4"/>
  <c r="Z628" i="4"/>
  <c r="AD628" i="4"/>
  <c r="AH628" i="4"/>
  <c r="AL628" i="4"/>
  <c r="AP628" i="4"/>
  <c r="O628" i="4"/>
  <c r="S628" i="4"/>
  <c r="W628" i="4"/>
  <c r="AA628" i="4"/>
  <c r="AE628" i="4"/>
  <c r="AI628" i="4"/>
  <c r="AM628" i="4"/>
  <c r="AQ628" i="4"/>
  <c r="T628" i="4"/>
  <c r="AB628" i="4"/>
  <c r="AJ628" i="4"/>
  <c r="M628" i="4"/>
  <c r="U628" i="4"/>
  <c r="AC628" i="4"/>
  <c r="AK628" i="4"/>
  <c r="L628" i="4"/>
  <c r="P628" i="4"/>
  <c r="AF628" i="4"/>
  <c r="Q628" i="4"/>
  <c r="AG628" i="4"/>
  <c r="X628" i="4"/>
  <c r="AN628" i="4"/>
  <c r="Y628" i="4"/>
  <c r="AO628" i="4"/>
  <c r="O703" i="4"/>
  <c r="S703" i="4"/>
  <c r="W703" i="4"/>
  <c r="AA703" i="4"/>
  <c r="AE703" i="4"/>
  <c r="AI703" i="4"/>
  <c r="AM703" i="4"/>
  <c r="AQ703" i="4"/>
  <c r="L703" i="4"/>
  <c r="P703" i="4"/>
  <c r="T703" i="4"/>
  <c r="X703" i="4"/>
  <c r="AB703" i="4"/>
  <c r="AF703" i="4"/>
  <c r="AJ703" i="4"/>
  <c r="AN703" i="4"/>
  <c r="Q703" i="4"/>
  <c r="Y703" i="4"/>
  <c r="AG703" i="4"/>
  <c r="AO703" i="4"/>
  <c r="R703" i="4"/>
  <c r="Z703" i="4"/>
  <c r="AH703" i="4"/>
  <c r="AP703" i="4"/>
  <c r="U703" i="4"/>
  <c r="AK703" i="4"/>
  <c r="V703" i="4"/>
  <c r="AL703" i="4"/>
  <c r="M703" i="4"/>
  <c r="N703" i="4"/>
  <c r="AC703" i="4"/>
  <c r="AD703" i="4"/>
  <c r="O676" i="4"/>
  <c r="S676" i="4"/>
  <c r="W676" i="4"/>
  <c r="AA676" i="4"/>
  <c r="AE676" i="4"/>
  <c r="AI676" i="4"/>
  <c r="AM676" i="4"/>
  <c r="AQ676" i="4"/>
  <c r="M676" i="4"/>
  <c r="R676" i="4"/>
  <c r="X676" i="4"/>
  <c r="AC676" i="4"/>
  <c r="AH676" i="4"/>
  <c r="AN676" i="4"/>
  <c r="L676" i="4"/>
  <c r="N676" i="4"/>
  <c r="T676" i="4"/>
  <c r="Y676" i="4"/>
  <c r="AD676" i="4"/>
  <c r="AJ676" i="4"/>
  <c r="AO676" i="4"/>
  <c r="P676" i="4"/>
  <c r="Z676" i="4"/>
  <c r="AK676" i="4"/>
  <c r="Q676" i="4"/>
  <c r="AB676" i="4"/>
  <c r="AL676" i="4"/>
  <c r="U676" i="4"/>
  <c r="AP676" i="4"/>
  <c r="V676" i="4"/>
  <c r="AF676" i="4"/>
  <c r="AG676" i="4"/>
  <c r="P704" i="4"/>
  <c r="T704" i="4"/>
  <c r="X704" i="4"/>
  <c r="AB704" i="4"/>
  <c r="AF704" i="4"/>
  <c r="AJ704" i="4"/>
  <c r="AN704" i="4"/>
  <c r="M704" i="4"/>
  <c r="Q704" i="4"/>
  <c r="U704" i="4"/>
  <c r="Y704" i="4"/>
  <c r="AC704" i="4"/>
  <c r="AG704" i="4"/>
  <c r="AK704" i="4"/>
  <c r="AO704" i="4"/>
  <c r="R704" i="4"/>
  <c r="Z704" i="4"/>
  <c r="AH704" i="4"/>
  <c r="AP704" i="4"/>
  <c r="S704" i="4"/>
  <c r="AA704" i="4"/>
  <c r="AI704" i="4"/>
  <c r="AQ704" i="4"/>
  <c r="V704" i="4"/>
  <c r="AL704" i="4"/>
  <c r="W704" i="4"/>
  <c r="AM704" i="4"/>
  <c r="N704" i="4"/>
  <c r="O704" i="4"/>
  <c r="AD704" i="4"/>
  <c r="AE704" i="4"/>
  <c r="N667" i="4"/>
  <c r="R667" i="4"/>
  <c r="V667" i="4"/>
  <c r="Z667" i="4"/>
  <c r="AD667" i="4"/>
  <c r="AH667" i="4"/>
  <c r="AL667" i="4"/>
  <c r="AP667" i="4"/>
  <c r="O667" i="4"/>
  <c r="S667" i="4"/>
  <c r="W667" i="4"/>
  <c r="AA667" i="4"/>
  <c r="AE667" i="4"/>
  <c r="AI667" i="4"/>
  <c r="AM667" i="4"/>
  <c r="AQ667" i="4"/>
  <c r="L667" i="4"/>
  <c r="T667" i="4"/>
  <c r="AB667" i="4"/>
  <c r="AJ667" i="4"/>
  <c r="M667" i="4"/>
  <c r="U667" i="4"/>
  <c r="AC667" i="4"/>
  <c r="AK667" i="4"/>
  <c r="X667" i="4"/>
  <c r="AN667" i="4"/>
  <c r="Y667" i="4"/>
  <c r="AO667" i="4"/>
  <c r="P667" i="4"/>
  <c r="Q667" i="4"/>
  <c r="AF667" i="4"/>
  <c r="AG667" i="4"/>
  <c r="M695" i="4"/>
  <c r="Q695" i="4"/>
  <c r="U695" i="4"/>
  <c r="Y695" i="4"/>
  <c r="AC695" i="4"/>
  <c r="AG695" i="4"/>
  <c r="AK695" i="4"/>
  <c r="AO695" i="4"/>
  <c r="N695" i="4"/>
  <c r="S695" i="4"/>
  <c r="X695" i="4"/>
  <c r="AD695" i="4"/>
  <c r="AI695" i="4"/>
  <c r="AN695" i="4"/>
  <c r="O695" i="4"/>
  <c r="T695" i="4"/>
  <c r="Z695" i="4"/>
  <c r="AE695" i="4"/>
  <c r="AJ695" i="4"/>
  <c r="AP695" i="4"/>
  <c r="L695" i="4"/>
  <c r="V695" i="4"/>
  <c r="AF695" i="4"/>
  <c r="AQ695" i="4"/>
  <c r="W695" i="4"/>
  <c r="AH695" i="4"/>
  <c r="P695" i="4"/>
  <c r="AL695" i="4"/>
  <c r="R695" i="4"/>
  <c r="AM695" i="4"/>
  <c r="AA695" i="4"/>
  <c r="AB695" i="4"/>
  <c r="O664" i="4"/>
  <c r="S664" i="4"/>
  <c r="W664" i="4"/>
  <c r="AA664" i="4"/>
  <c r="AE664" i="4"/>
  <c r="AI664" i="4"/>
  <c r="AM664" i="4"/>
  <c r="AQ664" i="4"/>
  <c r="P664" i="4"/>
  <c r="T664" i="4"/>
  <c r="X664" i="4"/>
  <c r="AB664" i="4"/>
  <c r="AF664" i="4"/>
  <c r="AJ664" i="4"/>
  <c r="AN664" i="4"/>
  <c r="L664" i="4"/>
  <c r="Q664" i="4"/>
  <c r="Y664" i="4"/>
  <c r="AG664" i="4"/>
  <c r="AO664" i="4"/>
  <c r="R664" i="4"/>
  <c r="Z664" i="4"/>
  <c r="AH664" i="4"/>
  <c r="AP664" i="4"/>
  <c r="U664" i="4"/>
  <c r="AK664" i="4"/>
  <c r="V664" i="4"/>
  <c r="AL664" i="4"/>
  <c r="M664" i="4"/>
  <c r="N664" i="4"/>
  <c r="AC664" i="4"/>
  <c r="AD664" i="4"/>
  <c r="N692" i="4"/>
  <c r="R692" i="4"/>
  <c r="V692" i="4"/>
  <c r="Z692" i="4"/>
  <c r="AD692" i="4"/>
  <c r="AH692" i="4"/>
  <c r="AL692" i="4"/>
  <c r="AP692" i="4"/>
  <c r="P692" i="4"/>
  <c r="U692" i="4"/>
  <c r="AA692" i="4"/>
  <c r="AF692" i="4"/>
  <c r="AK692" i="4"/>
  <c r="AQ692" i="4"/>
  <c r="Q692" i="4"/>
  <c r="W692" i="4"/>
  <c r="AB692" i="4"/>
  <c r="AG692" i="4"/>
  <c r="AM692" i="4"/>
  <c r="S692" i="4"/>
  <c r="AC692" i="4"/>
  <c r="AN692" i="4"/>
  <c r="T692" i="4"/>
  <c r="AE692" i="4"/>
  <c r="AO692" i="4"/>
  <c r="X692" i="4"/>
  <c r="Y692" i="4"/>
  <c r="M692" i="4"/>
  <c r="L692" i="4"/>
  <c r="O692" i="4"/>
  <c r="AI692" i="4"/>
  <c r="AJ692" i="4"/>
  <c r="AP720" i="4"/>
  <c r="AO720" i="4"/>
  <c r="AL720" i="4"/>
  <c r="AH720" i="4"/>
  <c r="AD720" i="4"/>
  <c r="Z720" i="4"/>
  <c r="V720" i="4"/>
  <c r="R720" i="4"/>
  <c r="N720" i="4"/>
  <c r="AQ720" i="4"/>
  <c r="AK720" i="4"/>
  <c r="AG720" i="4"/>
  <c r="AC720" i="4"/>
  <c r="Y720" i="4"/>
  <c r="U720" i="4"/>
  <c r="Q720" i="4"/>
  <c r="M720" i="4"/>
  <c r="AN720" i="4"/>
  <c r="AF720" i="4"/>
  <c r="X720" i="4"/>
  <c r="P720" i="4"/>
  <c r="L720" i="4"/>
  <c r="AM720" i="4"/>
  <c r="AE720" i="4"/>
  <c r="W720" i="4"/>
  <c r="O720" i="4"/>
  <c r="AJ720" i="4"/>
  <c r="T720" i="4"/>
  <c r="AI720" i="4"/>
  <c r="S720" i="4"/>
  <c r="AB720" i="4"/>
  <c r="AA720" i="4"/>
  <c r="AQ717" i="4"/>
  <c r="AM717" i="4"/>
  <c r="AI717" i="4"/>
  <c r="AE717" i="4"/>
  <c r="AA717" i="4"/>
  <c r="W717" i="4"/>
  <c r="S717" i="4"/>
  <c r="O717" i="4"/>
  <c r="AP717" i="4"/>
  <c r="AL717" i="4"/>
  <c r="AH717" i="4"/>
  <c r="AD717" i="4"/>
  <c r="Z717" i="4"/>
  <c r="V717" i="4"/>
  <c r="R717" i="4"/>
  <c r="N717" i="4"/>
  <c r="AK717" i="4"/>
  <c r="AC717" i="4"/>
  <c r="U717" i="4"/>
  <c r="M717" i="4"/>
  <c r="AJ717" i="4"/>
  <c r="AB717" i="4"/>
  <c r="T717" i="4"/>
  <c r="AG717" i="4"/>
  <c r="Q717" i="4"/>
  <c r="AF717" i="4"/>
  <c r="P717" i="4"/>
  <c r="AO717" i="4"/>
  <c r="AN717" i="4"/>
  <c r="Y717" i="4"/>
  <c r="X717" i="4"/>
  <c r="P770" i="4"/>
  <c r="T770" i="4"/>
  <c r="X770" i="4"/>
  <c r="AB770" i="4"/>
  <c r="AF770" i="4"/>
  <c r="AJ770" i="4"/>
  <c r="AN770" i="4"/>
  <c r="M770" i="4"/>
  <c r="Q770" i="4"/>
  <c r="U770" i="4"/>
  <c r="Y770" i="4"/>
  <c r="AC770" i="4"/>
  <c r="AG770" i="4"/>
  <c r="AK770" i="4"/>
  <c r="AO770" i="4"/>
  <c r="N770" i="4"/>
  <c r="V770" i="4"/>
  <c r="AD770" i="4"/>
  <c r="AL770" i="4"/>
  <c r="O770" i="4"/>
  <c r="W770" i="4"/>
  <c r="AE770" i="4"/>
  <c r="AM770" i="4"/>
  <c r="R770" i="4"/>
  <c r="AH770" i="4"/>
  <c r="S770" i="4"/>
  <c r="AI770" i="4"/>
  <c r="Z770" i="4"/>
  <c r="AA770" i="4"/>
  <c r="AP770" i="4"/>
  <c r="L770" i="4"/>
  <c r="AQ770" i="4"/>
  <c r="N759" i="4"/>
  <c r="R759" i="4"/>
  <c r="V759" i="4"/>
  <c r="Z759" i="4"/>
  <c r="AD759" i="4"/>
  <c r="AH759" i="4"/>
  <c r="AL759" i="4"/>
  <c r="AP759" i="4"/>
  <c r="L759" i="4"/>
  <c r="O759" i="4"/>
  <c r="S759" i="4"/>
  <c r="W759" i="4"/>
  <c r="AA759" i="4"/>
  <c r="AE759" i="4"/>
  <c r="AI759" i="4"/>
  <c r="AM759" i="4"/>
  <c r="AQ759" i="4"/>
  <c r="P759" i="4"/>
  <c r="X759" i="4"/>
  <c r="AF759" i="4"/>
  <c r="AN759" i="4"/>
  <c r="Q759" i="4"/>
  <c r="Y759" i="4"/>
  <c r="AG759" i="4"/>
  <c r="AO759" i="4"/>
  <c r="T759" i="4"/>
  <c r="AJ759" i="4"/>
  <c r="U759" i="4"/>
  <c r="AK759" i="4"/>
  <c r="AB759" i="4"/>
  <c r="AC759" i="4"/>
  <c r="M759" i="4"/>
  <c r="O756" i="4"/>
  <c r="S756" i="4"/>
  <c r="W756" i="4"/>
  <c r="AA756" i="4"/>
  <c r="AE756" i="4"/>
  <c r="AI756" i="4"/>
  <c r="AM756" i="4"/>
  <c r="AQ756" i="4"/>
  <c r="P756" i="4"/>
  <c r="T756" i="4"/>
  <c r="X756" i="4"/>
  <c r="AB756" i="4"/>
  <c r="AF756" i="4"/>
  <c r="AJ756" i="4"/>
  <c r="AN756" i="4"/>
  <c r="L756" i="4"/>
  <c r="M756" i="4"/>
  <c r="U756" i="4"/>
  <c r="AC756" i="4"/>
  <c r="AK756" i="4"/>
  <c r="N756" i="4"/>
  <c r="V756" i="4"/>
  <c r="AD756" i="4"/>
  <c r="AL756" i="4"/>
  <c r="Q756" i="4"/>
  <c r="AG756" i="4"/>
  <c r="R756" i="4"/>
  <c r="AH756" i="4"/>
  <c r="Y756" i="4"/>
  <c r="Z756" i="4"/>
  <c r="AO756" i="4"/>
  <c r="AP756" i="4"/>
  <c r="P757" i="4"/>
  <c r="T757" i="4"/>
  <c r="X757" i="4"/>
  <c r="AB757" i="4"/>
  <c r="AF757" i="4"/>
  <c r="AJ757" i="4"/>
  <c r="AN757" i="4"/>
  <c r="M757" i="4"/>
  <c r="Q757" i="4"/>
  <c r="U757" i="4"/>
  <c r="Y757" i="4"/>
  <c r="AC757" i="4"/>
  <c r="AG757" i="4"/>
  <c r="AK757" i="4"/>
  <c r="AO757" i="4"/>
  <c r="N757" i="4"/>
  <c r="V757" i="4"/>
  <c r="AD757" i="4"/>
  <c r="AL757" i="4"/>
  <c r="O757" i="4"/>
  <c r="W757" i="4"/>
  <c r="AE757" i="4"/>
  <c r="AM757" i="4"/>
  <c r="R757" i="4"/>
  <c r="AH757" i="4"/>
  <c r="S757" i="4"/>
  <c r="AI757" i="4"/>
  <c r="Z757" i="4"/>
  <c r="AA757" i="4"/>
  <c r="AP757" i="4"/>
  <c r="L757" i="4"/>
  <c r="AQ757" i="4"/>
  <c r="M771" i="4"/>
  <c r="Q771" i="4"/>
  <c r="U771" i="4"/>
  <c r="Y771" i="4"/>
  <c r="AC771" i="4"/>
  <c r="AG771" i="4"/>
  <c r="AK771" i="4"/>
  <c r="AO771" i="4"/>
  <c r="N771" i="4"/>
  <c r="R771" i="4"/>
  <c r="V771" i="4"/>
  <c r="Z771" i="4"/>
  <c r="AD771" i="4"/>
  <c r="AH771" i="4"/>
  <c r="AL771" i="4"/>
  <c r="AP771" i="4"/>
  <c r="O771" i="4"/>
  <c r="W771" i="4"/>
  <c r="AE771" i="4"/>
  <c r="AM771" i="4"/>
  <c r="P771" i="4"/>
  <c r="X771" i="4"/>
  <c r="AF771" i="4"/>
  <c r="AN771" i="4"/>
  <c r="S771" i="4"/>
  <c r="AI771" i="4"/>
  <c r="T771" i="4"/>
  <c r="AJ771" i="4"/>
  <c r="AA771" i="4"/>
  <c r="AB771" i="4"/>
  <c r="L771" i="4"/>
  <c r="AQ771" i="4"/>
  <c r="P809" i="4"/>
  <c r="T809" i="4"/>
  <c r="X809" i="4"/>
  <c r="AB809" i="4"/>
  <c r="AF809" i="4"/>
  <c r="AJ809" i="4"/>
  <c r="AN809" i="4"/>
  <c r="M809" i="4"/>
  <c r="R809" i="4"/>
  <c r="W809" i="4"/>
  <c r="AC809" i="4"/>
  <c r="AH809" i="4"/>
  <c r="AM809" i="4"/>
  <c r="N809" i="4"/>
  <c r="S809" i="4"/>
  <c r="Y809" i="4"/>
  <c r="AD809" i="4"/>
  <c r="AI809" i="4"/>
  <c r="AO809" i="4"/>
  <c r="O809" i="4"/>
  <c r="Z809" i="4"/>
  <c r="AK809" i="4"/>
  <c r="Q809" i="4"/>
  <c r="AA809" i="4"/>
  <c r="AL809" i="4"/>
  <c r="U809" i="4"/>
  <c r="AP809" i="4"/>
  <c r="V809" i="4"/>
  <c r="AQ809" i="4"/>
  <c r="AE809" i="4"/>
  <c r="AG809" i="4"/>
  <c r="L809" i="4"/>
  <c r="N811" i="4"/>
  <c r="R811" i="4"/>
  <c r="V811" i="4"/>
  <c r="Z811" i="4"/>
  <c r="AD811" i="4"/>
  <c r="AH811" i="4"/>
  <c r="AL811" i="4"/>
  <c r="AP811" i="4"/>
  <c r="O811" i="4"/>
  <c r="T811" i="4"/>
  <c r="Y811" i="4"/>
  <c r="AE811" i="4"/>
  <c r="AJ811" i="4"/>
  <c r="AO811" i="4"/>
  <c r="L811" i="4"/>
  <c r="P811" i="4"/>
  <c r="U811" i="4"/>
  <c r="AA811" i="4"/>
  <c r="AF811" i="4"/>
  <c r="AK811" i="4"/>
  <c r="AQ811" i="4"/>
  <c r="Q811" i="4"/>
  <c r="AB811" i="4"/>
  <c r="AM811" i="4"/>
  <c r="S811" i="4"/>
  <c r="AC811" i="4"/>
  <c r="AN811" i="4"/>
  <c r="W811" i="4"/>
  <c r="X811" i="4"/>
  <c r="M811" i="4"/>
  <c r="AG811" i="4"/>
  <c r="AI811" i="4"/>
  <c r="N818" i="4"/>
  <c r="O818" i="4"/>
  <c r="S818" i="4"/>
  <c r="W818" i="4"/>
  <c r="AA818" i="4"/>
  <c r="AE818" i="4"/>
  <c r="AI818" i="4"/>
  <c r="AM818" i="4"/>
  <c r="AQ818" i="4"/>
  <c r="P818" i="4"/>
  <c r="T818" i="4"/>
  <c r="X818" i="4"/>
  <c r="AB818" i="4"/>
  <c r="AF818" i="4"/>
  <c r="AJ818" i="4"/>
  <c r="AN818" i="4"/>
  <c r="M818" i="4"/>
  <c r="Q818" i="4"/>
  <c r="U818" i="4"/>
  <c r="Y818" i="4"/>
  <c r="AC818" i="4"/>
  <c r="AG818" i="4"/>
  <c r="AK818" i="4"/>
  <c r="AO818" i="4"/>
  <c r="V818" i="4"/>
  <c r="AL818" i="4"/>
  <c r="L818" i="4"/>
  <c r="Z818" i="4"/>
  <c r="AP818" i="4"/>
  <c r="AD818" i="4"/>
  <c r="AH818" i="4"/>
  <c r="R818" i="4"/>
  <c r="P280" i="4"/>
  <c r="T280" i="4"/>
  <c r="X280" i="4"/>
  <c r="AB280" i="4"/>
  <c r="AF280" i="4"/>
  <c r="AJ280" i="4"/>
  <c r="AN280" i="4"/>
  <c r="M280" i="4"/>
  <c r="Q280" i="4"/>
  <c r="U280" i="4"/>
  <c r="Y280" i="4"/>
  <c r="AC280" i="4"/>
  <c r="AG280" i="4"/>
  <c r="AK280" i="4"/>
  <c r="AO280" i="4"/>
  <c r="R280" i="4"/>
  <c r="Z280" i="4"/>
  <c r="AH280" i="4"/>
  <c r="AP280" i="4"/>
  <c r="N280" i="4"/>
  <c r="V280" i="4"/>
  <c r="AD280" i="4"/>
  <c r="AL280" i="4"/>
  <c r="AA280" i="4"/>
  <c r="AQ280" i="4"/>
  <c r="O280" i="4"/>
  <c r="AE280" i="4"/>
  <c r="AI280" i="4"/>
  <c r="AM280" i="4"/>
  <c r="S280" i="4"/>
  <c r="W280" i="4"/>
  <c r="M241" i="4"/>
  <c r="Q241" i="4"/>
  <c r="U241" i="4"/>
  <c r="Y241" i="4"/>
  <c r="AC241" i="4"/>
  <c r="AG241" i="4"/>
  <c r="AK241" i="4"/>
  <c r="AO241" i="4"/>
  <c r="L241" i="4"/>
  <c r="N241" i="4"/>
  <c r="R241" i="4"/>
  <c r="V241" i="4"/>
  <c r="Z241" i="4"/>
  <c r="AD241" i="4"/>
  <c r="AH241" i="4"/>
  <c r="AL241" i="4"/>
  <c r="AP241" i="4"/>
  <c r="O241" i="4"/>
  <c r="W241" i="4"/>
  <c r="AE241" i="4"/>
  <c r="AM241" i="4"/>
  <c r="S241" i="4"/>
  <c r="AA241" i="4"/>
  <c r="AI241" i="4"/>
  <c r="AQ241" i="4"/>
  <c r="P241" i="4"/>
  <c r="AF241" i="4"/>
  <c r="T241" i="4"/>
  <c r="AJ241" i="4"/>
  <c r="X241" i="4"/>
  <c r="AN241" i="4"/>
  <c r="AB241" i="4"/>
  <c r="M360" i="4"/>
  <c r="Q360" i="4"/>
  <c r="U360" i="4"/>
  <c r="Y360" i="4"/>
  <c r="AC360" i="4"/>
  <c r="AG360" i="4"/>
  <c r="AK360" i="4"/>
  <c r="AO360" i="4"/>
  <c r="L360" i="4"/>
  <c r="N360" i="4"/>
  <c r="R360" i="4"/>
  <c r="V360" i="4"/>
  <c r="Z360" i="4"/>
  <c r="AD360" i="4"/>
  <c r="AH360" i="4"/>
  <c r="AL360" i="4"/>
  <c r="AP360" i="4"/>
  <c r="S360" i="4"/>
  <c r="AA360" i="4"/>
  <c r="AI360" i="4"/>
  <c r="AQ360" i="4"/>
  <c r="T360" i="4"/>
  <c r="AB360" i="4"/>
  <c r="AJ360" i="4"/>
  <c r="X360" i="4"/>
  <c r="AN360" i="4"/>
  <c r="P360" i="4"/>
  <c r="AF360" i="4"/>
  <c r="AE360" i="4"/>
  <c r="AM360" i="4"/>
  <c r="O360" i="4"/>
  <c r="W360" i="4"/>
  <c r="O319" i="4"/>
  <c r="S319" i="4"/>
  <c r="W319" i="4"/>
  <c r="AA319" i="4"/>
  <c r="AE319" i="4"/>
  <c r="AI319" i="4"/>
  <c r="AM319" i="4"/>
  <c r="AQ319" i="4"/>
  <c r="P319" i="4"/>
  <c r="T319" i="4"/>
  <c r="X319" i="4"/>
  <c r="AB319" i="4"/>
  <c r="AF319" i="4"/>
  <c r="AJ319" i="4"/>
  <c r="AN319" i="4"/>
  <c r="L319" i="4"/>
  <c r="L306" i="4" s="1"/>
  <c r="N319" i="4"/>
  <c r="V319" i="4"/>
  <c r="AD319" i="4"/>
  <c r="AL319" i="4"/>
  <c r="R319" i="4"/>
  <c r="Z319" i="4"/>
  <c r="AH319" i="4"/>
  <c r="AP319" i="4"/>
  <c r="Y319" i="4"/>
  <c r="AO319" i="4"/>
  <c r="Q319" i="4"/>
  <c r="AG319" i="4"/>
  <c r="U319" i="4"/>
  <c r="AK319" i="4"/>
  <c r="M319" i="4"/>
  <c r="AC319" i="4"/>
  <c r="P455" i="4"/>
  <c r="T455" i="4"/>
  <c r="X455" i="4"/>
  <c r="AB455" i="4"/>
  <c r="AF455" i="4"/>
  <c r="AJ455" i="4"/>
  <c r="AN455" i="4"/>
  <c r="M455" i="4"/>
  <c r="Q455" i="4"/>
  <c r="U455" i="4"/>
  <c r="Y455" i="4"/>
  <c r="AC455" i="4"/>
  <c r="AG455" i="4"/>
  <c r="AK455" i="4"/>
  <c r="AO455" i="4"/>
  <c r="N455" i="4"/>
  <c r="V455" i="4"/>
  <c r="AD455" i="4"/>
  <c r="AL455" i="4"/>
  <c r="O455" i="4"/>
  <c r="W455" i="4"/>
  <c r="AE455" i="4"/>
  <c r="AM455" i="4"/>
  <c r="AA455" i="4"/>
  <c r="AQ455" i="4"/>
  <c r="L455" i="4"/>
  <c r="S455" i="4"/>
  <c r="AI455" i="4"/>
  <c r="AH455" i="4"/>
  <c r="AP455" i="4"/>
  <c r="R455" i="4"/>
  <c r="Z455" i="4"/>
  <c r="N679" i="4"/>
  <c r="R679" i="4"/>
  <c r="V679" i="4"/>
  <c r="Z679" i="4"/>
  <c r="AD679" i="4"/>
  <c r="AH679" i="4"/>
  <c r="AL679" i="4"/>
  <c r="AP679" i="4"/>
  <c r="P679" i="4"/>
  <c r="U679" i="4"/>
  <c r="AA679" i="4"/>
  <c r="AF679" i="4"/>
  <c r="AK679" i="4"/>
  <c r="AQ679" i="4"/>
  <c r="Q679" i="4"/>
  <c r="W679" i="4"/>
  <c r="AB679" i="4"/>
  <c r="AG679" i="4"/>
  <c r="AM679" i="4"/>
  <c r="S679" i="4"/>
  <c r="AC679" i="4"/>
  <c r="AN679" i="4"/>
  <c r="T679" i="4"/>
  <c r="AE679" i="4"/>
  <c r="AO679" i="4"/>
  <c r="M679" i="4"/>
  <c r="AI679" i="4"/>
  <c r="L679" i="4"/>
  <c r="O679" i="4"/>
  <c r="AJ679" i="4"/>
  <c r="X679" i="4"/>
  <c r="Y679" i="4"/>
  <c r="O481" i="4"/>
  <c r="S481" i="4"/>
  <c r="W481" i="4"/>
  <c r="AA481" i="4"/>
  <c r="AE481" i="4"/>
  <c r="AI481" i="4"/>
  <c r="AM481" i="4"/>
  <c r="AQ481" i="4"/>
  <c r="L481" i="4"/>
  <c r="P481" i="4"/>
  <c r="T481" i="4"/>
  <c r="X481" i="4"/>
  <c r="AB481" i="4"/>
  <c r="AF481" i="4"/>
  <c r="AJ481" i="4"/>
  <c r="AN481" i="4"/>
  <c r="M481" i="4"/>
  <c r="U481" i="4"/>
  <c r="AC481" i="4"/>
  <c r="AK481" i="4"/>
  <c r="N481" i="4"/>
  <c r="V481" i="4"/>
  <c r="AD481" i="4"/>
  <c r="AL481" i="4"/>
  <c r="Z481" i="4"/>
  <c r="AP481" i="4"/>
  <c r="R481" i="4"/>
  <c r="AH481" i="4"/>
  <c r="AG481" i="4"/>
  <c r="AO481" i="4"/>
  <c r="Q481" i="4"/>
  <c r="Y481" i="4"/>
  <c r="N573" i="4"/>
  <c r="R573" i="4"/>
  <c r="V573" i="4"/>
  <c r="Z573" i="4"/>
  <c r="AD573" i="4"/>
  <c r="AH573" i="4"/>
  <c r="AL573" i="4"/>
  <c r="AP573" i="4"/>
  <c r="O573" i="4"/>
  <c r="S573" i="4"/>
  <c r="W573" i="4"/>
  <c r="AA573" i="4"/>
  <c r="AE573" i="4"/>
  <c r="AI573" i="4"/>
  <c r="AM573" i="4"/>
  <c r="AQ573" i="4"/>
  <c r="T573" i="4"/>
  <c r="AB573" i="4"/>
  <c r="AJ573" i="4"/>
  <c r="M573" i="4"/>
  <c r="U573" i="4"/>
  <c r="AC573" i="4"/>
  <c r="AK573" i="4"/>
  <c r="L573" i="4"/>
  <c r="P573" i="4"/>
  <c r="AF573" i="4"/>
  <c r="Q573" i="4"/>
  <c r="AG573" i="4"/>
  <c r="X573" i="4"/>
  <c r="AN573" i="4"/>
  <c r="Y573" i="4"/>
  <c r="AO573" i="4"/>
  <c r="P444" i="4"/>
  <c r="T444" i="4"/>
  <c r="X444" i="4"/>
  <c r="AB444" i="4"/>
  <c r="AF444" i="4"/>
  <c r="AJ444" i="4"/>
  <c r="AN444" i="4"/>
  <c r="M444" i="4"/>
  <c r="R444" i="4"/>
  <c r="W444" i="4"/>
  <c r="AC444" i="4"/>
  <c r="AH444" i="4"/>
  <c r="AM444" i="4"/>
  <c r="L444" i="4"/>
  <c r="N444" i="4"/>
  <c r="S444" i="4"/>
  <c r="Y444" i="4"/>
  <c r="AD444" i="4"/>
  <c r="AI444" i="4"/>
  <c r="AO444" i="4"/>
  <c r="U444" i="4"/>
  <c r="AE444" i="4"/>
  <c r="AP444" i="4"/>
  <c r="V444" i="4"/>
  <c r="AG444" i="4"/>
  <c r="AQ444" i="4"/>
  <c r="Z444" i="4"/>
  <c r="AA444" i="4"/>
  <c r="AK444" i="4"/>
  <c r="AL444" i="4"/>
  <c r="O444" i="4"/>
  <c r="Q444" i="4"/>
  <c r="O574" i="4"/>
  <c r="S574" i="4"/>
  <c r="W574" i="4"/>
  <c r="AA574" i="4"/>
  <c r="AE574" i="4"/>
  <c r="AI574" i="4"/>
  <c r="AM574" i="4"/>
  <c r="AQ574" i="4"/>
  <c r="L574" i="4"/>
  <c r="P574" i="4"/>
  <c r="T574" i="4"/>
  <c r="X574" i="4"/>
  <c r="AB574" i="4"/>
  <c r="AF574" i="4"/>
  <c r="AJ574" i="4"/>
  <c r="AN574" i="4"/>
  <c r="M574" i="4"/>
  <c r="U574" i="4"/>
  <c r="AC574" i="4"/>
  <c r="AK574" i="4"/>
  <c r="N574" i="4"/>
  <c r="V574" i="4"/>
  <c r="AD574" i="4"/>
  <c r="AL574" i="4"/>
  <c r="Q574" i="4"/>
  <c r="AG574" i="4"/>
  <c r="R574" i="4"/>
  <c r="AH574" i="4"/>
  <c r="Y574" i="4"/>
  <c r="AO574" i="4"/>
  <c r="Z574" i="4"/>
  <c r="AP574" i="4"/>
  <c r="M585" i="4"/>
  <c r="Q585" i="4"/>
  <c r="U585" i="4"/>
  <c r="Y585" i="4"/>
  <c r="AC585" i="4"/>
  <c r="AG585" i="4"/>
  <c r="AK585" i="4"/>
  <c r="AO585" i="4"/>
  <c r="N585" i="4"/>
  <c r="R585" i="4"/>
  <c r="V585" i="4"/>
  <c r="Z585" i="4"/>
  <c r="AD585" i="4"/>
  <c r="AH585" i="4"/>
  <c r="AL585" i="4"/>
  <c r="AP585" i="4"/>
  <c r="S585" i="4"/>
  <c r="AA585" i="4"/>
  <c r="AI585" i="4"/>
  <c r="AQ585" i="4"/>
  <c r="L585" i="4"/>
  <c r="T585" i="4"/>
  <c r="AB585" i="4"/>
  <c r="AJ585" i="4"/>
  <c r="O585" i="4"/>
  <c r="AE585" i="4"/>
  <c r="P585" i="4"/>
  <c r="AF585" i="4"/>
  <c r="W585" i="4"/>
  <c r="AM585" i="4"/>
  <c r="X585" i="4"/>
  <c r="AN585" i="4"/>
  <c r="M496" i="4"/>
  <c r="Q496" i="4"/>
  <c r="U496" i="4"/>
  <c r="Y496" i="4"/>
  <c r="AC496" i="4"/>
  <c r="AG496" i="4"/>
  <c r="AK496" i="4"/>
  <c r="AO496" i="4"/>
  <c r="N496" i="4"/>
  <c r="R496" i="4"/>
  <c r="V496" i="4"/>
  <c r="Z496" i="4"/>
  <c r="AD496" i="4"/>
  <c r="AH496" i="4"/>
  <c r="AL496" i="4"/>
  <c r="AP496" i="4"/>
  <c r="O496" i="4"/>
  <c r="W496" i="4"/>
  <c r="AE496" i="4"/>
  <c r="AM496" i="4"/>
  <c r="L496" i="4"/>
  <c r="P496" i="4"/>
  <c r="X496" i="4"/>
  <c r="AF496" i="4"/>
  <c r="AN496" i="4"/>
  <c r="AB496" i="4"/>
  <c r="T496" i="4"/>
  <c r="AJ496" i="4"/>
  <c r="AI496" i="4"/>
  <c r="AQ496" i="4"/>
  <c r="S496" i="4"/>
  <c r="AA496" i="4"/>
  <c r="O558" i="4"/>
  <c r="S558" i="4"/>
  <c r="W558" i="4"/>
  <c r="AA558" i="4"/>
  <c r="AE558" i="4"/>
  <c r="AI558" i="4"/>
  <c r="AM558" i="4"/>
  <c r="AQ558" i="4"/>
  <c r="P558" i="4"/>
  <c r="T558" i="4"/>
  <c r="X558" i="4"/>
  <c r="AB558" i="4"/>
  <c r="AF558" i="4"/>
  <c r="AJ558" i="4"/>
  <c r="AN558" i="4"/>
  <c r="M558" i="4"/>
  <c r="U558" i="4"/>
  <c r="AC558" i="4"/>
  <c r="AK558" i="4"/>
  <c r="N558" i="4"/>
  <c r="V558" i="4"/>
  <c r="AD558" i="4"/>
  <c r="AL558" i="4"/>
  <c r="Y558" i="4"/>
  <c r="AO558" i="4"/>
  <c r="L558" i="4"/>
  <c r="Q558" i="4"/>
  <c r="AG558" i="4"/>
  <c r="Z558" i="4"/>
  <c r="AP558" i="4"/>
  <c r="AH558" i="4"/>
  <c r="R558" i="4"/>
  <c r="M625" i="4"/>
  <c r="N625" i="4"/>
  <c r="O625" i="4"/>
  <c r="S625" i="4"/>
  <c r="W625" i="4"/>
  <c r="AA625" i="4"/>
  <c r="AE625" i="4"/>
  <c r="AI625" i="4"/>
  <c r="AM625" i="4"/>
  <c r="AQ625" i="4"/>
  <c r="L625" i="4"/>
  <c r="P625" i="4"/>
  <c r="T625" i="4"/>
  <c r="X625" i="4"/>
  <c r="AB625" i="4"/>
  <c r="AF625" i="4"/>
  <c r="AJ625" i="4"/>
  <c r="AN625" i="4"/>
  <c r="Q625" i="4"/>
  <c r="Y625" i="4"/>
  <c r="AG625" i="4"/>
  <c r="AO625" i="4"/>
  <c r="R625" i="4"/>
  <c r="Z625" i="4"/>
  <c r="AH625" i="4"/>
  <c r="AP625" i="4"/>
  <c r="AC625" i="4"/>
  <c r="AD625" i="4"/>
  <c r="U625" i="4"/>
  <c r="AK625" i="4"/>
  <c r="V625" i="4"/>
  <c r="AL625" i="4"/>
  <c r="M642" i="4"/>
  <c r="Q642" i="4"/>
  <c r="U642" i="4"/>
  <c r="Y642" i="4"/>
  <c r="AC642" i="4"/>
  <c r="AG642" i="4"/>
  <c r="AK642" i="4"/>
  <c r="AO642" i="4"/>
  <c r="N642" i="4"/>
  <c r="R642" i="4"/>
  <c r="V642" i="4"/>
  <c r="Z642" i="4"/>
  <c r="AD642" i="4"/>
  <c r="AH642" i="4"/>
  <c r="AL642" i="4"/>
  <c r="AP642" i="4"/>
  <c r="S642" i="4"/>
  <c r="AA642" i="4"/>
  <c r="AI642" i="4"/>
  <c r="AQ642" i="4"/>
  <c r="T642" i="4"/>
  <c r="AB642" i="4"/>
  <c r="AJ642" i="4"/>
  <c r="W642" i="4"/>
  <c r="AM642" i="4"/>
  <c r="X642" i="4"/>
  <c r="AN642" i="4"/>
  <c r="O642" i="4"/>
  <c r="L642" i="4"/>
  <c r="P642" i="4"/>
  <c r="AE642" i="4"/>
  <c r="AF642" i="4"/>
  <c r="P690" i="4"/>
  <c r="T690" i="4"/>
  <c r="X690" i="4"/>
  <c r="AB690" i="4"/>
  <c r="AF690" i="4"/>
  <c r="AJ690" i="4"/>
  <c r="AN690" i="4"/>
  <c r="N690" i="4"/>
  <c r="S690" i="4"/>
  <c r="Y690" i="4"/>
  <c r="AD690" i="4"/>
  <c r="AI690" i="4"/>
  <c r="AO690" i="4"/>
  <c r="O690" i="4"/>
  <c r="U690" i="4"/>
  <c r="Z690" i="4"/>
  <c r="AE690" i="4"/>
  <c r="AK690" i="4"/>
  <c r="AP690" i="4"/>
  <c r="Q690" i="4"/>
  <c r="AA690" i="4"/>
  <c r="AL690" i="4"/>
  <c r="R690" i="4"/>
  <c r="AC690" i="4"/>
  <c r="AM690" i="4"/>
  <c r="L690" i="4"/>
  <c r="V690" i="4"/>
  <c r="AQ690" i="4"/>
  <c r="W690" i="4"/>
  <c r="AG690" i="4"/>
  <c r="AH690" i="4"/>
  <c r="M690" i="4"/>
  <c r="P681" i="4"/>
  <c r="T681" i="4"/>
  <c r="X681" i="4"/>
  <c r="AB681" i="4"/>
  <c r="AF681" i="4"/>
  <c r="AJ681" i="4"/>
  <c r="AN681" i="4"/>
  <c r="M681" i="4"/>
  <c r="R681" i="4"/>
  <c r="W681" i="4"/>
  <c r="AC681" i="4"/>
  <c r="AH681" i="4"/>
  <c r="AM681" i="4"/>
  <c r="L681" i="4"/>
  <c r="N681" i="4"/>
  <c r="S681" i="4"/>
  <c r="Y681" i="4"/>
  <c r="AD681" i="4"/>
  <c r="AI681" i="4"/>
  <c r="AO681" i="4"/>
  <c r="U681" i="4"/>
  <c r="AE681" i="4"/>
  <c r="AP681" i="4"/>
  <c r="V681" i="4"/>
  <c r="AG681" i="4"/>
  <c r="AQ681" i="4"/>
  <c r="O681" i="4"/>
  <c r="AK681" i="4"/>
  <c r="Q681" i="4"/>
  <c r="AL681" i="4"/>
  <c r="Z681" i="4"/>
  <c r="AA681" i="4"/>
  <c r="M678" i="4"/>
  <c r="Q678" i="4"/>
  <c r="U678" i="4"/>
  <c r="Y678" i="4"/>
  <c r="AC678" i="4"/>
  <c r="AG678" i="4"/>
  <c r="AK678" i="4"/>
  <c r="AO678" i="4"/>
  <c r="O678" i="4"/>
  <c r="T678" i="4"/>
  <c r="Z678" i="4"/>
  <c r="AE678" i="4"/>
  <c r="AJ678" i="4"/>
  <c r="AP678" i="4"/>
  <c r="L678" i="4"/>
  <c r="P678" i="4"/>
  <c r="V678" i="4"/>
  <c r="AA678" i="4"/>
  <c r="AF678" i="4"/>
  <c r="AL678" i="4"/>
  <c r="AQ678" i="4"/>
  <c r="R678" i="4"/>
  <c r="AB678" i="4"/>
  <c r="AM678" i="4"/>
  <c r="S678" i="4"/>
  <c r="AD678" i="4"/>
  <c r="AN678" i="4"/>
  <c r="W678" i="4"/>
  <c r="X678" i="4"/>
  <c r="AH678" i="4"/>
  <c r="AI678" i="4"/>
  <c r="N678" i="4"/>
  <c r="N754" i="4"/>
  <c r="R754" i="4"/>
  <c r="V754" i="4"/>
  <c r="Z754" i="4"/>
  <c r="AD754" i="4"/>
  <c r="AH754" i="4"/>
  <c r="AL754" i="4"/>
  <c r="AP754" i="4"/>
  <c r="O754" i="4"/>
  <c r="S754" i="4"/>
  <c r="W754" i="4"/>
  <c r="AA754" i="4"/>
  <c r="AE754" i="4"/>
  <c r="AI754" i="4"/>
  <c r="AM754" i="4"/>
  <c r="AQ754" i="4"/>
  <c r="T754" i="4"/>
  <c r="AB754" i="4"/>
  <c r="AJ754" i="4"/>
  <c r="L754" i="4"/>
  <c r="M754" i="4"/>
  <c r="U754" i="4"/>
  <c r="AC754" i="4"/>
  <c r="AK754" i="4"/>
  <c r="P754" i="4"/>
  <c r="AF754" i="4"/>
  <c r="Q754" i="4"/>
  <c r="AG754" i="4"/>
  <c r="X754" i="4"/>
  <c r="Y754" i="4"/>
  <c r="AN754" i="4"/>
  <c r="AO754" i="4"/>
  <c r="AN718" i="4"/>
  <c r="AJ718" i="4"/>
  <c r="AF718" i="4"/>
  <c r="AB718" i="4"/>
  <c r="X718" i="4"/>
  <c r="T718" i="4"/>
  <c r="P718" i="4"/>
  <c r="L718" i="4"/>
  <c r="AQ718" i="4"/>
  <c r="AM718" i="4"/>
  <c r="AI718" i="4"/>
  <c r="AE718" i="4"/>
  <c r="AA718" i="4"/>
  <c r="W718" i="4"/>
  <c r="S718" i="4"/>
  <c r="O718" i="4"/>
  <c r="AL718" i="4"/>
  <c r="AD718" i="4"/>
  <c r="V718" i="4"/>
  <c r="N718" i="4"/>
  <c r="AK718" i="4"/>
  <c r="AC718" i="4"/>
  <c r="U718" i="4"/>
  <c r="M718" i="4"/>
  <c r="AH718" i="4"/>
  <c r="R718" i="4"/>
  <c r="AG718" i="4"/>
  <c r="Q718" i="4"/>
  <c r="AP718" i="4"/>
  <c r="AO718" i="4"/>
  <c r="Z718" i="4"/>
  <c r="Y718" i="4"/>
  <c r="N780" i="4"/>
  <c r="R780" i="4"/>
  <c r="V780" i="4"/>
  <c r="Z780" i="4"/>
  <c r="AD780" i="4"/>
  <c r="AH780" i="4"/>
  <c r="AL780" i="4"/>
  <c r="AP780" i="4"/>
  <c r="O780" i="4"/>
  <c r="S780" i="4"/>
  <c r="W780" i="4"/>
  <c r="AA780" i="4"/>
  <c r="AE780" i="4"/>
  <c r="AI780" i="4"/>
  <c r="AM780" i="4"/>
  <c r="AQ780" i="4"/>
  <c r="T780" i="4"/>
  <c r="AB780" i="4"/>
  <c r="AJ780" i="4"/>
  <c r="L780" i="4"/>
  <c r="M780" i="4"/>
  <c r="U780" i="4"/>
  <c r="AC780" i="4"/>
  <c r="AK780" i="4"/>
  <c r="P780" i="4"/>
  <c r="AF780" i="4"/>
  <c r="Q780" i="4"/>
  <c r="AG780" i="4"/>
  <c r="X780" i="4"/>
  <c r="Y780" i="4"/>
  <c r="AN780" i="4"/>
  <c r="AO780" i="4"/>
  <c r="O782" i="4"/>
  <c r="S782" i="4"/>
  <c r="W782" i="4"/>
  <c r="AA782" i="4"/>
  <c r="AE782" i="4"/>
  <c r="AI782" i="4"/>
  <c r="AM782" i="4"/>
  <c r="AQ782" i="4"/>
  <c r="P782" i="4"/>
  <c r="T782" i="4"/>
  <c r="X782" i="4"/>
  <c r="AB782" i="4"/>
  <c r="AF782" i="4"/>
  <c r="AJ782" i="4"/>
  <c r="AN782" i="4"/>
  <c r="L782" i="4"/>
  <c r="M782" i="4"/>
  <c r="U782" i="4"/>
  <c r="AC782" i="4"/>
  <c r="AK782" i="4"/>
  <c r="N782" i="4"/>
  <c r="V782" i="4"/>
  <c r="AD782" i="4"/>
  <c r="AL782" i="4"/>
  <c r="Q782" i="4"/>
  <c r="AG782" i="4"/>
  <c r="R782" i="4"/>
  <c r="AH782" i="4"/>
  <c r="Y782" i="4"/>
  <c r="Z782" i="4"/>
  <c r="AO782" i="4"/>
  <c r="AP782" i="4"/>
  <c r="M810" i="4"/>
  <c r="Q810" i="4"/>
  <c r="U810" i="4"/>
  <c r="Y810" i="4"/>
  <c r="AC810" i="4"/>
  <c r="AG810" i="4"/>
  <c r="AK810" i="4"/>
  <c r="AO810" i="4"/>
  <c r="N810" i="4"/>
  <c r="S810" i="4"/>
  <c r="X810" i="4"/>
  <c r="AD810" i="4"/>
  <c r="AI810" i="4"/>
  <c r="AN810" i="4"/>
  <c r="O810" i="4"/>
  <c r="T810" i="4"/>
  <c r="Z810" i="4"/>
  <c r="AE810" i="4"/>
  <c r="AJ810" i="4"/>
  <c r="AP810" i="4"/>
  <c r="P810" i="4"/>
  <c r="AA810" i="4"/>
  <c r="AL810" i="4"/>
  <c r="R810" i="4"/>
  <c r="AB810" i="4"/>
  <c r="AM810" i="4"/>
  <c r="AF810" i="4"/>
  <c r="AH810" i="4"/>
  <c r="AQ810" i="4"/>
  <c r="L810" i="4"/>
  <c r="V810" i="4"/>
  <c r="W810" i="4"/>
  <c r="P819" i="4"/>
  <c r="T819" i="4"/>
  <c r="X819" i="4"/>
  <c r="AB819" i="4"/>
  <c r="AF819" i="4"/>
  <c r="AJ819" i="4"/>
  <c r="AN819" i="4"/>
  <c r="L819" i="4"/>
  <c r="M819" i="4"/>
  <c r="Q819" i="4"/>
  <c r="U819" i="4"/>
  <c r="Y819" i="4"/>
  <c r="AC819" i="4"/>
  <c r="AG819" i="4"/>
  <c r="AK819" i="4"/>
  <c r="AO819" i="4"/>
  <c r="N819" i="4"/>
  <c r="R819" i="4"/>
  <c r="V819" i="4"/>
  <c r="Z819" i="4"/>
  <c r="AD819" i="4"/>
  <c r="AH819" i="4"/>
  <c r="AL819" i="4"/>
  <c r="AP819" i="4"/>
  <c r="W819" i="4"/>
  <c r="AM819" i="4"/>
  <c r="AA819" i="4"/>
  <c r="AQ819" i="4"/>
  <c r="AE819" i="4"/>
  <c r="AI819" i="4"/>
  <c r="O819" i="4"/>
  <c r="S819" i="4"/>
  <c r="O252" i="4"/>
  <c r="S252" i="4"/>
  <c r="W252" i="4"/>
  <c r="AA252" i="4"/>
  <c r="AE252" i="4"/>
  <c r="AI252" i="4"/>
  <c r="AM252" i="4"/>
  <c r="AQ252" i="4"/>
  <c r="P252" i="4"/>
  <c r="T252" i="4"/>
  <c r="X252" i="4"/>
  <c r="AB252" i="4"/>
  <c r="AF252" i="4"/>
  <c r="AJ252" i="4"/>
  <c r="AN252" i="4"/>
  <c r="L252" i="4"/>
  <c r="M252" i="4"/>
  <c r="U252" i="4"/>
  <c r="AC252" i="4"/>
  <c r="AK252" i="4"/>
  <c r="Q252" i="4"/>
  <c r="Y252" i="4"/>
  <c r="AG252" i="4"/>
  <c r="AO252" i="4"/>
  <c r="N252" i="4"/>
  <c r="AD252" i="4"/>
  <c r="R252" i="4"/>
  <c r="AH252" i="4"/>
  <c r="V252" i="4"/>
  <c r="AP252" i="4"/>
  <c r="AL252" i="4"/>
  <c r="Z252" i="4"/>
  <c r="M254" i="4"/>
  <c r="Q254" i="4"/>
  <c r="U254" i="4"/>
  <c r="Y254" i="4"/>
  <c r="AC254" i="4"/>
  <c r="AG254" i="4"/>
  <c r="AK254" i="4"/>
  <c r="AO254" i="4"/>
  <c r="L254" i="4"/>
  <c r="N254" i="4"/>
  <c r="R254" i="4"/>
  <c r="V254" i="4"/>
  <c r="Z254" i="4"/>
  <c r="AD254" i="4"/>
  <c r="AH254" i="4"/>
  <c r="AL254" i="4"/>
  <c r="AP254" i="4"/>
  <c r="O254" i="4"/>
  <c r="W254" i="4"/>
  <c r="AE254" i="4"/>
  <c r="AM254" i="4"/>
  <c r="S254" i="4"/>
  <c r="AA254" i="4"/>
  <c r="AI254" i="4"/>
  <c r="AQ254" i="4"/>
  <c r="P254" i="4"/>
  <c r="AF254" i="4"/>
  <c r="T254" i="4"/>
  <c r="AJ254" i="4"/>
  <c r="X254" i="4"/>
  <c r="AN254" i="4"/>
  <c r="AB254" i="4"/>
  <c r="P320" i="4"/>
  <c r="T320" i="4"/>
  <c r="X320" i="4"/>
  <c r="AB320" i="4"/>
  <c r="AF320" i="4"/>
  <c r="AJ320" i="4"/>
  <c r="AN320" i="4"/>
  <c r="M320" i="4"/>
  <c r="Q320" i="4"/>
  <c r="U320" i="4"/>
  <c r="Y320" i="4"/>
  <c r="AC320" i="4"/>
  <c r="AG320" i="4"/>
  <c r="AK320" i="4"/>
  <c r="AO320" i="4"/>
  <c r="S320" i="4"/>
  <c r="AA320" i="4"/>
  <c r="AI320" i="4"/>
  <c r="AQ320" i="4"/>
  <c r="V320" i="4"/>
  <c r="AE320" i="4"/>
  <c r="AP320" i="4"/>
  <c r="O320" i="4"/>
  <c r="Z320" i="4"/>
  <c r="AL320" i="4"/>
  <c r="R320" i="4"/>
  <c r="AD320" i="4"/>
  <c r="N320" i="4"/>
  <c r="W320" i="4"/>
  <c r="AH320" i="4"/>
  <c r="L320" i="4"/>
  <c r="AM320" i="4"/>
  <c r="M321" i="4"/>
  <c r="Q321" i="4"/>
  <c r="U321" i="4"/>
  <c r="Y321" i="4"/>
  <c r="AC321" i="4"/>
  <c r="AG321" i="4"/>
  <c r="AK321" i="4"/>
  <c r="AO321" i="4"/>
  <c r="L321" i="4"/>
  <c r="N321" i="4"/>
  <c r="R321" i="4"/>
  <c r="V321" i="4"/>
  <c r="Z321" i="4"/>
  <c r="AD321" i="4"/>
  <c r="AH321" i="4"/>
  <c r="AL321" i="4"/>
  <c r="AP321" i="4"/>
  <c r="T321" i="4"/>
  <c r="AB321" i="4"/>
  <c r="AJ321" i="4"/>
  <c r="W321" i="4"/>
  <c r="AF321" i="4"/>
  <c r="AQ321" i="4"/>
  <c r="P321" i="4"/>
  <c r="AA321" i="4"/>
  <c r="AM321" i="4"/>
  <c r="O321" i="4"/>
  <c r="AI321" i="4"/>
  <c r="S321" i="4"/>
  <c r="AN321" i="4"/>
  <c r="X321" i="4"/>
  <c r="AE321" i="4"/>
  <c r="N442" i="4"/>
  <c r="R442" i="4"/>
  <c r="V442" i="4"/>
  <c r="Z442" i="4"/>
  <c r="AD442" i="4"/>
  <c r="AH442" i="4"/>
  <c r="AL442" i="4"/>
  <c r="AP442" i="4"/>
  <c r="P442" i="4"/>
  <c r="U442" i="4"/>
  <c r="AA442" i="4"/>
  <c r="AF442" i="4"/>
  <c r="AK442" i="4"/>
  <c r="AQ442" i="4"/>
  <c r="Q442" i="4"/>
  <c r="W442" i="4"/>
  <c r="AB442" i="4"/>
  <c r="AG442" i="4"/>
  <c r="AM442" i="4"/>
  <c r="S442" i="4"/>
  <c r="AC442" i="4"/>
  <c r="AN442" i="4"/>
  <c r="T442" i="4"/>
  <c r="AE442" i="4"/>
  <c r="AO442" i="4"/>
  <c r="L442" i="4"/>
  <c r="X442" i="4"/>
  <c r="Y442" i="4"/>
  <c r="M442" i="4"/>
  <c r="O442" i="4"/>
  <c r="AI442" i="4"/>
  <c r="AJ442" i="4"/>
  <c r="O323" i="4"/>
  <c r="S323" i="4"/>
  <c r="W323" i="4"/>
  <c r="AA323" i="4"/>
  <c r="AE323" i="4"/>
  <c r="AI323" i="4"/>
  <c r="AM323" i="4"/>
  <c r="AQ323" i="4"/>
  <c r="P323" i="4"/>
  <c r="T323" i="4"/>
  <c r="X323" i="4"/>
  <c r="AB323" i="4"/>
  <c r="AF323" i="4"/>
  <c r="AJ323" i="4"/>
  <c r="AN323" i="4"/>
  <c r="N323" i="4"/>
  <c r="V323" i="4"/>
  <c r="M323" i="4"/>
  <c r="Y323" i="4"/>
  <c r="AG323" i="4"/>
  <c r="AO323" i="4"/>
  <c r="R323" i="4"/>
  <c r="AC323" i="4"/>
  <c r="AK323" i="4"/>
  <c r="L323" i="4"/>
  <c r="Q323" i="4"/>
  <c r="AH323" i="4"/>
  <c r="U323" i="4"/>
  <c r="AL323" i="4"/>
  <c r="Z323" i="4"/>
  <c r="AP323" i="4"/>
  <c r="AD323" i="4"/>
  <c r="O549" i="4"/>
  <c r="S549" i="4"/>
  <c r="W549" i="4"/>
  <c r="AA549" i="4"/>
  <c r="AE549" i="4"/>
  <c r="AI549" i="4"/>
  <c r="AM549" i="4"/>
  <c r="AQ549" i="4"/>
  <c r="P549" i="4"/>
  <c r="T549" i="4"/>
  <c r="X549" i="4"/>
  <c r="AB549" i="4"/>
  <c r="AF549" i="4"/>
  <c r="AJ549" i="4"/>
  <c r="AN549" i="4"/>
  <c r="Q549" i="4"/>
  <c r="Y549" i="4"/>
  <c r="AG549" i="4"/>
  <c r="AO549" i="4"/>
  <c r="L549" i="4"/>
  <c r="R549" i="4"/>
  <c r="Z549" i="4"/>
  <c r="AH549" i="4"/>
  <c r="AP549" i="4"/>
  <c r="M549" i="4"/>
  <c r="AC549" i="4"/>
  <c r="U549" i="4"/>
  <c r="AK549" i="4"/>
  <c r="AD549" i="4"/>
  <c r="N549" i="4"/>
  <c r="V549" i="4"/>
  <c r="AL549" i="4"/>
  <c r="N480" i="4"/>
  <c r="R480" i="4"/>
  <c r="V480" i="4"/>
  <c r="Z480" i="4"/>
  <c r="AD480" i="4"/>
  <c r="AH480" i="4"/>
  <c r="AL480" i="4"/>
  <c r="AP480" i="4"/>
  <c r="O480" i="4"/>
  <c r="S480" i="4"/>
  <c r="W480" i="4"/>
  <c r="AA480" i="4"/>
  <c r="AE480" i="4"/>
  <c r="AI480" i="4"/>
  <c r="AM480" i="4"/>
  <c r="AQ480" i="4"/>
  <c r="T480" i="4"/>
  <c r="AB480" i="4"/>
  <c r="AJ480" i="4"/>
  <c r="M480" i="4"/>
  <c r="U480" i="4"/>
  <c r="AC480" i="4"/>
  <c r="AK480" i="4"/>
  <c r="Y480" i="4"/>
  <c r="AO480" i="4"/>
  <c r="L480" i="4"/>
  <c r="Q480" i="4"/>
  <c r="AG480" i="4"/>
  <c r="AF480" i="4"/>
  <c r="AN480" i="4"/>
  <c r="P480" i="4"/>
  <c r="X480" i="4"/>
  <c r="O358" i="4"/>
  <c r="S358" i="4"/>
  <c r="W358" i="4"/>
  <c r="AA358" i="4"/>
  <c r="AE358" i="4"/>
  <c r="AI358" i="4"/>
  <c r="AM358" i="4"/>
  <c r="AQ358" i="4"/>
  <c r="P358" i="4"/>
  <c r="T358" i="4"/>
  <c r="X358" i="4"/>
  <c r="AB358" i="4"/>
  <c r="AF358" i="4"/>
  <c r="AJ358" i="4"/>
  <c r="AN358" i="4"/>
  <c r="L358" i="4"/>
  <c r="L345" i="4" s="1"/>
  <c r="Q358" i="4"/>
  <c r="Y358" i="4"/>
  <c r="AG358" i="4"/>
  <c r="AO358" i="4"/>
  <c r="R358" i="4"/>
  <c r="Z358" i="4"/>
  <c r="AH358" i="4"/>
  <c r="AP358" i="4"/>
  <c r="V358" i="4"/>
  <c r="AL358" i="4"/>
  <c r="N358" i="4"/>
  <c r="AD358" i="4"/>
  <c r="AC358" i="4"/>
  <c r="AK358" i="4"/>
  <c r="M358" i="4"/>
  <c r="U358" i="4"/>
  <c r="M429" i="4"/>
  <c r="Q429" i="4"/>
  <c r="U429" i="4"/>
  <c r="Y429" i="4"/>
  <c r="AC429" i="4"/>
  <c r="AG429" i="4"/>
  <c r="AK429" i="4"/>
  <c r="AO429" i="4"/>
  <c r="N429" i="4"/>
  <c r="R429" i="4"/>
  <c r="V429" i="4"/>
  <c r="Z429" i="4"/>
  <c r="AD429" i="4"/>
  <c r="AH429" i="4"/>
  <c r="AL429" i="4"/>
  <c r="AP429" i="4"/>
  <c r="O429" i="4"/>
  <c r="W429" i="4"/>
  <c r="AE429" i="4"/>
  <c r="AM429" i="4"/>
  <c r="P429" i="4"/>
  <c r="X429" i="4"/>
  <c r="AF429" i="4"/>
  <c r="AN429" i="4"/>
  <c r="AB429" i="4"/>
  <c r="T429" i="4"/>
  <c r="AJ429" i="4"/>
  <c r="AI429" i="4"/>
  <c r="AQ429" i="4"/>
  <c r="L429" i="4"/>
  <c r="S429" i="4"/>
  <c r="AA429" i="4"/>
  <c r="P491" i="4"/>
  <c r="T491" i="4"/>
  <c r="X491" i="4"/>
  <c r="AB491" i="4"/>
  <c r="AF491" i="4"/>
  <c r="AJ491" i="4"/>
  <c r="AN491" i="4"/>
  <c r="L491" i="4"/>
  <c r="M491" i="4"/>
  <c r="Q491" i="4"/>
  <c r="U491" i="4"/>
  <c r="Y491" i="4"/>
  <c r="AC491" i="4"/>
  <c r="AG491" i="4"/>
  <c r="AK491" i="4"/>
  <c r="AO491" i="4"/>
  <c r="R491" i="4"/>
  <c r="Z491" i="4"/>
  <c r="AH491" i="4"/>
  <c r="AP491" i="4"/>
  <c r="S491" i="4"/>
  <c r="AA491" i="4"/>
  <c r="AI491" i="4"/>
  <c r="AQ491" i="4"/>
  <c r="N491" i="4"/>
  <c r="AD491" i="4"/>
  <c r="AE491" i="4"/>
  <c r="V491" i="4"/>
  <c r="AM491" i="4"/>
  <c r="O491" i="4"/>
  <c r="W491" i="4"/>
  <c r="AL491" i="4"/>
  <c r="O587" i="4"/>
  <c r="S587" i="4"/>
  <c r="W587" i="4"/>
  <c r="AA587" i="4"/>
  <c r="AE587" i="4"/>
  <c r="AI587" i="4"/>
  <c r="AM587" i="4"/>
  <c r="AQ587" i="4"/>
  <c r="L587" i="4"/>
  <c r="P587" i="4"/>
  <c r="T587" i="4"/>
  <c r="X587" i="4"/>
  <c r="AB587" i="4"/>
  <c r="AF587" i="4"/>
  <c r="AJ587" i="4"/>
  <c r="AN587" i="4"/>
  <c r="M587" i="4"/>
  <c r="U587" i="4"/>
  <c r="AC587" i="4"/>
  <c r="AK587" i="4"/>
  <c r="N587" i="4"/>
  <c r="V587" i="4"/>
  <c r="AD587" i="4"/>
  <c r="AL587" i="4"/>
  <c r="Q587" i="4"/>
  <c r="AG587" i="4"/>
  <c r="R587" i="4"/>
  <c r="AH587" i="4"/>
  <c r="Y587" i="4"/>
  <c r="AO587" i="4"/>
  <c r="Z587" i="4"/>
  <c r="AP587" i="4"/>
  <c r="P482" i="4"/>
  <c r="T482" i="4"/>
  <c r="X482" i="4"/>
  <c r="AB482" i="4"/>
  <c r="AF482" i="4"/>
  <c r="AJ482" i="4"/>
  <c r="AN482" i="4"/>
  <c r="M482" i="4"/>
  <c r="Q482" i="4"/>
  <c r="U482" i="4"/>
  <c r="Y482" i="4"/>
  <c r="AC482" i="4"/>
  <c r="AG482" i="4"/>
  <c r="AK482" i="4"/>
  <c r="AO482" i="4"/>
  <c r="L482" i="4"/>
  <c r="N482" i="4"/>
  <c r="V482" i="4"/>
  <c r="AD482" i="4"/>
  <c r="AL482" i="4"/>
  <c r="O482" i="4"/>
  <c r="W482" i="4"/>
  <c r="AE482" i="4"/>
  <c r="AM482" i="4"/>
  <c r="AA482" i="4"/>
  <c r="AQ482" i="4"/>
  <c r="S482" i="4"/>
  <c r="AI482" i="4"/>
  <c r="AH482" i="4"/>
  <c r="AP482" i="4"/>
  <c r="R482" i="4"/>
  <c r="Z482" i="4"/>
  <c r="P588" i="4"/>
  <c r="T588" i="4"/>
  <c r="X588" i="4"/>
  <c r="AB588" i="4"/>
  <c r="AF588" i="4"/>
  <c r="AJ588" i="4"/>
  <c r="AN588" i="4"/>
  <c r="M588" i="4"/>
  <c r="Q588" i="4"/>
  <c r="U588" i="4"/>
  <c r="Y588" i="4"/>
  <c r="AC588" i="4"/>
  <c r="AG588" i="4"/>
  <c r="AK588" i="4"/>
  <c r="AO588" i="4"/>
  <c r="L588" i="4"/>
  <c r="N588" i="4"/>
  <c r="V588" i="4"/>
  <c r="AD588" i="4"/>
  <c r="AL588" i="4"/>
  <c r="O588" i="4"/>
  <c r="W588" i="4"/>
  <c r="AE588" i="4"/>
  <c r="AM588" i="4"/>
  <c r="R588" i="4"/>
  <c r="AH588" i="4"/>
  <c r="S588" i="4"/>
  <c r="AI588" i="4"/>
  <c r="Z588" i="4"/>
  <c r="AP588" i="4"/>
  <c r="AA588" i="4"/>
  <c r="AQ588" i="4"/>
  <c r="N561" i="4"/>
  <c r="R561" i="4"/>
  <c r="V561" i="4"/>
  <c r="Z561" i="4"/>
  <c r="AD561" i="4"/>
  <c r="AH561" i="4"/>
  <c r="AL561" i="4"/>
  <c r="AP561" i="4"/>
  <c r="O561" i="4"/>
  <c r="S561" i="4"/>
  <c r="W561" i="4"/>
  <c r="AA561" i="4"/>
  <c r="AE561" i="4"/>
  <c r="AI561" i="4"/>
  <c r="AM561" i="4"/>
  <c r="AQ561" i="4"/>
  <c r="L561" i="4"/>
  <c r="P561" i="4"/>
  <c r="X561" i="4"/>
  <c r="AF561" i="4"/>
  <c r="AN561" i="4"/>
  <c r="Q561" i="4"/>
  <c r="Y561" i="4"/>
  <c r="AG561" i="4"/>
  <c r="AO561" i="4"/>
  <c r="AB561" i="4"/>
  <c r="T561" i="4"/>
  <c r="AJ561" i="4"/>
  <c r="AC561" i="4"/>
  <c r="M561" i="4"/>
  <c r="U561" i="4"/>
  <c r="AK561" i="4"/>
  <c r="O562" i="4"/>
  <c r="S562" i="4"/>
  <c r="W562" i="4"/>
  <c r="AA562" i="4"/>
  <c r="AE562" i="4"/>
  <c r="AI562" i="4"/>
  <c r="AM562" i="4"/>
  <c r="AQ562" i="4"/>
  <c r="P562" i="4"/>
  <c r="T562" i="4"/>
  <c r="X562" i="4"/>
  <c r="AB562" i="4"/>
  <c r="AF562" i="4"/>
  <c r="AJ562" i="4"/>
  <c r="AN562" i="4"/>
  <c r="Q562" i="4"/>
  <c r="Y562" i="4"/>
  <c r="AG562" i="4"/>
  <c r="AO562" i="4"/>
  <c r="L562" i="4"/>
  <c r="R562" i="4"/>
  <c r="Z562" i="4"/>
  <c r="AH562" i="4"/>
  <c r="AP562" i="4"/>
  <c r="M562" i="4"/>
  <c r="AC562" i="4"/>
  <c r="U562" i="4"/>
  <c r="AK562" i="4"/>
  <c r="AD562" i="4"/>
  <c r="N562" i="4"/>
  <c r="AL562" i="4"/>
  <c r="V562" i="4"/>
  <c r="AO715" i="4"/>
  <c r="AK715" i="4"/>
  <c r="AG715" i="4"/>
  <c r="AC715" i="4"/>
  <c r="Y715" i="4"/>
  <c r="U715" i="4"/>
  <c r="Q715" i="4"/>
  <c r="M715" i="4"/>
  <c r="AN715" i="4"/>
  <c r="AJ715" i="4"/>
  <c r="AF715" i="4"/>
  <c r="AB715" i="4"/>
  <c r="X715" i="4"/>
  <c r="T715" i="4"/>
  <c r="P715" i="4"/>
  <c r="AQ715" i="4"/>
  <c r="AI715" i="4"/>
  <c r="AA715" i="4"/>
  <c r="S715" i="4"/>
  <c r="AP715" i="4"/>
  <c r="AH715" i="4"/>
  <c r="Z715" i="4"/>
  <c r="R715" i="4"/>
  <c r="AE715" i="4"/>
  <c r="O715" i="4"/>
  <c r="AD715" i="4"/>
  <c r="N715" i="4"/>
  <c r="AM715" i="4"/>
  <c r="L715" i="4"/>
  <c r="AL715" i="4"/>
  <c r="W715" i="4"/>
  <c r="V715" i="4"/>
  <c r="P624" i="4"/>
  <c r="T624" i="4"/>
  <c r="X624" i="4"/>
  <c r="AB624" i="4"/>
  <c r="AF624" i="4"/>
  <c r="AJ624" i="4"/>
  <c r="AN624" i="4"/>
  <c r="M624" i="4"/>
  <c r="Q624" i="4"/>
  <c r="U624" i="4"/>
  <c r="Y624" i="4"/>
  <c r="AC624" i="4"/>
  <c r="AG624" i="4"/>
  <c r="AK624" i="4"/>
  <c r="AO624" i="4"/>
  <c r="N624" i="4"/>
  <c r="V624" i="4"/>
  <c r="AD624" i="4"/>
  <c r="AL624" i="4"/>
  <c r="O624" i="4"/>
  <c r="W624" i="4"/>
  <c r="AE624" i="4"/>
  <c r="AM624" i="4"/>
  <c r="R624" i="4"/>
  <c r="AH624" i="4"/>
  <c r="S624" i="4"/>
  <c r="AI624" i="4"/>
  <c r="AP624" i="4"/>
  <c r="L624" i="4"/>
  <c r="AQ624" i="4"/>
  <c r="Z624" i="4"/>
  <c r="AA624" i="4"/>
  <c r="P694" i="4"/>
  <c r="T694" i="4"/>
  <c r="X694" i="4"/>
  <c r="AB694" i="4"/>
  <c r="AF694" i="4"/>
  <c r="AJ694" i="4"/>
  <c r="AN694" i="4"/>
  <c r="M694" i="4"/>
  <c r="R694" i="4"/>
  <c r="W694" i="4"/>
  <c r="AC694" i="4"/>
  <c r="AH694" i="4"/>
  <c r="AM694" i="4"/>
  <c r="L694" i="4"/>
  <c r="N694" i="4"/>
  <c r="S694" i="4"/>
  <c r="Y694" i="4"/>
  <c r="AD694" i="4"/>
  <c r="AI694" i="4"/>
  <c r="AO694" i="4"/>
  <c r="U694" i="4"/>
  <c r="AE694" i="4"/>
  <c r="AP694" i="4"/>
  <c r="V694" i="4"/>
  <c r="AG694" i="4"/>
  <c r="AQ694" i="4"/>
  <c r="Z694" i="4"/>
  <c r="AA694" i="4"/>
  <c r="AK694" i="4"/>
  <c r="AL694" i="4"/>
  <c r="O694" i="4"/>
  <c r="Q694" i="4"/>
  <c r="N663" i="4"/>
  <c r="R663" i="4"/>
  <c r="V663" i="4"/>
  <c r="Z663" i="4"/>
  <c r="AD663" i="4"/>
  <c r="AH663" i="4"/>
  <c r="AL663" i="4"/>
  <c r="AP663" i="4"/>
  <c r="O663" i="4"/>
  <c r="S663" i="4"/>
  <c r="W663" i="4"/>
  <c r="AA663" i="4"/>
  <c r="AE663" i="4"/>
  <c r="AI663" i="4"/>
  <c r="AM663" i="4"/>
  <c r="AQ663" i="4"/>
  <c r="P663" i="4"/>
  <c r="X663" i="4"/>
  <c r="AF663" i="4"/>
  <c r="AN663" i="4"/>
  <c r="Q663" i="4"/>
  <c r="Y663" i="4"/>
  <c r="AG663" i="4"/>
  <c r="AO663" i="4"/>
  <c r="T663" i="4"/>
  <c r="AJ663" i="4"/>
  <c r="U663" i="4"/>
  <c r="AK663" i="4"/>
  <c r="L663" i="4"/>
  <c r="M663" i="4"/>
  <c r="AB663" i="4"/>
  <c r="AC663" i="4"/>
  <c r="AP716" i="4"/>
  <c r="AL716" i="4"/>
  <c r="AH716" i="4"/>
  <c r="AD716" i="4"/>
  <c r="Z716" i="4"/>
  <c r="V716" i="4"/>
  <c r="R716" i="4"/>
  <c r="N716" i="4"/>
  <c r="AO716" i="4"/>
  <c r="AK716" i="4"/>
  <c r="AG716" i="4"/>
  <c r="AC716" i="4"/>
  <c r="Y716" i="4"/>
  <c r="U716" i="4"/>
  <c r="Q716" i="4"/>
  <c r="M716" i="4"/>
  <c r="L716" i="4"/>
  <c r="AJ716" i="4"/>
  <c r="AB716" i="4"/>
  <c r="T716" i="4"/>
  <c r="AQ716" i="4"/>
  <c r="AI716" i="4"/>
  <c r="AA716" i="4"/>
  <c r="S716" i="4"/>
  <c r="AF716" i="4"/>
  <c r="P716" i="4"/>
  <c r="AE716" i="4"/>
  <c r="O716" i="4"/>
  <c r="AN716" i="4"/>
  <c r="AM716" i="4"/>
  <c r="X716" i="4"/>
  <c r="W716" i="4"/>
  <c r="M758" i="4"/>
  <c r="Q758" i="4"/>
  <c r="U758" i="4"/>
  <c r="Y758" i="4"/>
  <c r="AC758" i="4"/>
  <c r="AG758" i="4"/>
  <c r="AK758" i="4"/>
  <c r="AO758" i="4"/>
  <c r="N758" i="4"/>
  <c r="R758" i="4"/>
  <c r="V758" i="4"/>
  <c r="Z758" i="4"/>
  <c r="AD758" i="4"/>
  <c r="AH758" i="4"/>
  <c r="AL758" i="4"/>
  <c r="AP758" i="4"/>
  <c r="O758" i="4"/>
  <c r="W758" i="4"/>
  <c r="AE758" i="4"/>
  <c r="AM758" i="4"/>
  <c r="P758" i="4"/>
  <c r="X758" i="4"/>
  <c r="AF758" i="4"/>
  <c r="AN758" i="4"/>
  <c r="S758" i="4"/>
  <c r="AI758" i="4"/>
  <c r="T758" i="4"/>
  <c r="AJ758" i="4"/>
  <c r="AA758" i="4"/>
  <c r="AB758" i="4"/>
  <c r="L758" i="4"/>
  <c r="AQ758" i="4"/>
  <c r="L755" i="4"/>
  <c r="P755" i="4"/>
  <c r="T755" i="4"/>
  <c r="X755" i="4"/>
  <c r="AB755" i="4"/>
  <c r="AF755" i="4"/>
  <c r="AJ755" i="4"/>
  <c r="AN755" i="4"/>
  <c r="M755" i="4"/>
  <c r="Q755" i="4"/>
  <c r="U755" i="4"/>
  <c r="Y755" i="4"/>
  <c r="AC755" i="4"/>
  <c r="AG755" i="4"/>
  <c r="AK755" i="4"/>
  <c r="AO755" i="4"/>
  <c r="R755" i="4"/>
  <c r="Z755" i="4"/>
  <c r="AH755" i="4"/>
  <c r="AP755" i="4"/>
  <c r="S755" i="4"/>
  <c r="AA755" i="4"/>
  <c r="AI755" i="4"/>
  <c r="AQ755" i="4"/>
  <c r="N755" i="4"/>
  <c r="AD755" i="4"/>
  <c r="O755" i="4"/>
  <c r="AE755" i="4"/>
  <c r="V755" i="4"/>
  <c r="W755" i="4"/>
  <c r="AL755" i="4"/>
  <c r="AM755" i="4"/>
  <c r="M753" i="4"/>
  <c r="Q753" i="4"/>
  <c r="U753" i="4"/>
  <c r="Y753" i="4"/>
  <c r="AC753" i="4"/>
  <c r="AG753" i="4"/>
  <c r="AK753" i="4"/>
  <c r="AO753" i="4"/>
  <c r="N753" i="4"/>
  <c r="R753" i="4"/>
  <c r="V753" i="4"/>
  <c r="Z753" i="4"/>
  <c r="AD753" i="4"/>
  <c r="AH753" i="4"/>
  <c r="AL753" i="4"/>
  <c r="AP753" i="4"/>
  <c r="S753" i="4"/>
  <c r="AA753" i="4"/>
  <c r="AI753" i="4"/>
  <c r="AQ753" i="4"/>
  <c r="T753" i="4"/>
  <c r="AB753" i="4"/>
  <c r="AJ753" i="4"/>
  <c r="L753" i="4"/>
  <c r="O753" i="4"/>
  <c r="AE753" i="4"/>
  <c r="P753" i="4"/>
  <c r="AF753" i="4"/>
  <c r="W753" i="4"/>
  <c r="X753" i="4"/>
  <c r="AM753" i="4"/>
  <c r="AN753" i="4"/>
  <c r="O823" i="4"/>
  <c r="S823" i="4"/>
  <c r="W823" i="4"/>
  <c r="AA823" i="4"/>
  <c r="AE823" i="4"/>
  <c r="AI823" i="4"/>
  <c r="AM823" i="4"/>
  <c r="AQ823" i="4"/>
  <c r="P823" i="4"/>
  <c r="T823" i="4"/>
  <c r="X823" i="4"/>
  <c r="AB823" i="4"/>
  <c r="AF823" i="4"/>
  <c r="M823" i="4"/>
  <c r="Q823" i="4"/>
  <c r="V823" i="4"/>
  <c r="AD823" i="4"/>
  <c r="AK823" i="4"/>
  <c r="AP823" i="4"/>
  <c r="N823" i="4"/>
  <c r="Y823" i="4"/>
  <c r="AG823" i="4"/>
  <c r="AL823" i="4"/>
  <c r="L823" i="4"/>
  <c r="Z823" i="4"/>
  <c r="AN823" i="4"/>
  <c r="AC823" i="4"/>
  <c r="AO823" i="4"/>
  <c r="AH823" i="4"/>
  <c r="AJ823" i="4"/>
  <c r="R823" i="4"/>
  <c r="U823" i="4"/>
  <c r="N242" i="4"/>
  <c r="R242" i="4"/>
  <c r="V242" i="4"/>
  <c r="Z242" i="4"/>
  <c r="AD242" i="4"/>
  <c r="AH242" i="4"/>
  <c r="AL242" i="4"/>
  <c r="AP242" i="4"/>
  <c r="O242" i="4"/>
  <c r="S242" i="4"/>
  <c r="W242" i="4"/>
  <c r="AA242" i="4"/>
  <c r="AE242" i="4"/>
  <c r="AI242" i="4"/>
  <c r="AM242" i="4"/>
  <c r="AQ242" i="4"/>
  <c r="L242" i="4"/>
  <c r="P242" i="4"/>
  <c r="X242" i="4"/>
  <c r="AF242" i="4"/>
  <c r="AN242" i="4"/>
  <c r="T242" i="4"/>
  <c r="AB242" i="4"/>
  <c r="AJ242" i="4"/>
  <c r="Q242" i="4"/>
  <c r="AG242" i="4"/>
  <c r="U242" i="4"/>
  <c r="AK242" i="4"/>
  <c r="Y242" i="4"/>
  <c r="M242" i="4"/>
  <c r="AO242" i="4"/>
  <c r="AC242" i="4"/>
  <c r="N374" i="4"/>
  <c r="R374" i="4"/>
  <c r="V374" i="4"/>
  <c r="Z374" i="4"/>
  <c r="AD374" i="4"/>
  <c r="AH374" i="4"/>
  <c r="AL374" i="4"/>
  <c r="AP374" i="4"/>
  <c r="O374" i="4"/>
  <c r="S374" i="4"/>
  <c r="W374" i="4"/>
  <c r="AA374" i="4"/>
  <c r="AE374" i="4"/>
  <c r="AI374" i="4"/>
  <c r="AM374" i="4"/>
  <c r="AQ374" i="4"/>
  <c r="L374" i="4"/>
  <c r="T374" i="4"/>
  <c r="AB374" i="4"/>
  <c r="AJ374" i="4"/>
  <c r="M374" i="4"/>
  <c r="U374" i="4"/>
  <c r="AC374" i="4"/>
  <c r="AK374" i="4"/>
  <c r="Y374" i="4"/>
  <c r="AO374" i="4"/>
  <c r="Q374" i="4"/>
  <c r="AG374" i="4"/>
  <c r="AF374" i="4"/>
  <c r="AN374" i="4"/>
  <c r="P374" i="4"/>
  <c r="X374" i="4"/>
  <c r="P334" i="4"/>
  <c r="T334" i="4"/>
  <c r="X334" i="4"/>
  <c r="AB334" i="4"/>
  <c r="AF334" i="4"/>
  <c r="AJ334" i="4"/>
  <c r="AN334" i="4"/>
  <c r="M334" i="4"/>
  <c r="Q334" i="4"/>
  <c r="U334" i="4"/>
  <c r="Y334" i="4"/>
  <c r="AC334" i="4"/>
  <c r="AG334" i="4"/>
  <c r="AK334" i="4"/>
  <c r="AO334" i="4"/>
  <c r="L334" i="4"/>
  <c r="O334" i="4"/>
  <c r="W334" i="4"/>
  <c r="AE334" i="4"/>
  <c r="AM334" i="4"/>
  <c r="S334" i="4"/>
  <c r="AA334" i="4"/>
  <c r="AI334" i="4"/>
  <c r="AQ334" i="4"/>
  <c r="Z334" i="4"/>
  <c r="AP334" i="4"/>
  <c r="R334" i="4"/>
  <c r="AH334" i="4"/>
  <c r="V334" i="4"/>
  <c r="AL334" i="4"/>
  <c r="N334" i="4"/>
  <c r="AD334" i="4"/>
  <c r="N255" i="4"/>
  <c r="R255" i="4"/>
  <c r="V255" i="4"/>
  <c r="Z255" i="4"/>
  <c r="AD255" i="4"/>
  <c r="AH255" i="4"/>
  <c r="AL255" i="4"/>
  <c r="AP255" i="4"/>
  <c r="O255" i="4"/>
  <c r="S255" i="4"/>
  <c r="W255" i="4"/>
  <c r="AA255" i="4"/>
  <c r="AE255" i="4"/>
  <c r="AI255" i="4"/>
  <c r="AM255" i="4"/>
  <c r="AQ255" i="4"/>
  <c r="L255" i="4"/>
  <c r="P255" i="4"/>
  <c r="X255" i="4"/>
  <c r="AF255" i="4"/>
  <c r="AN255" i="4"/>
  <c r="T255" i="4"/>
  <c r="AB255" i="4"/>
  <c r="AJ255" i="4"/>
  <c r="Q255" i="4"/>
  <c r="AG255" i="4"/>
  <c r="U255" i="4"/>
  <c r="AK255" i="4"/>
  <c r="Y255" i="4"/>
  <c r="M255" i="4"/>
  <c r="AO255" i="4"/>
  <c r="AC255" i="4"/>
  <c r="P240" i="4"/>
  <c r="T240" i="4"/>
  <c r="X240" i="4"/>
  <c r="AB240" i="4"/>
  <c r="AF240" i="4"/>
  <c r="AJ240" i="4"/>
  <c r="AN240" i="4"/>
  <c r="M240" i="4"/>
  <c r="Q240" i="4"/>
  <c r="U240" i="4"/>
  <c r="Y240" i="4"/>
  <c r="AC240" i="4"/>
  <c r="AG240" i="4"/>
  <c r="AK240" i="4"/>
  <c r="AO240" i="4"/>
  <c r="N240" i="4"/>
  <c r="V240" i="4"/>
  <c r="AD240" i="4"/>
  <c r="AL240" i="4"/>
  <c r="R240" i="4"/>
  <c r="Z240" i="4"/>
  <c r="AH240" i="4"/>
  <c r="AP240" i="4"/>
  <c r="O240" i="4"/>
  <c r="AE240" i="4"/>
  <c r="S240" i="4"/>
  <c r="AI240" i="4"/>
  <c r="W240" i="4"/>
  <c r="AQ240" i="4"/>
  <c r="AM240" i="4"/>
  <c r="L240" i="4"/>
  <c r="AA240" i="4"/>
  <c r="P284" i="4"/>
  <c r="T284" i="4"/>
  <c r="X284" i="4"/>
  <c r="AB284" i="4"/>
  <c r="AF284" i="4"/>
  <c r="AJ284" i="4"/>
  <c r="AN284" i="4"/>
  <c r="M284" i="4"/>
  <c r="Q284" i="4"/>
  <c r="U284" i="4"/>
  <c r="Y284" i="4"/>
  <c r="AC284" i="4"/>
  <c r="AG284" i="4"/>
  <c r="AK284" i="4"/>
  <c r="AO284" i="4"/>
  <c r="N284" i="4"/>
  <c r="V284" i="4"/>
  <c r="AD284" i="4"/>
  <c r="AL284" i="4"/>
  <c r="R284" i="4"/>
  <c r="Z284" i="4"/>
  <c r="AH284" i="4"/>
  <c r="AP284" i="4"/>
  <c r="O284" i="4"/>
  <c r="AE284" i="4"/>
  <c r="S284" i="4"/>
  <c r="AI284" i="4"/>
  <c r="W284" i="4"/>
  <c r="AQ284" i="4"/>
  <c r="AM284" i="4"/>
  <c r="AA284" i="4"/>
  <c r="O239" i="4"/>
  <c r="S239" i="4"/>
  <c r="W239" i="4"/>
  <c r="AA239" i="4"/>
  <c r="AE239" i="4"/>
  <c r="AI239" i="4"/>
  <c r="AM239" i="4"/>
  <c r="AQ239" i="4"/>
  <c r="P239" i="4"/>
  <c r="T239" i="4"/>
  <c r="X239" i="4"/>
  <c r="AB239" i="4"/>
  <c r="AF239" i="4"/>
  <c r="AJ239" i="4"/>
  <c r="AN239" i="4"/>
  <c r="L239" i="4"/>
  <c r="M239" i="4"/>
  <c r="U239" i="4"/>
  <c r="AC239" i="4"/>
  <c r="AK239" i="4"/>
  <c r="Q239" i="4"/>
  <c r="Y239" i="4"/>
  <c r="AG239" i="4"/>
  <c r="AO239" i="4"/>
  <c r="N239" i="4"/>
  <c r="AD239" i="4"/>
  <c r="R239" i="4"/>
  <c r="AH239" i="4"/>
  <c r="V239" i="4"/>
  <c r="AP239" i="4"/>
  <c r="AL239" i="4"/>
  <c r="Z239" i="4"/>
  <c r="M281" i="4"/>
  <c r="Q281" i="4"/>
  <c r="U281" i="4"/>
  <c r="Y281" i="4"/>
  <c r="AC281" i="4"/>
  <c r="AG281" i="4"/>
  <c r="AK281" i="4"/>
  <c r="AO281" i="4"/>
  <c r="N281" i="4"/>
  <c r="R281" i="4"/>
  <c r="V281" i="4"/>
  <c r="Z281" i="4"/>
  <c r="AD281" i="4"/>
  <c r="AH281" i="4"/>
  <c r="AL281" i="4"/>
  <c r="AP281" i="4"/>
  <c r="S281" i="4"/>
  <c r="AA281" i="4"/>
  <c r="AI281" i="4"/>
  <c r="AQ281" i="4"/>
  <c r="O281" i="4"/>
  <c r="W281" i="4"/>
  <c r="AE281" i="4"/>
  <c r="AM281" i="4"/>
  <c r="AB281" i="4"/>
  <c r="P281" i="4"/>
  <c r="AF281" i="4"/>
  <c r="T281" i="4"/>
  <c r="AN281" i="4"/>
  <c r="AJ281" i="4"/>
  <c r="X281" i="4"/>
  <c r="M335" i="4"/>
  <c r="Q335" i="4"/>
  <c r="U335" i="4"/>
  <c r="Y335" i="4"/>
  <c r="AC335" i="4"/>
  <c r="AG335" i="4"/>
  <c r="AK335" i="4"/>
  <c r="AO335" i="4"/>
  <c r="N335" i="4"/>
  <c r="R335" i="4"/>
  <c r="V335" i="4"/>
  <c r="Z335" i="4"/>
  <c r="AD335" i="4"/>
  <c r="AH335" i="4"/>
  <c r="AL335" i="4"/>
  <c r="AP335" i="4"/>
  <c r="P335" i="4"/>
  <c r="X335" i="4"/>
  <c r="AF335" i="4"/>
  <c r="AN335" i="4"/>
  <c r="T335" i="4"/>
  <c r="AB335" i="4"/>
  <c r="AJ335" i="4"/>
  <c r="AA335" i="4"/>
  <c r="AQ335" i="4"/>
  <c r="L335" i="4"/>
  <c r="S335" i="4"/>
  <c r="AI335" i="4"/>
  <c r="W335" i="4"/>
  <c r="AM335" i="4"/>
  <c r="O335" i="4"/>
  <c r="AE335" i="4"/>
  <c r="N286" i="4"/>
  <c r="R286" i="4"/>
  <c r="V286" i="4"/>
  <c r="Z286" i="4"/>
  <c r="AD286" i="4"/>
  <c r="AH286" i="4"/>
  <c r="AL286" i="4"/>
  <c r="AP286" i="4"/>
  <c r="O286" i="4"/>
  <c r="S286" i="4"/>
  <c r="W286" i="4"/>
  <c r="AA286" i="4"/>
  <c r="AE286" i="4"/>
  <c r="AI286" i="4"/>
  <c r="AM286" i="4"/>
  <c r="AQ286" i="4"/>
  <c r="P286" i="4"/>
  <c r="X286" i="4"/>
  <c r="AF286" i="4"/>
  <c r="AN286" i="4"/>
  <c r="T286" i="4"/>
  <c r="AB286" i="4"/>
  <c r="AJ286" i="4"/>
  <c r="Q286" i="4"/>
  <c r="AG286" i="4"/>
  <c r="U286" i="4"/>
  <c r="AK286" i="4"/>
  <c r="Y286" i="4"/>
  <c r="M286" i="4"/>
  <c r="AO286" i="4"/>
  <c r="AC286" i="4"/>
  <c r="N322" i="4"/>
  <c r="R322" i="4"/>
  <c r="V322" i="4"/>
  <c r="Z322" i="4"/>
  <c r="AD322" i="4"/>
  <c r="AH322" i="4"/>
  <c r="AL322" i="4"/>
  <c r="AP322" i="4"/>
  <c r="O322" i="4"/>
  <c r="S322" i="4"/>
  <c r="W322" i="4"/>
  <c r="AA322" i="4"/>
  <c r="AE322" i="4"/>
  <c r="AI322" i="4"/>
  <c r="AM322" i="4"/>
  <c r="AQ322" i="4"/>
  <c r="L322" i="4"/>
  <c r="M322" i="4"/>
  <c r="U322" i="4"/>
  <c r="AC322" i="4"/>
  <c r="AK322" i="4"/>
  <c r="X322" i="4"/>
  <c r="AG322" i="4"/>
  <c r="Q322" i="4"/>
  <c r="AB322" i="4"/>
  <c r="AN322" i="4"/>
  <c r="Y322" i="4"/>
  <c r="AF322" i="4"/>
  <c r="P322" i="4"/>
  <c r="AJ322" i="4"/>
  <c r="T322" i="4"/>
  <c r="AO322" i="4"/>
  <c r="M364" i="4"/>
  <c r="Q364" i="4"/>
  <c r="U364" i="4"/>
  <c r="Y364" i="4"/>
  <c r="AC364" i="4"/>
  <c r="AG364" i="4"/>
  <c r="AK364" i="4"/>
  <c r="AO364" i="4"/>
  <c r="L364" i="4"/>
  <c r="N364" i="4"/>
  <c r="R364" i="4"/>
  <c r="V364" i="4"/>
  <c r="Z364" i="4"/>
  <c r="AD364" i="4"/>
  <c r="AH364" i="4"/>
  <c r="AL364" i="4"/>
  <c r="AP364" i="4"/>
  <c r="O364" i="4"/>
  <c r="W364" i="4"/>
  <c r="AE364" i="4"/>
  <c r="AM364" i="4"/>
  <c r="P364" i="4"/>
  <c r="X364" i="4"/>
  <c r="AF364" i="4"/>
  <c r="AN364" i="4"/>
  <c r="AB364" i="4"/>
  <c r="T364" i="4"/>
  <c r="AJ364" i="4"/>
  <c r="AI364" i="4"/>
  <c r="AQ364" i="4"/>
  <c r="S364" i="4"/>
  <c r="AA364" i="4"/>
  <c r="M456" i="4"/>
  <c r="Q456" i="4"/>
  <c r="U456" i="4"/>
  <c r="Y456" i="4"/>
  <c r="AC456" i="4"/>
  <c r="AG456" i="4"/>
  <c r="AK456" i="4"/>
  <c r="AO456" i="4"/>
  <c r="L456" i="4"/>
  <c r="N456" i="4"/>
  <c r="R456" i="4"/>
  <c r="V456" i="4"/>
  <c r="Z456" i="4"/>
  <c r="AD456" i="4"/>
  <c r="AH456" i="4"/>
  <c r="AL456" i="4"/>
  <c r="AP456" i="4"/>
  <c r="O456" i="4"/>
  <c r="W456" i="4"/>
  <c r="AE456" i="4"/>
  <c r="AM456" i="4"/>
  <c r="P456" i="4"/>
  <c r="X456" i="4"/>
  <c r="AF456" i="4"/>
  <c r="AN456" i="4"/>
  <c r="AB456" i="4"/>
  <c r="T456" i="4"/>
  <c r="AJ456" i="4"/>
  <c r="AI456" i="4"/>
  <c r="AQ456" i="4"/>
  <c r="S456" i="4"/>
  <c r="AA456" i="4"/>
  <c r="O283" i="4"/>
  <c r="S283" i="4"/>
  <c r="W283" i="4"/>
  <c r="AA283" i="4"/>
  <c r="AE283" i="4"/>
  <c r="AI283" i="4"/>
  <c r="AM283" i="4"/>
  <c r="AQ283" i="4"/>
  <c r="P283" i="4"/>
  <c r="T283" i="4"/>
  <c r="X283" i="4"/>
  <c r="AB283" i="4"/>
  <c r="AF283" i="4"/>
  <c r="AJ283" i="4"/>
  <c r="AN283" i="4"/>
  <c r="M283" i="4"/>
  <c r="U283" i="4"/>
  <c r="AC283" i="4"/>
  <c r="AK283" i="4"/>
  <c r="Q283" i="4"/>
  <c r="Y283" i="4"/>
  <c r="AG283" i="4"/>
  <c r="AO283" i="4"/>
  <c r="N283" i="4"/>
  <c r="AD283" i="4"/>
  <c r="R283" i="4"/>
  <c r="AH283" i="4"/>
  <c r="V283" i="4"/>
  <c r="AP283" i="4"/>
  <c r="AL283" i="4"/>
  <c r="Z283" i="4"/>
  <c r="O337" i="4"/>
  <c r="S337" i="4"/>
  <c r="W337" i="4"/>
  <c r="AA337" i="4"/>
  <c r="AE337" i="4"/>
  <c r="AI337" i="4"/>
  <c r="AM337" i="4"/>
  <c r="AQ337" i="4"/>
  <c r="L337" i="4"/>
  <c r="P337" i="4"/>
  <c r="T337" i="4"/>
  <c r="X337" i="4"/>
  <c r="AB337" i="4"/>
  <c r="AF337" i="4"/>
  <c r="AJ337" i="4"/>
  <c r="AN337" i="4"/>
  <c r="R337" i="4"/>
  <c r="Z337" i="4"/>
  <c r="AH337" i="4"/>
  <c r="AP337" i="4"/>
  <c r="N337" i="4"/>
  <c r="V337" i="4"/>
  <c r="AD337" i="4"/>
  <c r="AL337" i="4"/>
  <c r="M337" i="4"/>
  <c r="AC337" i="4"/>
  <c r="U337" i="4"/>
  <c r="AK337" i="4"/>
  <c r="Y337" i="4"/>
  <c r="AO337" i="4"/>
  <c r="Q337" i="4"/>
  <c r="AG337" i="4"/>
  <c r="O431" i="4"/>
  <c r="S431" i="4"/>
  <c r="W431" i="4"/>
  <c r="AA431" i="4"/>
  <c r="AE431" i="4"/>
  <c r="AI431" i="4"/>
  <c r="AM431" i="4"/>
  <c r="AQ431" i="4"/>
  <c r="L431" i="4"/>
  <c r="P431" i="4"/>
  <c r="T431" i="4"/>
  <c r="X431" i="4"/>
  <c r="AB431" i="4"/>
  <c r="AF431" i="4"/>
  <c r="AJ431" i="4"/>
  <c r="AN431" i="4"/>
  <c r="Q431" i="4"/>
  <c r="Y431" i="4"/>
  <c r="AG431" i="4"/>
  <c r="AO431" i="4"/>
  <c r="R431" i="4"/>
  <c r="Z431" i="4"/>
  <c r="AH431" i="4"/>
  <c r="AP431" i="4"/>
  <c r="N431" i="4"/>
  <c r="AD431" i="4"/>
  <c r="V431" i="4"/>
  <c r="AL431" i="4"/>
  <c r="AK431" i="4"/>
  <c r="M431" i="4"/>
  <c r="U431" i="4"/>
  <c r="AC431" i="4"/>
  <c r="N493" i="4"/>
  <c r="R493" i="4"/>
  <c r="V493" i="4"/>
  <c r="Z493" i="4"/>
  <c r="AD493" i="4"/>
  <c r="AH493" i="4"/>
  <c r="AL493" i="4"/>
  <c r="AP493" i="4"/>
  <c r="O493" i="4"/>
  <c r="S493" i="4"/>
  <c r="W493" i="4"/>
  <c r="AA493" i="4"/>
  <c r="AE493" i="4"/>
  <c r="AI493" i="4"/>
  <c r="AM493" i="4"/>
  <c r="AQ493" i="4"/>
  <c r="T493" i="4"/>
  <c r="AB493" i="4"/>
  <c r="AJ493" i="4"/>
  <c r="M493" i="4"/>
  <c r="U493" i="4"/>
  <c r="AC493" i="4"/>
  <c r="AK493" i="4"/>
  <c r="Y493" i="4"/>
  <c r="AO493" i="4"/>
  <c r="L493" i="4"/>
  <c r="Q493" i="4"/>
  <c r="AG493" i="4"/>
  <c r="AF493" i="4"/>
  <c r="AN493" i="4"/>
  <c r="P493" i="4"/>
  <c r="X493" i="4"/>
  <c r="O375" i="4"/>
  <c r="S375" i="4"/>
  <c r="W375" i="4"/>
  <c r="AA375" i="4"/>
  <c r="AE375" i="4"/>
  <c r="AI375" i="4"/>
  <c r="AM375" i="4"/>
  <c r="AQ375" i="4"/>
  <c r="P375" i="4"/>
  <c r="T375" i="4"/>
  <c r="X375" i="4"/>
  <c r="AB375" i="4"/>
  <c r="AF375" i="4"/>
  <c r="AJ375" i="4"/>
  <c r="AN375" i="4"/>
  <c r="M375" i="4"/>
  <c r="U375" i="4"/>
  <c r="AC375" i="4"/>
  <c r="AK375" i="4"/>
  <c r="L375" i="4"/>
  <c r="N375" i="4"/>
  <c r="V375" i="4"/>
  <c r="AD375" i="4"/>
  <c r="AL375" i="4"/>
  <c r="Z375" i="4"/>
  <c r="AP375" i="4"/>
  <c r="R375" i="4"/>
  <c r="AH375" i="4"/>
  <c r="AG375" i="4"/>
  <c r="AO375" i="4"/>
  <c r="Q375" i="4"/>
  <c r="Y375" i="4"/>
  <c r="M452" i="4"/>
  <c r="Q452" i="4"/>
  <c r="U452" i="4"/>
  <c r="Y452" i="4"/>
  <c r="AC452" i="4"/>
  <c r="AG452" i="4"/>
  <c r="AK452" i="4"/>
  <c r="AO452" i="4"/>
  <c r="N452" i="4"/>
  <c r="R452" i="4"/>
  <c r="V452" i="4"/>
  <c r="Z452" i="4"/>
  <c r="AD452" i="4"/>
  <c r="AH452" i="4"/>
  <c r="AL452" i="4"/>
  <c r="AP452" i="4"/>
  <c r="S452" i="4"/>
  <c r="AA452" i="4"/>
  <c r="AI452" i="4"/>
  <c r="AQ452" i="4"/>
  <c r="T452" i="4"/>
  <c r="AB452" i="4"/>
  <c r="AJ452" i="4"/>
  <c r="L452" i="4"/>
  <c r="X452" i="4"/>
  <c r="AN452" i="4"/>
  <c r="P452" i="4"/>
  <c r="AF452" i="4"/>
  <c r="AE452" i="4"/>
  <c r="AM452" i="4"/>
  <c r="O452" i="4"/>
  <c r="W452" i="4"/>
  <c r="P338" i="4"/>
  <c r="T338" i="4"/>
  <c r="X338" i="4"/>
  <c r="AB338" i="4"/>
  <c r="AF338" i="4"/>
  <c r="AJ338" i="4"/>
  <c r="AN338" i="4"/>
  <c r="M338" i="4"/>
  <c r="Q338" i="4"/>
  <c r="U338" i="4"/>
  <c r="Y338" i="4"/>
  <c r="AC338" i="4"/>
  <c r="AG338" i="4"/>
  <c r="AK338" i="4"/>
  <c r="AO338" i="4"/>
  <c r="L338" i="4"/>
  <c r="S338" i="4"/>
  <c r="AA338" i="4"/>
  <c r="AI338" i="4"/>
  <c r="AQ338" i="4"/>
  <c r="O338" i="4"/>
  <c r="W338" i="4"/>
  <c r="AE338" i="4"/>
  <c r="AM338" i="4"/>
  <c r="N338" i="4"/>
  <c r="AD338" i="4"/>
  <c r="V338" i="4"/>
  <c r="AL338" i="4"/>
  <c r="Z338" i="4"/>
  <c r="AP338" i="4"/>
  <c r="R338" i="4"/>
  <c r="AH338" i="4"/>
  <c r="P372" i="4"/>
  <c r="T372" i="4"/>
  <c r="X372" i="4"/>
  <c r="AB372" i="4"/>
  <c r="AF372" i="4"/>
  <c r="AJ372" i="4"/>
  <c r="AN372" i="4"/>
  <c r="M372" i="4"/>
  <c r="Q372" i="4"/>
  <c r="U372" i="4"/>
  <c r="Y372" i="4"/>
  <c r="AC372" i="4"/>
  <c r="AG372" i="4"/>
  <c r="AK372" i="4"/>
  <c r="AO372" i="4"/>
  <c r="R372" i="4"/>
  <c r="Z372" i="4"/>
  <c r="AH372" i="4"/>
  <c r="AP372" i="4"/>
  <c r="S372" i="4"/>
  <c r="AA372" i="4"/>
  <c r="AI372" i="4"/>
  <c r="AQ372" i="4"/>
  <c r="W372" i="4"/>
  <c r="AM372" i="4"/>
  <c r="L372" i="4"/>
  <c r="O372" i="4"/>
  <c r="AE372" i="4"/>
  <c r="AD372" i="4"/>
  <c r="AL372" i="4"/>
  <c r="N372" i="4"/>
  <c r="V372" i="4"/>
  <c r="M441" i="4"/>
  <c r="Q441" i="4"/>
  <c r="U441" i="4"/>
  <c r="Y441" i="4"/>
  <c r="AC441" i="4"/>
  <c r="AG441" i="4"/>
  <c r="AK441" i="4"/>
  <c r="AO441" i="4"/>
  <c r="O441" i="4"/>
  <c r="T441" i="4"/>
  <c r="Z441" i="4"/>
  <c r="AE441" i="4"/>
  <c r="AJ441" i="4"/>
  <c r="AP441" i="4"/>
  <c r="P441" i="4"/>
  <c r="V441" i="4"/>
  <c r="AA441" i="4"/>
  <c r="AF441" i="4"/>
  <c r="AL441" i="4"/>
  <c r="AQ441" i="4"/>
  <c r="R441" i="4"/>
  <c r="AB441" i="4"/>
  <c r="AM441" i="4"/>
  <c r="S441" i="4"/>
  <c r="AD441" i="4"/>
  <c r="AN441" i="4"/>
  <c r="AH441" i="4"/>
  <c r="N441" i="4"/>
  <c r="AI441" i="4"/>
  <c r="L441" i="4"/>
  <c r="W441" i="4"/>
  <c r="X441" i="4"/>
  <c r="O443" i="4"/>
  <c r="S443" i="4"/>
  <c r="W443" i="4"/>
  <c r="AA443" i="4"/>
  <c r="AE443" i="4"/>
  <c r="AI443" i="4"/>
  <c r="AM443" i="4"/>
  <c r="AQ443" i="4"/>
  <c r="L443" i="4"/>
  <c r="Q443" i="4"/>
  <c r="V443" i="4"/>
  <c r="AB443" i="4"/>
  <c r="AG443" i="4"/>
  <c r="AL443" i="4"/>
  <c r="M443" i="4"/>
  <c r="R443" i="4"/>
  <c r="X443" i="4"/>
  <c r="AC443" i="4"/>
  <c r="AH443" i="4"/>
  <c r="AN443" i="4"/>
  <c r="T443" i="4"/>
  <c r="AD443" i="4"/>
  <c r="AO443" i="4"/>
  <c r="U443" i="4"/>
  <c r="AF443" i="4"/>
  <c r="AP443" i="4"/>
  <c r="N443" i="4"/>
  <c r="AJ443" i="4"/>
  <c r="P443" i="4"/>
  <c r="AK443" i="4"/>
  <c r="Y443" i="4"/>
  <c r="Z443" i="4"/>
  <c r="N497" i="4"/>
  <c r="R497" i="4"/>
  <c r="V497" i="4"/>
  <c r="Z497" i="4"/>
  <c r="AD497" i="4"/>
  <c r="AH497" i="4"/>
  <c r="AL497" i="4"/>
  <c r="AP497" i="4"/>
  <c r="O497" i="4"/>
  <c r="S497" i="4"/>
  <c r="W497" i="4"/>
  <c r="AA497" i="4"/>
  <c r="AE497" i="4"/>
  <c r="AI497" i="4"/>
  <c r="AM497" i="4"/>
  <c r="AQ497" i="4"/>
  <c r="P497" i="4"/>
  <c r="X497" i="4"/>
  <c r="AF497" i="4"/>
  <c r="AN497" i="4"/>
  <c r="Q497" i="4"/>
  <c r="Y497" i="4"/>
  <c r="AG497" i="4"/>
  <c r="AO497" i="4"/>
  <c r="L497" i="4"/>
  <c r="M497" i="4"/>
  <c r="AC497" i="4"/>
  <c r="U497" i="4"/>
  <c r="AK497" i="4"/>
  <c r="AJ497" i="4"/>
  <c r="T497" i="4"/>
  <c r="AB497" i="4"/>
  <c r="P559" i="4"/>
  <c r="T559" i="4"/>
  <c r="X559" i="4"/>
  <c r="AB559" i="4"/>
  <c r="AF559" i="4"/>
  <c r="AJ559" i="4"/>
  <c r="AN559" i="4"/>
  <c r="M559" i="4"/>
  <c r="Q559" i="4"/>
  <c r="U559" i="4"/>
  <c r="Y559" i="4"/>
  <c r="AC559" i="4"/>
  <c r="AG559" i="4"/>
  <c r="AK559" i="4"/>
  <c r="AO559" i="4"/>
  <c r="N559" i="4"/>
  <c r="V559" i="4"/>
  <c r="AD559" i="4"/>
  <c r="AL559" i="4"/>
  <c r="O559" i="4"/>
  <c r="W559" i="4"/>
  <c r="AE559" i="4"/>
  <c r="AM559" i="4"/>
  <c r="Z559" i="4"/>
  <c r="AP559" i="4"/>
  <c r="R559" i="4"/>
  <c r="AH559" i="4"/>
  <c r="AA559" i="4"/>
  <c r="AQ559" i="4"/>
  <c r="L559" i="4"/>
  <c r="S559" i="4"/>
  <c r="AI559" i="4"/>
  <c r="L440" i="4"/>
  <c r="M440" i="4"/>
  <c r="Q440" i="4"/>
  <c r="U440" i="4"/>
  <c r="Y440" i="4"/>
  <c r="AC440" i="4"/>
  <c r="AG440" i="4"/>
  <c r="AK440" i="4"/>
  <c r="AO440" i="4"/>
  <c r="N440" i="4"/>
  <c r="R440" i="4"/>
  <c r="V440" i="4"/>
  <c r="Z440" i="4"/>
  <c r="AD440" i="4"/>
  <c r="AH440" i="4"/>
  <c r="AL440" i="4"/>
  <c r="AP440" i="4"/>
  <c r="S440" i="4"/>
  <c r="AA440" i="4"/>
  <c r="AI440" i="4"/>
  <c r="AQ440" i="4"/>
  <c r="T440" i="4"/>
  <c r="AB440" i="4"/>
  <c r="AJ440" i="4"/>
  <c r="X440" i="4"/>
  <c r="AN440" i="4"/>
  <c r="P440" i="4"/>
  <c r="AF440" i="4"/>
  <c r="AE440" i="4"/>
  <c r="AM440" i="4"/>
  <c r="O440" i="4"/>
  <c r="W440" i="4"/>
  <c r="M560" i="4"/>
  <c r="Q560" i="4"/>
  <c r="U560" i="4"/>
  <c r="Y560" i="4"/>
  <c r="AC560" i="4"/>
  <c r="AG560" i="4"/>
  <c r="AK560" i="4"/>
  <c r="AO560" i="4"/>
  <c r="L560" i="4"/>
  <c r="N560" i="4"/>
  <c r="R560" i="4"/>
  <c r="V560" i="4"/>
  <c r="Z560" i="4"/>
  <c r="AD560" i="4"/>
  <c r="AH560" i="4"/>
  <c r="AL560" i="4"/>
  <c r="AP560" i="4"/>
  <c r="O560" i="4"/>
  <c r="W560" i="4"/>
  <c r="AE560" i="4"/>
  <c r="AM560" i="4"/>
  <c r="P560" i="4"/>
  <c r="X560" i="4"/>
  <c r="AF560" i="4"/>
  <c r="AN560" i="4"/>
  <c r="AA560" i="4"/>
  <c r="AQ560" i="4"/>
  <c r="S560" i="4"/>
  <c r="AI560" i="4"/>
  <c r="AB560" i="4"/>
  <c r="AJ560" i="4"/>
  <c r="T560" i="4"/>
  <c r="M547" i="4"/>
  <c r="Q547" i="4"/>
  <c r="U547" i="4"/>
  <c r="Y547" i="4"/>
  <c r="AC547" i="4"/>
  <c r="AG547" i="4"/>
  <c r="AK547" i="4"/>
  <c r="AO547" i="4"/>
  <c r="L547" i="4"/>
  <c r="N547" i="4"/>
  <c r="R547" i="4"/>
  <c r="V547" i="4"/>
  <c r="Z547" i="4"/>
  <c r="Z521" i="4" s="1"/>
  <c r="Z508" i="4" s="1"/>
  <c r="AD547" i="4"/>
  <c r="AH547" i="4"/>
  <c r="AL547" i="4"/>
  <c r="AP547" i="4"/>
  <c r="AP521" i="4" s="1"/>
  <c r="AP508" i="4" s="1"/>
  <c r="O547" i="4"/>
  <c r="W547" i="4"/>
  <c r="AE547" i="4"/>
  <c r="AM547" i="4"/>
  <c r="P547" i="4"/>
  <c r="X547" i="4"/>
  <c r="AF547" i="4"/>
  <c r="AN547" i="4"/>
  <c r="AN521" i="4" s="1"/>
  <c r="AN508" i="4" s="1"/>
  <c r="AA547" i="4"/>
  <c r="AQ547" i="4"/>
  <c r="S547" i="4"/>
  <c r="AI547" i="4"/>
  <c r="AB547" i="4"/>
  <c r="T547" i="4"/>
  <c r="AJ547" i="4"/>
  <c r="P575" i="4"/>
  <c r="T575" i="4"/>
  <c r="X575" i="4"/>
  <c r="AB575" i="4"/>
  <c r="AF575" i="4"/>
  <c r="AJ575" i="4"/>
  <c r="AN575" i="4"/>
  <c r="M575" i="4"/>
  <c r="Q575" i="4"/>
  <c r="U575" i="4"/>
  <c r="Y575" i="4"/>
  <c r="AC575" i="4"/>
  <c r="AG575" i="4"/>
  <c r="AK575" i="4"/>
  <c r="AO575" i="4"/>
  <c r="L575" i="4"/>
  <c r="N575" i="4"/>
  <c r="V575" i="4"/>
  <c r="AD575" i="4"/>
  <c r="AL575" i="4"/>
  <c r="O575" i="4"/>
  <c r="W575" i="4"/>
  <c r="AE575" i="4"/>
  <c r="AM575" i="4"/>
  <c r="R575" i="4"/>
  <c r="AH575" i="4"/>
  <c r="S575" i="4"/>
  <c r="AI575" i="4"/>
  <c r="Z575" i="4"/>
  <c r="AP575" i="4"/>
  <c r="AA575" i="4"/>
  <c r="AQ575" i="4"/>
  <c r="N643" i="4"/>
  <c r="R643" i="4"/>
  <c r="V643" i="4"/>
  <c r="Z643" i="4"/>
  <c r="AD643" i="4"/>
  <c r="AH643" i="4"/>
  <c r="AL643" i="4"/>
  <c r="AP643" i="4"/>
  <c r="O643" i="4"/>
  <c r="S643" i="4"/>
  <c r="W643" i="4"/>
  <c r="AA643" i="4"/>
  <c r="AE643" i="4"/>
  <c r="AI643" i="4"/>
  <c r="AM643" i="4"/>
  <c r="AQ643" i="4"/>
  <c r="T643" i="4"/>
  <c r="AB643" i="4"/>
  <c r="AJ643" i="4"/>
  <c r="M643" i="4"/>
  <c r="U643" i="4"/>
  <c r="AC643" i="4"/>
  <c r="AK643" i="4"/>
  <c r="X643" i="4"/>
  <c r="AN643" i="4"/>
  <c r="Y643" i="4"/>
  <c r="AO643" i="4"/>
  <c r="P643" i="4"/>
  <c r="Q643" i="4"/>
  <c r="L643" i="4"/>
  <c r="AF643" i="4"/>
  <c r="AG643" i="4"/>
  <c r="N548" i="4"/>
  <c r="R548" i="4"/>
  <c r="V548" i="4"/>
  <c r="Z548" i="4"/>
  <c r="AD548" i="4"/>
  <c r="AH548" i="4"/>
  <c r="AL548" i="4"/>
  <c r="AP548" i="4"/>
  <c r="O548" i="4"/>
  <c r="S548" i="4"/>
  <c r="W548" i="4"/>
  <c r="AA548" i="4"/>
  <c r="AE548" i="4"/>
  <c r="AI548" i="4"/>
  <c r="AM548" i="4"/>
  <c r="AQ548" i="4"/>
  <c r="L548" i="4"/>
  <c r="P548" i="4"/>
  <c r="X548" i="4"/>
  <c r="AF548" i="4"/>
  <c r="AN548" i="4"/>
  <c r="Q548" i="4"/>
  <c r="Y548" i="4"/>
  <c r="AG548" i="4"/>
  <c r="AO548" i="4"/>
  <c r="AB548" i="4"/>
  <c r="T548" i="4"/>
  <c r="AJ548" i="4"/>
  <c r="AC548" i="4"/>
  <c r="M548" i="4"/>
  <c r="AK548" i="4"/>
  <c r="U548" i="4"/>
  <c r="N582" i="4"/>
  <c r="R582" i="4"/>
  <c r="V582" i="4"/>
  <c r="Z582" i="4"/>
  <c r="AD582" i="4"/>
  <c r="AH582" i="4"/>
  <c r="AL582" i="4"/>
  <c r="AP582" i="4"/>
  <c r="O582" i="4"/>
  <c r="S582" i="4"/>
  <c r="W582" i="4"/>
  <c r="AA582" i="4"/>
  <c r="AE582" i="4"/>
  <c r="AI582" i="4"/>
  <c r="AM582" i="4"/>
  <c r="AQ582" i="4"/>
  <c r="P582" i="4"/>
  <c r="X582" i="4"/>
  <c r="AF582" i="4"/>
  <c r="AN582" i="4"/>
  <c r="Q582" i="4"/>
  <c r="Y582" i="4"/>
  <c r="AG582" i="4"/>
  <c r="AO582" i="4"/>
  <c r="AB582" i="4"/>
  <c r="L582" i="4"/>
  <c r="M582" i="4"/>
  <c r="AC582" i="4"/>
  <c r="T582" i="4"/>
  <c r="AJ582" i="4"/>
  <c r="U582" i="4"/>
  <c r="AK582" i="4"/>
  <c r="O640" i="4"/>
  <c r="S640" i="4"/>
  <c r="W640" i="4"/>
  <c r="AA640" i="4"/>
  <c r="AE640" i="4"/>
  <c r="AI640" i="4"/>
  <c r="AM640" i="4"/>
  <c r="AQ640" i="4"/>
  <c r="L640" i="4"/>
  <c r="P640" i="4"/>
  <c r="T640" i="4"/>
  <c r="X640" i="4"/>
  <c r="AB640" i="4"/>
  <c r="AF640" i="4"/>
  <c r="AJ640" i="4"/>
  <c r="AN640" i="4"/>
  <c r="Q640" i="4"/>
  <c r="Y640" i="4"/>
  <c r="AG640" i="4"/>
  <c r="AO640" i="4"/>
  <c r="R640" i="4"/>
  <c r="Z640" i="4"/>
  <c r="AH640" i="4"/>
  <c r="AP640" i="4"/>
  <c r="U640" i="4"/>
  <c r="AK640" i="4"/>
  <c r="V640" i="4"/>
  <c r="AL640" i="4"/>
  <c r="M640" i="4"/>
  <c r="N640" i="4"/>
  <c r="AC640" i="4"/>
  <c r="AD640" i="4"/>
  <c r="P637" i="4"/>
  <c r="T637" i="4"/>
  <c r="X637" i="4"/>
  <c r="AB637" i="4"/>
  <c r="AF637" i="4"/>
  <c r="AJ637" i="4"/>
  <c r="AN637" i="4"/>
  <c r="L637" i="4"/>
  <c r="M637" i="4"/>
  <c r="Q637" i="4"/>
  <c r="U637" i="4"/>
  <c r="Y637" i="4"/>
  <c r="AC637" i="4"/>
  <c r="AG637" i="4"/>
  <c r="AK637" i="4"/>
  <c r="AO637" i="4"/>
  <c r="N637" i="4"/>
  <c r="V637" i="4"/>
  <c r="AD637" i="4"/>
  <c r="AL637" i="4"/>
  <c r="O637" i="4"/>
  <c r="W637" i="4"/>
  <c r="AE637" i="4"/>
  <c r="AM637" i="4"/>
  <c r="R637" i="4"/>
  <c r="AH637" i="4"/>
  <c r="S637" i="4"/>
  <c r="AI637" i="4"/>
  <c r="AP637" i="4"/>
  <c r="AQ637" i="4"/>
  <c r="Z637" i="4"/>
  <c r="AA637" i="4"/>
  <c r="M638" i="4"/>
  <c r="Q638" i="4"/>
  <c r="U638" i="4"/>
  <c r="Y638" i="4"/>
  <c r="AC638" i="4"/>
  <c r="AG638" i="4"/>
  <c r="AK638" i="4"/>
  <c r="AO638" i="4"/>
  <c r="N638" i="4"/>
  <c r="R638" i="4"/>
  <c r="V638" i="4"/>
  <c r="Z638" i="4"/>
  <c r="AD638" i="4"/>
  <c r="AH638" i="4"/>
  <c r="AL638" i="4"/>
  <c r="AP638" i="4"/>
  <c r="O638" i="4"/>
  <c r="W638" i="4"/>
  <c r="AE638" i="4"/>
  <c r="AM638" i="4"/>
  <c r="L638" i="4"/>
  <c r="P638" i="4"/>
  <c r="X638" i="4"/>
  <c r="AF638" i="4"/>
  <c r="AN638" i="4"/>
  <c r="S638" i="4"/>
  <c r="AI638" i="4"/>
  <c r="T638" i="4"/>
  <c r="AJ638" i="4"/>
  <c r="AQ638" i="4"/>
  <c r="AA638" i="4"/>
  <c r="AB638" i="4"/>
  <c r="O680" i="4"/>
  <c r="S680" i="4"/>
  <c r="W680" i="4"/>
  <c r="AA680" i="4"/>
  <c r="AE680" i="4"/>
  <c r="AI680" i="4"/>
  <c r="AM680" i="4"/>
  <c r="AQ680" i="4"/>
  <c r="L680" i="4"/>
  <c r="Q680" i="4"/>
  <c r="V680" i="4"/>
  <c r="AB680" i="4"/>
  <c r="AG680" i="4"/>
  <c r="AL680" i="4"/>
  <c r="M680" i="4"/>
  <c r="R680" i="4"/>
  <c r="X680" i="4"/>
  <c r="AC680" i="4"/>
  <c r="AH680" i="4"/>
  <c r="AN680" i="4"/>
  <c r="T680" i="4"/>
  <c r="AD680" i="4"/>
  <c r="AO680" i="4"/>
  <c r="U680" i="4"/>
  <c r="AF680" i="4"/>
  <c r="AP680" i="4"/>
  <c r="Y680" i="4"/>
  <c r="Z680" i="4"/>
  <c r="N680" i="4"/>
  <c r="P680" i="4"/>
  <c r="AJ680" i="4"/>
  <c r="AK680" i="4"/>
  <c r="AO719" i="4"/>
  <c r="AK719" i="4"/>
  <c r="AG719" i="4"/>
  <c r="AC719" i="4"/>
  <c r="Y719" i="4"/>
  <c r="U719" i="4"/>
  <c r="Q719" i="4"/>
  <c r="M719" i="4"/>
  <c r="AN719" i="4"/>
  <c r="AJ719" i="4"/>
  <c r="AF719" i="4"/>
  <c r="AB719" i="4"/>
  <c r="X719" i="4"/>
  <c r="T719" i="4"/>
  <c r="P719" i="4"/>
  <c r="L719" i="4"/>
  <c r="AM719" i="4"/>
  <c r="AE719" i="4"/>
  <c r="W719" i="4"/>
  <c r="O719" i="4"/>
  <c r="AL719" i="4"/>
  <c r="AD719" i="4"/>
  <c r="V719" i="4"/>
  <c r="N719" i="4"/>
  <c r="AI719" i="4"/>
  <c r="S719" i="4"/>
  <c r="AH719" i="4"/>
  <c r="R719" i="4"/>
  <c r="AQ719" i="4"/>
  <c r="AP719" i="4"/>
  <c r="AA719" i="4"/>
  <c r="Z719" i="4"/>
  <c r="P677" i="4"/>
  <c r="T677" i="4"/>
  <c r="X677" i="4"/>
  <c r="AB677" i="4"/>
  <c r="AF677" i="4"/>
  <c r="AJ677" i="4"/>
  <c r="AN677" i="4"/>
  <c r="N677" i="4"/>
  <c r="S677" i="4"/>
  <c r="Y677" i="4"/>
  <c r="AD677" i="4"/>
  <c r="AI677" i="4"/>
  <c r="AO677" i="4"/>
  <c r="O677" i="4"/>
  <c r="U677" i="4"/>
  <c r="Z677" i="4"/>
  <c r="AE677" i="4"/>
  <c r="AK677" i="4"/>
  <c r="AP677" i="4"/>
  <c r="Q677" i="4"/>
  <c r="AA677" i="4"/>
  <c r="AL677" i="4"/>
  <c r="R677" i="4"/>
  <c r="AC677" i="4"/>
  <c r="AM677" i="4"/>
  <c r="AG677" i="4"/>
  <c r="M677" i="4"/>
  <c r="AH677" i="4"/>
  <c r="V677" i="4"/>
  <c r="L677" i="4"/>
  <c r="W677" i="4"/>
  <c r="AQ677" i="4"/>
  <c r="M705" i="4"/>
  <c r="Q705" i="4"/>
  <c r="U705" i="4"/>
  <c r="Y705" i="4"/>
  <c r="AC705" i="4"/>
  <c r="AG705" i="4"/>
  <c r="AK705" i="4"/>
  <c r="AO705" i="4"/>
  <c r="N705" i="4"/>
  <c r="R705" i="4"/>
  <c r="V705" i="4"/>
  <c r="Z705" i="4"/>
  <c r="AD705" i="4"/>
  <c r="AH705" i="4"/>
  <c r="AL705" i="4"/>
  <c r="AP705" i="4"/>
  <c r="S705" i="4"/>
  <c r="AA705" i="4"/>
  <c r="AI705" i="4"/>
  <c r="AQ705" i="4"/>
  <c r="T705" i="4"/>
  <c r="AB705" i="4"/>
  <c r="AJ705" i="4"/>
  <c r="W705" i="4"/>
  <c r="AM705" i="4"/>
  <c r="X705" i="4"/>
  <c r="AN705" i="4"/>
  <c r="O705" i="4"/>
  <c r="L705" i="4"/>
  <c r="P705" i="4"/>
  <c r="AE705" i="4"/>
  <c r="AF705" i="4"/>
  <c r="O668" i="4"/>
  <c r="S668" i="4"/>
  <c r="W668" i="4"/>
  <c r="AA668" i="4"/>
  <c r="AE668" i="4"/>
  <c r="AI668" i="4"/>
  <c r="AM668" i="4"/>
  <c r="AQ668" i="4"/>
  <c r="P668" i="4"/>
  <c r="T668" i="4"/>
  <c r="X668" i="4"/>
  <c r="AB668" i="4"/>
  <c r="AF668" i="4"/>
  <c r="AJ668" i="4"/>
  <c r="AN668" i="4"/>
  <c r="M668" i="4"/>
  <c r="U668" i="4"/>
  <c r="AC668" i="4"/>
  <c r="AK668" i="4"/>
  <c r="L668" i="4"/>
  <c r="N668" i="4"/>
  <c r="V668" i="4"/>
  <c r="AD668" i="4"/>
  <c r="AL668" i="4"/>
  <c r="Y668" i="4"/>
  <c r="AO668" i="4"/>
  <c r="Z668" i="4"/>
  <c r="AP668" i="4"/>
  <c r="Q668" i="4"/>
  <c r="R668" i="4"/>
  <c r="AG668" i="4"/>
  <c r="AH668" i="4"/>
  <c r="N702" i="4"/>
  <c r="R702" i="4"/>
  <c r="V702" i="4"/>
  <c r="Z702" i="4"/>
  <c r="AD702" i="4"/>
  <c r="AH702" i="4"/>
  <c r="AL702" i="4"/>
  <c r="AP702" i="4"/>
  <c r="O702" i="4"/>
  <c r="S702" i="4"/>
  <c r="W702" i="4"/>
  <c r="AA702" i="4"/>
  <c r="AE702" i="4"/>
  <c r="AI702" i="4"/>
  <c r="AM702" i="4"/>
  <c r="AQ702" i="4"/>
  <c r="P702" i="4"/>
  <c r="X702" i="4"/>
  <c r="AF702" i="4"/>
  <c r="AN702" i="4"/>
  <c r="Q702" i="4"/>
  <c r="Y702" i="4"/>
  <c r="AG702" i="4"/>
  <c r="AO702" i="4"/>
  <c r="T702" i="4"/>
  <c r="AJ702" i="4"/>
  <c r="U702" i="4"/>
  <c r="AK702" i="4"/>
  <c r="M702" i="4"/>
  <c r="L702" i="4"/>
  <c r="AB702" i="4"/>
  <c r="AC702" i="4"/>
  <c r="AQ721" i="4"/>
  <c r="AM721" i="4"/>
  <c r="AI721" i="4"/>
  <c r="AE721" i="4"/>
  <c r="AA721" i="4"/>
  <c r="W721" i="4"/>
  <c r="S721" i="4"/>
  <c r="O721" i="4"/>
  <c r="AP721" i="4"/>
  <c r="AL721" i="4"/>
  <c r="AH721" i="4"/>
  <c r="AD721" i="4"/>
  <c r="Z721" i="4"/>
  <c r="V721" i="4"/>
  <c r="R721" i="4"/>
  <c r="N721" i="4"/>
  <c r="AK721" i="4"/>
  <c r="AC721" i="4"/>
  <c r="U721" i="4"/>
  <c r="M721" i="4"/>
  <c r="AJ721" i="4"/>
  <c r="AB721" i="4"/>
  <c r="T721" i="4"/>
  <c r="AO721" i="4"/>
  <c r="Y721" i="4"/>
  <c r="AN721" i="4"/>
  <c r="X721" i="4"/>
  <c r="L721" i="4"/>
  <c r="AG721" i="4"/>
  <c r="AF721" i="4"/>
  <c r="Q721" i="4"/>
  <c r="P721" i="4"/>
  <c r="P708" i="4"/>
  <c r="P656" i="4" s="1"/>
  <c r="T708" i="4"/>
  <c r="X708" i="4"/>
  <c r="AB708" i="4"/>
  <c r="AF708" i="4"/>
  <c r="AF656" i="4" s="1"/>
  <c r="AJ708" i="4"/>
  <c r="AN708" i="4"/>
  <c r="M708" i="4"/>
  <c r="R708" i="4"/>
  <c r="R656" i="4" s="1"/>
  <c r="W708" i="4"/>
  <c r="AC708" i="4"/>
  <c r="AH708" i="4"/>
  <c r="AM708" i="4"/>
  <c r="AM656" i="4" s="1"/>
  <c r="N708" i="4"/>
  <c r="S708" i="4"/>
  <c r="Y708" i="4"/>
  <c r="AD708" i="4"/>
  <c r="AD656" i="4" s="1"/>
  <c r="AI708" i="4"/>
  <c r="AO708" i="4"/>
  <c r="L708" i="4"/>
  <c r="U708" i="4"/>
  <c r="AE708" i="4"/>
  <c r="AP708" i="4"/>
  <c r="V708" i="4"/>
  <c r="AG708" i="4"/>
  <c r="AG656" i="4" s="1"/>
  <c r="AQ708" i="4"/>
  <c r="Z708" i="4"/>
  <c r="AA708" i="4"/>
  <c r="O708" i="4"/>
  <c r="O656" i="4" s="1"/>
  <c r="Q708" i="4"/>
  <c r="AK708" i="4"/>
  <c r="AL708" i="4"/>
  <c r="O769" i="4"/>
  <c r="S769" i="4"/>
  <c r="W769" i="4"/>
  <c r="AA769" i="4"/>
  <c r="AE769" i="4"/>
  <c r="AI769" i="4"/>
  <c r="AM769" i="4"/>
  <c r="AQ769" i="4"/>
  <c r="P769" i="4"/>
  <c r="T769" i="4"/>
  <c r="X769" i="4"/>
  <c r="AB769" i="4"/>
  <c r="AF769" i="4"/>
  <c r="AJ769" i="4"/>
  <c r="AN769" i="4"/>
  <c r="L769" i="4"/>
  <c r="M769" i="4"/>
  <c r="U769" i="4"/>
  <c r="AC769" i="4"/>
  <c r="AK769" i="4"/>
  <c r="N769" i="4"/>
  <c r="V769" i="4"/>
  <c r="AD769" i="4"/>
  <c r="AL769" i="4"/>
  <c r="Q769" i="4"/>
  <c r="AG769" i="4"/>
  <c r="R769" i="4"/>
  <c r="AH769" i="4"/>
  <c r="Y769" i="4"/>
  <c r="Z769" i="4"/>
  <c r="AO769" i="4"/>
  <c r="AP769" i="4"/>
  <c r="N766" i="4"/>
  <c r="R766" i="4"/>
  <c r="P766" i="4"/>
  <c r="U766" i="4"/>
  <c r="Y766" i="4"/>
  <c r="AC766" i="4"/>
  <c r="AG766" i="4"/>
  <c r="AK766" i="4"/>
  <c r="AO766" i="4"/>
  <c r="Q766" i="4"/>
  <c r="V766" i="4"/>
  <c r="Z766" i="4"/>
  <c r="AD766" i="4"/>
  <c r="AH766" i="4"/>
  <c r="AL766" i="4"/>
  <c r="AP766" i="4"/>
  <c r="S766" i="4"/>
  <c r="AA766" i="4"/>
  <c r="AI766" i="4"/>
  <c r="AQ766" i="4"/>
  <c r="T766" i="4"/>
  <c r="AB766" i="4"/>
  <c r="AJ766" i="4"/>
  <c r="L766" i="4"/>
  <c r="M766" i="4"/>
  <c r="AE766" i="4"/>
  <c r="O766" i="4"/>
  <c r="AF766" i="4"/>
  <c r="W766" i="4"/>
  <c r="X766" i="4"/>
  <c r="AM766" i="4"/>
  <c r="AN766" i="4"/>
  <c r="N767" i="4"/>
  <c r="R767" i="4"/>
  <c r="V767" i="4"/>
  <c r="Z767" i="4"/>
  <c r="AD767" i="4"/>
  <c r="AH767" i="4"/>
  <c r="AL767" i="4"/>
  <c r="AP767" i="4"/>
  <c r="O767" i="4"/>
  <c r="S767" i="4"/>
  <c r="W767" i="4"/>
  <c r="AA767" i="4"/>
  <c r="AE767" i="4"/>
  <c r="AI767" i="4"/>
  <c r="AM767" i="4"/>
  <c r="AQ767" i="4"/>
  <c r="T767" i="4"/>
  <c r="AB767" i="4"/>
  <c r="AJ767" i="4"/>
  <c r="L767" i="4"/>
  <c r="M767" i="4"/>
  <c r="U767" i="4"/>
  <c r="AC767" i="4"/>
  <c r="AK767" i="4"/>
  <c r="P767" i="4"/>
  <c r="AF767" i="4"/>
  <c r="Q767" i="4"/>
  <c r="AG767" i="4"/>
  <c r="X767" i="4"/>
  <c r="Y767" i="4"/>
  <c r="AN767" i="4"/>
  <c r="AO767" i="4"/>
  <c r="N772" i="4"/>
  <c r="R772" i="4"/>
  <c r="V772" i="4"/>
  <c r="Z772" i="4"/>
  <c r="AD772" i="4"/>
  <c r="AH772" i="4"/>
  <c r="AL772" i="4"/>
  <c r="AP772" i="4"/>
  <c r="L772" i="4"/>
  <c r="O772" i="4"/>
  <c r="S772" i="4"/>
  <c r="W772" i="4"/>
  <c r="AA772" i="4"/>
  <c r="AE772" i="4"/>
  <c r="AI772" i="4"/>
  <c r="AM772" i="4"/>
  <c r="AQ772" i="4"/>
  <c r="P772" i="4"/>
  <c r="X772" i="4"/>
  <c r="AF772" i="4"/>
  <c r="AN772" i="4"/>
  <c r="Q772" i="4"/>
  <c r="Y772" i="4"/>
  <c r="AG772" i="4"/>
  <c r="AO772" i="4"/>
  <c r="T772" i="4"/>
  <c r="AJ772" i="4"/>
  <c r="U772" i="4"/>
  <c r="AK772" i="4"/>
  <c r="AB772" i="4"/>
  <c r="AC772" i="4"/>
  <c r="M772" i="4"/>
  <c r="M779" i="4"/>
  <c r="Q779" i="4"/>
  <c r="U779" i="4"/>
  <c r="Y779" i="4"/>
  <c r="AC779" i="4"/>
  <c r="AG779" i="4"/>
  <c r="AK779" i="4"/>
  <c r="AO779" i="4"/>
  <c r="N779" i="4"/>
  <c r="R779" i="4"/>
  <c r="V779" i="4"/>
  <c r="Z779" i="4"/>
  <c r="AD779" i="4"/>
  <c r="AH779" i="4"/>
  <c r="AL779" i="4"/>
  <c r="AP779" i="4"/>
  <c r="S779" i="4"/>
  <c r="AA779" i="4"/>
  <c r="AI779" i="4"/>
  <c r="AQ779" i="4"/>
  <c r="T779" i="4"/>
  <c r="AB779" i="4"/>
  <c r="AJ779" i="4"/>
  <c r="L779" i="4"/>
  <c r="O779" i="4"/>
  <c r="AE779" i="4"/>
  <c r="P779" i="4"/>
  <c r="AF779" i="4"/>
  <c r="W779" i="4"/>
  <c r="X779" i="4"/>
  <c r="AM779" i="4"/>
  <c r="AN779" i="4"/>
  <c r="N806" i="4"/>
  <c r="R806" i="4"/>
  <c r="V806" i="4"/>
  <c r="Z806" i="4"/>
  <c r="AD806" i="4"/>
  <c r="AH806" i="4"/>
  <c r="AL806" i="4"/>
  <c r="AP806" i="4"/>
  <c r="O806" i="4"/>
  <c r="S806" i="4"/>
  <c r="W806" i="4"/>
  <c r="AA806" i="4"/>
  <c r="AE806" i="4"/>
  <c r="AI806" i="4"/>
  <c r="AM806" i="4"/>
  <c r="AQ806" i="4"/>
  <c r="P806" i="4"/>
  <c r="X806" i="4"/>
  <c r="AF806" i="4"/>
  <c r="AN806" i="4"/>
  <c r="L806" i="4"/>
  <c r="Q806" i="4"/>
  <c r="Y806" i="4"/>
  <c r="AG806" i="4"/>
  <c r="AO806" i="4"/>
  <c r="T806" i="4"/>
  <c r="AJ806" i="4"/>
  <c r="U806" i="4"/>
  <c r="AK806" i="4"/>
  <c r="AB806" i="4"/>
  <c r="AC806" i="4"/>
  <c r="M806" i="4"/>
  <c r="N822" i="4"/>
  <c r="R822" i="4"/>
  <c r="V822" i="4"/>
  <c r="Z822" i="4"/>
  <c r="AD822" i="4"/>
  <c r="AH822" i="4"/>
  <c r="AL822" i="4"/>
  <c r="AP822" i="4"/>
  <c r="L822" i="4"/>
  <c r="O822" i="4"/>
  <c r="S822" i="4"/>
  <c r="W822" i="4"/>
  <c r="AA822" i="4"/>
  <c r="AE822" i="4"/>
  <c r="AI822" i="4"/>
  <c r="AM822" i="4"/>
  <c r="AQ822" i="4"/>
  <c r="P822" i="4"/>
  <c r="T822" i="4"/>
  <c r="X822" i="4"/>
  <c r="AB822" i="4"/>
  <c r="AF822" i="4"/>
  <c r="AJ822" i="4"/>
  <c r="AN822" i="4"/>
  <c r="Y822" i="4"/>
  <c r="AO822" i="4"/>
  <c r="M822" i="4"/>
  <c r="AC822" i="4"/>
  <c r="AG822" i="4"/>
  <c r="AK822" i="4"/>
  <c r="Q822" i="4"/>
  <c r="U822" i="4"/>
  <c r="P824" i="4"/>
  <c r="T824" i="4"/>
  <c r="X824" i="4"/>
  <c r="AB824" i="4"/>
  <c r="AF824" i="4"/>
  <c r="AJ824" i="4"/>
  <c r="AN824" i="4"/>
  <c r="Q824" i="4"/>
  <c r="V824" i="4"/>
  <c r="AA824" i="4"/>
  <c r="AG824" i="4"/>
  <c r="AL824" i="4"/>
  <c r="AQ824" i="4"/>
  <c r="M824" i="4"/>
  <c r="R824" i="4"/>
  <c r="W824" i="4"/>
  <c r="AC824" i="4"/>
  <c r="AH824" i="4"/>
  <c r="AM824" i="4"/>
  <c r="S824" i="4"/>
  <c r="AD824" i="4"/>
  <c r="AO824" i="4"/>
  <c r="U824" i="4"/>
  <c r="AE824" i="4"/>
  <c r="AP824" i="4"/>
  <c r="Y824" i="4"/>
  <c r="L824" i="4"/>
  <c r="Z824" i="4"/>
  <c r="N824" i="4"/>
  <c r="O824" i="4"/>
  <c r="AI824" i="4"/>
  <c r="AK824" i="4"/>
  <c r="O256" i="4"/>
  <c r="S256" i="4"/>
  <c r="W256" i="4"/>
  <c r="AA256" i="4"/>
  <c r="AE256" i="4"/>
  <c r="AI256" i="4"/>
  <c r="AM256" i="4"/>
  <c r="AQ256" i="4"/>
  <c r="P256" i="4"/>
  <c r="T256" i="4"/>
  <c r="X256" i="4"/>
  <c r="AB256" i="4"/>
  <c r="AF256" i="4"/>
  <c r="AJ256" i="4"/>
  <c r="AN256" i="4"/>
  <c r="Q256" i="4"/>
  <c r="Y256" i="4"/>
  <c r="AG256" i="4"/>
  <c r="AO256" i="4"/>
  <c r="M256" i="4"/>
  <c r="U256" i="4"/>
  <c r="AC256" i="4"/>
  <c r="AK256" i="4"/>
  <c r="L256" i="4"/>
  <c r="R256" i="4"/>
  <c r="AH256" i="4"/>
  <c r="V256" i="4"/>
  <c r="AL256" i="4"/>
  <c r="Z256" i="4"/>
  <c r="N256" i="4"/>
  <c r="AP256" i="4"/>
  <c r="AD256" i="4"/>
  <c r="N227" i="4"/>
  <c r="AP227" i="4"/>
  <c r="O227" i="4"/>
  <c r="AQ227" i="4"/>
  <c r="M227" i="4"/>
  <c r="AO227" i="4"/>
  <c r="L227" i="4"/>
  <c r="P227" i="4"/>
  <c r="M226" i="4"/>
  <c r="AO226" i="4"/>
  <c r="N226" i="4"/>
  <c r="AP226" i="4"/>
  <c r="T226" i="4"/>
  <c r="S226" i="4"/>
  <c r="AI226" i="4"/>
  <c r="O226" i="4"/>
  <c r="P428" i="4"/>
  <c r="P415" i="4" s="1"/>
  <c r="T428" i="4"/>
  <c r="X428" i="4"/>
  <c r="AB428" i="4"/>
  <c r="AF428" i="4"/>
  <c r="AF415" i="4" s="1"/>
  <c r="AJ428" i="4"/>
  <c r="AN428" i="4"/>
  <c r="M428" i="4"/>
  <c r="Q428" i="4"/>
  <c r="Q415" i="4" s="1"/>
  <c r="U428" i="4"/>
  <c r="Y428" i="4"/>
  <c r="AC428" i="4"/>
  <c r="AG428" i="4"/>
  <c r="AG415" i="4" s="1"/>
  <c r="AK428" i="4"/>
  <c r="AO428" i="4"/>
  <c r="L428" i="4"/>
  <c r="L415" i="4" s="1"/>
  <c r="N428" i="4"/>
  <c r="N415" i="4" s="1"/>
  <c r="V428" i="4"/>
  <c r="AD428" i="4"/>
  <c r="AL428" i="4"/>
  <c r="AL415" i="4" s="1"/>
  <c r="O428" i="4"/>
  <c r="O415" i="4" s="1"/>
  <c r="W428" i="4"/>
  <c r="AE428" i="4"/>
  <c r="AM428" i="4"/>
  <c r="AM415" i="4" s="1"/>
  <c r="AA428" i="4"/>
  <c r="AQ428" i="4"/>
  <c r="S428" i="4"/>
  <c r="AI428" i="4"/>
  <c r="AH428" i="4"/>
  <c r="AH415" i="4" s="1"/>
  <c r="AP428" i="4"/>
  <c r="R428" i="4"/>
  <c r="Z428" i="4"/>
  <c r="M245" i="4"/>
  <c r="Q245" i="4"/>
  <c r="U245" i="4"/>
  <c r="Y245" i="4"/>
  <c r="AC245" i="4"/>
  <c r="AG245" i="4"/>
  <c r="AK245" i="4"/>
  <c r="AO245" i="4"/>
  <c r="L245" i="4"/>
  <c r="N245" i="4"/>
  <c r="R245" i="4"/>
  <c r="V245" i="4"/>
  <c r="Z245" i="4"/>
  <c r="AD245" i="4"/>
  <c r="AH245" i="4"/>
  <c r="AL245" i="4"/>
  <c r="AP245" i="4"/>
  <c r="S245" i="4"/>
  <c r="AA245" i="4"/>
  <c r="AI245" i="4"/>
  <c r="AQ245" i="4"/>
  <c r="O245" i="4"/>
  <c r="W245" i="4"/>
  <c r="AE245" i="4"/>
  <c r="AM245" i="4"/>
  <c r="T245" i="4"/>
  <c r="AJ245" i="4"/>
  <c r="X245" i="4"/>
  <c r="AN245" i="4"/>
  <c r="AB245" i="4"/>
  <c r="P245" i="4"/>
  <c r="AF245" i="4"/>
  <c r="N132" i="4"/>
  <c r="R132" i="4"/>
  <c r="V132" i="4"/>
  <c r="Z132" i="4"/>
  <c r="AD132" i="4"/>
  <c r="AH132" i="4"/>
  <c r="AL132" i="4"/>
  <c r="AP132" i="4"/>
  <c r="O132" i="4"/>
  <c r="S132" i="4"/>
  <c r="W132" i="4"/>
  <c r="AA132" i="4"/>
  <c r="AE132" i="4"/>
  <c r="AI132" i="4"/>
  <c r="AM132" i="4"/>
  <c r="AQ132" i="4"/>
  <c r="L132" i="4"/>
  <c r="P132" i="4"/>
  <c r="T132" i="4"/>
  <c r="X132" i="4"/>
  <c r="AB132" i="4"/>
  <c r="AF132" i="4"/>
  <c r="AJ132" i="4"/>
  <c r="AN132" i="4"/>
  <c r="Y132" i="4"/>
  <c r="AO132" i="4"/>
  <c r="M132" i="4"/>
  <c r="AC132" i="4"/>
  <c r="Q132" i="4"/>
  <c r="AG132" i="4"/>
  <c r="AK132" i="4"/>
  <c r="U132" i="4"/>
  <c r="P134" i="4"/>
  <c r="T134" i="4"/>
  <c r="X134" i="4"/>
  <c r="AB134" i="4"/>
  <c r="AF134" i="4"/>
  <c r="AJ134" i="4"/>
  <c r="AN134" i="4"/>
  <c r="M134" i="4"/>
  <c r="Q134" i="4"/>
  <c r="U134" i="4"/>
  <c r="Y134" i="4"/>
  <c r="AC134" i="4"/>
  <c r="AG134" i="4"/>
  <c r="AK134" i="4"/>
  <c r="AO134" i="4"/>
  <c r="L134" i="4"/>
  <c r="N134" i="4"/>
  <c r="R134" i="4"/>
  <c r="V134" i="4"/>
  <c r="Z134" i="4"/>
  <c r="AD134" i="4"/>
  <c r="AH134" i="4"/>
  <c r="AL134" i="4"/>
  <c r="AP134" i="4"/>
  <c r="AA134" i="4"/>
  <c r="AQ134" i="4"/>
  <c r="O134" i="4"/>
  <c r="AE134" i="4"/>
  <c r="S134" i="4"/>
  <c r="AI134" i="4"/>
  <c r="AM134" i="4"/>
  <c r="W134" i="4"/>
  <c r="O133" i="4"/>
  <c r="S133" i="4"/>
  <c r="W133" i="4"/>
  <c r="AA133" i="4"/>
  <c r="AE133" i="4"/>
  <c r="AI133" i="4"/>
  <c r="AM133" i="4"/>
  <c r="AQ133" i="4"/>
  <c r="L133" i="4"/>
  <c r="P133" i="4"/>
  <c r="T133" i="4"/>
  <c r="X133" i="4"/>
  <c r="AB133" i="4"/>
  <c r="AF133" i="4"/>
  <c r="AJ133" i="4"/>
  <c r="AN133" i="4"/>
  <c r="M133" i="4"/>
  <c r="Q133" i="4"/>
  <c r="U133" i="4"/>
  <c r="Y133" i="4"/>
  <c r="AC133" i="4"/>
  <c r="AG133" i="4"/>
  <c r="AK133" i="4"/>
  <c r="AO133" i="4"/>
  <c r="Z133" i="4"/>
  <c r="AP133" i="4"/>
  <c r="N133" i="4"/>
  <c r="AD133" i="4"/>
  <c r="R133" i="4"/>
  <c r="AH133" i="4"/>
  <c r="V133" i="4"/>
  <c r="AL133" i="4"/>
  <c r="AH176" i="4"/>
  <c r="W92" i="4"/>
  <c r="X92" i="4"/>
  <c r="T187" i="4"/>
  <c r="AJ187" i="4"/>
  <c r="AL187" i="4"/>
  <c r="W187" i="4"/>
  <c r="AF84" i="4"/>
  <c r="P174" i="4"/>
  <c r="S83" i="4"/>
  <c r="AD172" i="4"/>
  <c r="AO81" i="4"/>
  <c r="Q175" i="4"/>
  <c r="O137" i="4"/>
  <c r="S137" i="4"/>
  <c r="W137" i="4"/>
  <c r="AA137" i="4"/>
  <c r="AE137" i="4"/>
  <c r="AI137" i="4"/>
  <c r="AM137" i="4"/>
  <c r="AQ137" i="4"/>
  <c r="L137" i="4"/>
  <c r="P137" i="4"/>
  <c r="T137" i="4"/>
  <c r="X137" i="4"/>
  <c r="AB137" i="4"/>
  <c r="AF137" i="4"/>
  <c r="AJ137" i="4"/>
  <c r="AN137" i="4"/>
  <c r="M137" i="4"/>
  <c r="Q137" i="4"/>
  <c r="U137" i="4"/>
  <c r="Y137" i="4"/>
  <c r="AC137" i="4"/>
  <c r="AG137" i="4"/>
  <c r="AK137" i="4"/>
  <c r="AO137" i="4"/>
  <c r="N137" i="4"/>
  <c r="AD137" i="4"/>
  <c r="R137" i="4"/>
  <c r="AH137" i="4"/>
  <c r="V137" i="4"/>
  <c r="AL137" i="4"/>
  <c r="Z137" i="4"/>
  <c r="AP137" i="4"/>
  <c r="AA80" i="4"/>
  <c r="AG164" i="4"/>
  <c r="N136" i="4"/>
  <c r="R136" i="4"/>
  <c r="V136" i="4"/>
  <c r="Z136" i="4"/>
  <c r="AD136" i="4"/>
  <c r="AH136" i="4"/>
  <c r="AH138" i="4" s="1"/>
  <c r="AJ17" i="5" s="1"/>
  <c r="AL136" i="4"/>
  <c r="AP136" i="4"/>
  <c r="O136" i="4"/>
  <c r="S136" i="4"/>
  <c r="W136" i="4"/>
  <c r="AA136" i="4"/>
  <c r="AE136" i="4"/>
  <c r="AI136" i="4"/>
  <c r="AM136" i="4"/>
  <c r="AQ136" i="4"/>
  <c r="P136" i="4"/>
  <c r="T136" i="4"/>
  <c r="X136" i="4"/>
  <c r="AB136" i="4"/>
  <c r="AF136" i="4"/>
  <c r="AJ136" i="4"/>
  <c r="AN136" i="4"/>
  <c r="M136" i="4"/>
  <c r="AC136" i="4"/>
  <c r="L136" i="4"/>
  <c r="Q136" i="4"/>
  <c r="AG136" i="4"/>
  <c r="U136" i="4"/>
  <c r="AK136" i="4"/>
  <c r="AO136" i="4"/>
  <c r="Y136" i="4"/>
  <c r="Z79" i="4"/>
  <c r="S93" i="4"/>
  <c r="T93" i="4"/>
  <c r="U93" i="4"/>
  <c r="AK93" i="4"/>
  <c r="M131" i="4"/>
  <c r="Q131" i="4"/>
  <c r="U131" i="4"/>
  <c r="Y131" i="4"/>
  <c r="AC131" i="4"/>
  <c r="AC138" i="4" s="1"/>
  <c r="AE17" i="5" s="1"/>
  <c r="AG131" i="4"/>
  <c r="AK131" i="4"/>
  <c r="AO131" i="4"/>
  <c r="N131" i="4"/>
  <c r="R131" i="4"/>
  <c r="V131" i="4"/>
  <c r="Z131" i="4"/>
  <c r="AD131" i="4"/>
  <c r="AH131" i="4"/>
  <c r="AL131" i="4"/>
  <c r="AP131" i="4"/>
  <c r="O131" i="4"/>
  <c r="S131" i="4"/>
  <c r="W131" i="4"/>
  <c r="AA131" i="4"/>
  <c r="AE131" i="4"/>
  <c r="AI131" i="4"/>
  <c r="AM131" i="4"/>
  <c r="AQ131" i="4"/>
  <c r="X131" i="4"/>
  <c r="AN131" i="4"/>
  <c r="L131" i="4"/>
  <c r="AB131" i="4"/>
  <c r="P131" i="4"/>
  <c r="P138" i="4" s="1"/>
  <c r="R17" i="5" s="1"/>
  <c r="AF131" i="4"/>
  <c r="T131" i="4"/>
  <c r="AJ131" i="4"/>
  <c r="M135" i="4"/>
  <c r="Q135" i="4"/>
  <c r="U135" i="4"/>
  <c r="Y135" i="4"/>
  <c r="AC135" i="4"/>
  <c r="AG135" i="4"/>
  <c r="AK135" i="4"/>
  <c r="AO135" i="4"/>
  <c r="N135" i="4"/>
  <c r="R135" i="4"/>
  <c r="V135" i="4"/>
  <c r="Z135" i="4"/>
  <c r="AD135" i="4"/>
  <c r="AH135" i="4"/>
  <c r="AL135" i="4"/>
  <c r="AP135" i="4"/>
  <c r="O135" i="4"/>
  <c r="S135" i="4"/>
  <c r="W135" i="4"/>
  <c r="AA135" i="4"/>
  <c r="AE135" i="4"/>
  <c r="AI135" i="4"/>
  <c r="AM135" i="4"/>
  <c r="AQ135" i="4"/>
  <c r="L135" i="4"/>
  <c r="AB135" i="4"/>
  <c r="P135" i="4"/>
  <c r="AF135" i="4"/>
  <c r="T135" i="4"/>
  <c r="AJ135" i="4"/>
  <c r="X135" i="4"/>
  <c r="AN135" i="4"/>
  <c r="U162" i="4"/>
  <c r="X94" i="4"/>
  <c r="V177" i="4"/>
  <c r="AM69" i="4"/>
  <c r="AH45" i="4"/>
  <c r="V187" i="4"/>
  <c r="W82" i="4"/>
  <c r="V227" i="4"/>
  <c r="AP39" i="4"/>
  <c r="AQ310" i="4"/>
  <c r="AM310" i="4"/>
  <c r="AI310" i="4"/>
  <c r="AE310" i="4"/>
  <c r="AA310" i="4"/>
  <c r="W310" i="4"/>
  <c r="S310" i="4"/>
  <c r="O310" i="4"/>
  <c r="AP310" i="4"/>
  <c r="AL310" i="4"/>
  <c r="AH310" i="4"/>
  <c r="AD310" i="4"/>
  <c r="Z310" i="4"/>
  <c r="V310" i="4"/>
  <c r="R310" i="4"/>
  <c r="N310" i="4"/>
  <c r="AG310" i="4"/>
  <c r="U310" i="4"/>
  <c r="AB310" i="4"/>
  <c r="L310" i="4"/>
  <c r="AJ310" i="4"/>
  <c r="T310" i="4"/>
  <c r="AF310" i="4"/>
  <c r="L704" i="4"/>
  <c r="L717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O820" i="4"/>
  <c r="AK820" i="4"/>
  <c r="AG820" i="4"/>
  <c r="AC820" i="4"/>
  <c r="Y820" i="4"/>
  <c r="U820" i="4"/>
  <c r="Q820" i="4"/>
  <c r="M820" i="4"/>
  <c r="AB820" i="4"/>
  <c r="L820" i="4"/>
  <c r="AN820" i="4"/>
  <c r="X820" i="4"/>
  <c r="AJ820" i="4"/>
  <c r="T820" i="4"/>
  <c r="AF820" i="4"/>
  <c r="P820" i="4"/>
  <c r="AN309" i="4"/>
  <c r="AJ309" i="4"/>
  <c r="AF309" i="4"/>
  <c r="AB309" i="4"/>
  <c r="X309" i="4"/>
  <c r="T309" i="4"/>
  <c r="P309" i="4"/>
  <c r="L309" i="4"/>
  <c r="AQ309" i="4"/>
  <c r="AM309" i="4"/>
  <c r="AI309" i="4"/>
  <c r="AE309" i="4"/>
  <c r="AA309" i="4"/>
  <c r="W309" i="4"/>
  <c r="S309" i="4"/>
  <c r="O309" i="4"/>
  <c r="AH309" i="4"/>
  <c r="V309" i="4"/>
  <c r="R309" i="4"/>
  <c r="M309" i="4"/>
  <c r="U309" i="4"/>
  <c r="Q309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N768" i="4"/>
  <c r="AJ768" i="4"/>
  <c r="AF768" i="4"/>
  <c r="AB768" i="4"/>
  <c r="X768" i="4"/>
  <c r="T768" i="4"/>
  <c r="P768" i="4"/>
  <c r="L768" i="4"/>
  <c r="AQ768" i="4"/>
  <c r="AA768" i="4"/>
  <c r="AM768" i="4"/>
  <c r="W768" i="4"/>
  <c r="AI768" i="4"/>
  <c r="S768" i="4"/>
  <c r="AE768" i="4"/>
  <c r="O768" i="4"/>
  <c r="AO781" i="4"/>
  <c r="AK781" i="4"/>
  <c r="AG781" i="4"/>
  <c r="AC781" i="4"/>
  <c r="Y781" i="4"/>
  <c r="U781" i="4"/>
  <c r="Q781" i="4"/>
  <c r="M781" i="4"/>
  <c r="AN781" i="4"/>
  <c r="AJ781" i="4"/>
  <c r="AF781" i="4"/>
  <c r="AB781" i="4"/>
  <c r="X781" i="4"/>
  <c r="T781" i="4"/>
  <c r="P781" i="4"/>
  <c r="L781" i="4"/>
  <c r="AQ781" i="4"/>
  <c r="AM781" i="4"/>
  <c r="AI781" i="4"/>
  <c r="AE781" i="4"/>
  <c r="AA781" i="4"/>
  <c r="W781" i="4"/>
  <c r="S781" i="4"/>
  <c r="O781" i="4"/>
  <c r="AH781" i="4"/>
  <c r="R781" i="4"/>
  <c r="AD781" i="4"/>
  <c r="N781" i="4"/>
  <c r="AP781" i="4"/>
  <c r="Z781" i="4"/>
  <c r="V781" i="4"/>
  <c r="AL781" i="4"/>
  <c r="AP307" i="4"/>
  <c r="AL307" i="4"/>
  <c r="AH307" i="4"/>
  <c r="AD307" i="4"/>
  <c r="Z307" i="4"/>
  <c r="V307" i="4"/>
  <c r="R307" i="4"/>
  <c r="N307" i="4"/>
  <c r="AO307" i="4"/>
  <c r="AK307" i="4"/>
  <c r="AG307" i="4"/>
  <c r="AC307" i="4"/>
  <c r="Y307" i="4"/>
  <c r="U307" i="4"/>
  <c r="Q307" i="4"/>
  <c r="M307" i="4"/>
  <c r="AN307" i="4"/>
  <c r="AJ307" i="4"/>
  <c r="AF307" i="4"/>
  <c r="AB307" i="4"/>
  <c r="X307" i="4"/>
  <c r="T307" i="4"/>
  <c r="P307" i="4"/>
  <c r="L307" i="4"/>
  <c r="AE307" i="4"/>
  <c r="O307" i="4"/>
  <c r="AQ307" i="4"/>
  <c r="AQ268" i="4" s="1"/>
  <c r="AA307" i="4"/>
  <c r="AM307" i="4"/>
  <c r="W307" i="4"/>
  <c r="S307" i="4"/>
  <c r="AI307" i="4"/>
  <c r="AO308" i="4"/>
  <c r="AK308" i="4"/>
  <c r="AG308" i="4"/>
  <c r="AC308" i="4"/>
  <c r="Y308" i="4"/>
  <c r="U308" i="4"/>
  <c r="Q308" i="4"/>
  <c r="M308" i="4"/>
  <c r="AN308" i="4"/>
  <c r="AJ308" i="4"/>
  <c r="AF308" i="4"/>
  <c r="AB308" i="4"/>
  <c r="X308" i="4"/>
  <c r="T308" i="4"/>
  <c r="P308" i="4"/>
  <c r="L308" i="4"/>
  <c r="AQ308" i="4"/>
  <c r="AM308" i="4"/>
  <c r="AI308" i="4"/>
  <c r="AE308" i="4"/>
  <c r="AA308" i="4"/>
  <c r="W308" i="4"/>
  <c r="S308" i="4"/>
  <c r="O308" i="4"/>
  <c r="AD308" i="4"/>
  <c r="N308" i="4"/>
  <c r="AP308" i="4"/>
  <c r="Z308" i="4"/>
  <c r="AL308" i="4"/>
  <c r="V308" i="4"/>
  <c r="AH308" i="4"/>
  <c r="R308" i="4"/>
  <c r="AP346" i="4"/>
  <c r="AL346" i="4"/>
  <c r="AH346" i="4"/>
  <c r="AD346" i="4"/>
  <c r="Z346" i="4"/>
  <c r="V346" i="4"/>
  <c r="R346" i="4"/>
  <c r="N346" i="4"/>
  <c r="AO346" i="4"/>
  <c r="AK346" i="4"/>
  <c r="AG346" i="4"/>
  <c r="AC346" i="4"/>
  <c r="Q346" i="4"/>
  <c r="M346" i="4"/>
  <c r="AQ346" i="4"/>
  <c r="AA346" i="4"/>
  <c r="AN346" i="4"/>
  <c r="AF346" i="4"/>
  <c r="X346" i="4"/>
  <c r="P346" i="4"/>
  <c r="AM346" i="4"/>
  <c r="AE346" i="4"/>
  <c r="W346" i="4"/>
  <c r="O346" i="4"/>
  <c r="L346" i="4"/>
  <c r="AJ346" i="4"/>
  <c r="AB346" i="4"/>
  <c r="AN348" i="4"/>
  <c r="AJ348" i="4"/>
  <c r="AF348" i="4"/>
  <c r="AB348" i="4"/>
  <c r="X348" i="4"/>
  <c r="T348" i="4"/>
  <c r="P348" i="4"/>
  <c r="L348" i="4"/>
  <c r="AQ348" i="4"/>
  <c r="AM348" i="4"/>
  <c r="AI348" i="4"/>
  <c r="AE348" i="4"/>
  <c r="AA348" i="4"/>
  <c r="W348" i="4"/>
  <c r="S348" i="4"/>
  <c r="O348" i="4"/>
  <c r="AO348" i="4"/>
  <c r="AG348" i="4"/>
  <c r="Y348" i="4"/>
  <c r="Q348" i="4"/>
  <c r="AL348" i="4"/>
  <c r="AD348" i="4"/>
  <c r="V348" i="4"/>
  <c r="N348" i="4"/>
  <c r="AK348" i="4"/>
  <c r="AC348" i="4"/>
  <c r="U348" i="4"/>
  <c r="M348" i="4"/>
  <c r="AP348" i="4"/>
  <c r="AH348" i="4"/>
  <c r="Z348" i="4"/>
  <c r="R348" i="4"/>
  <c r="AO351" i="4"/>
  <c r="AK351" i="4"/>
  <c r="AG351" i="4"/>
  <c r="AC351" i="4"/>
  <c r="Y351" i="4"/>
  <c r="U351" i="4"/>
  <c r="Q351" i="4"/>
  <c r="M351" i="4"/>
  <c r="AN351" i="4"/>
  <c r="AJ351" i="4"/>
  <c r="AF351" i="4"/>
  <c r="AB351" i="4"/>
  <c r="X351" i="4"/>
  <c r="T351" i="4"/>
  <c r="P351" i="4"/>
  <c r="L351" i="4"/>
  <c r="AL351" i="4"/>
  <c r="AD351" i="4"/>
  <c r="V351" i="4"/>
  <c r="N351" i="4"/>
  <c r="AQ351" i="4"/>
  <c r="AI351" i="4"/>
  <c r="AA351" i="4"/>
  <c r="S351" i="4"/>
  <c r="AP351" i="4"/>
  <c r="AH351" i="4"/>
  <c r="Z351" i="4"/>
  <c r="R351" i="4"/>
  <c r="AM351" i="4"/>
  <c r="AE351" i="4"/>
  <c r="W351" i="4"/>
  <c r="O351" i="4"/>
  <c r="AO347" i="4"/>
  <c r="AK347" i="4"/>
  <c r="AG347" i="4"/>
  <c r="AC347" i="4"/>
  <c r="Y347" i="4"/>
  <c r="U347" i="4"/>
  <c r="Q347" i="4"/>
  <c r="M347" i="4"/>
  <c r="AN347" i="4"/>
  <c r="AJ347" i="4"/>
  <c r="AF347" i="4"/>
  <c r="AB347" i="4"/>
  <c r="X347" i="4"/>
  <c r="T347" i="4"/>
  <c r="P347" i="4"/>
  <c r="L347" i="4"/>
  <c r="AP347" i="4"/>
  <c r="AH347" i="4"/>
  <c r="Z347" i="4"/>
  <c r="R347" i="4"/>
  <c r="AM347" i="4"/>
  <c r="AE347" i="4"/>
  <c r="W347" i="4"/>
  <c r="O347" i="4"/>
  <c r="AL347" i="4"/>
  <c r="AD347" i="4"/>
  <c r="V347" i="4"/>
  <c r="N347" i="4"/>
  <c r="AQ347" i="4"/>
  <c r="AI347" i="4"/>
  <c r="AA347" i="4"/>
  <c r="S347" i="4"/>
  <c r="AL339" i="4"/>
  <c r="AN35" i="5" s="1"/>
  <c r="AD339" i="4"/>
  <c r="AF35" i="5" s="1"/>
  <c r="V339" i="4"/>
  <c r="X35" i="5" s="1"/>
  <c r="AN468" i="4"/>
  <c r="AJ468" i="4"/>
  <c r="AF468" i="4"/>
  <c r="AB468" i="4"/>
  <c r="X468" i="4"/>
  <c r="T468" i="4"/>
  <c r="P468" i="4"/>
  <c r="L468" i="4"/>
  <c r="AQ468" i="4"/>
  <c r="AM468" i="4"/>
  <c r="AI468" i="4"/>
  <c r="AE468" i="4"/>
  <c r="AA468" i="4"/>
  <c r="W468" i="4"/>
  <c r="S468" i="4"/>
  <c r="O468" i="4"/>
  <c r="AK468" i="4"/>
  <c r="AC468" i="4"/>
  <c r="U468" i="4"/>
  <c r="M468" i="4"/>
  <c r="AP468" i="4"/>
  <c r="AH468" i="4"/>
  <c r="Z468" i="4"/>
  <c r="R468" i="4"/>
  <c r="AO468" i="4"/>
  <c r="AG468" i="4"/>
  <c r="Y468" i="4"/>
  <c r="Q468" i="4"/>
  <c r="AL468" i="4"/>
  <c r="AD468" i="4"/>
  <c r="V468" i="4"/>
  <c r="N468" i="4"/>
  <c r="O138" i="4"/>
  <c r="Q17" i="5" s="1"/>
  <c r="AP311" i="4"/>
  <c r="AL311" i="4"/>
  <c r="AH311" i="4"/>
  <c r="AD311" i="4"/>
  <c r="Z311" i="4"/>
  <c r="V311" i="4"/>
  <c r="R311" i="4"/>
  <c r="N311" i="4"/>
  <c r="AO311" i="4"/>
  <c r="AK311" i="4"/>
  <c r="AG311" i="4"/>
  <c r="AC311" i="4"/>
  <c r="Y311" i="4"/>
  <c r="U311" i="4"/>
  <c r="Q311" i="4"/>
  <c r="M311" i="4"/>
  <c r="AN311" i="4"/>
  <c r="AJ311" i="4"/>
  <c r="AF311" i="4"/>
  <c r="AB311" i="4"/>
  <c r="X311" i="4"/>
  <c r="T311" i="4"/>
  <c r="P311" i="4"/>
  <c r="L311" i="4"/>
  <c r="AQ311" i="4"/>
  <c r="AA311" i="4"/>
  <c r="AM311" i="4"/>
  <c r="AI311" i="4"/>
  <c r="S311" i="4"/>
  <c r="O311" i="4"/>
  <c r="AE311" i="4"/>
  <c r="AN416" i="4"/>
  <c r="AJ416" i="4"/>
  <c r="AF416" i="4"/>
  <c r="AB416" i="4"/>
  <c r="X416" i="4"/>
  <c r="T416" i="4"/>
  <c r="P416" i="4"/>
  <c r="L416" i="4"/>
  <c r="AI416" i="4"/>
  <c r="AA416" i="4"/>
  <c r="AA403" i="4" s="1"/>
  <c r="S416" i="4"/>
  <c r="O416" i="4"/>
  <c r="AO416" i="4"/>
  <c r="AL416" i="4"/>
  <c r="AL403" i="4" s="1"/>
  <c r="AD416" i="4"/>
  <c r="V416" i="4"/>
  <c r="V403" i="4" s="1"/>
  <c r="N416" i="4"/>
  <c r="N403" i="4" s="1"/>
  <c r="AK416" i="4"/>
  <c r="AK403" i="4" s="1"/>
  <c r="AC416" i="4"/>
  <c r="U416" i="4"/>
  <c r="U403" i="4" s="1"/>
  <c r="M416" i="4"/>
  <c r="M403" i="4" s="1"/>
  <c r="AH416" i="4"/>
  <c r="R416" i="4"/>
  <c r="AN498" i="4"/>
  <c r="AP48" i="5" s="1"/>
  <c r="AJ498" i="4"/>
  <c r="AL48" i="5" s="1"/>
  <c r="AF498" i="4"/>
  <c r="AH48" i="5" s="1"/>
  <c r="AB498" i="4"/>
  <c r="AD48" i="5" s="1"/>
  <c r="X498" i="4"/>
  <c r="Z48" i="5" s="1"/>
  <c r="P498" i="4"/>
  <c r="R48" i="5" s="1"/>
  <c r="L498" i="4"/>
  <c r="N48" i="5" s="1"/>
  <c r="AQ498" i="4"/>
  <c r="AS48" i="5" s="1"/>
  <c r="AM498" i="4"/>
  <c r="AO48" i="5" s="1"/>
  <c r="AI498" i="4"/>
  <c r="AK48" i="5" s="1"/>
  <c r="AE498" i="4"/>
  <c r="AG48" i="5" s="1"/>
  <c r="AA498" i="4"/>
  <c r="AC48" i="5" s="1"/>
  <c r="W498" i="4"/>
  <c r="Y48" i="5" s="1"/>
  <c r="S498" i="4"/>
  <c r="U48" i="5" s="1"/>
  <c r="O498" i="4"/>
  <c r="Q48" i="5" s="1"/>
  <c r="AO498" i="4"/>
  <c r="AQ48" i="5" s="1"/>
  <c r="Y498" i="4"/>
  <c r="AA48" i="5" s="1"/>
  <c r="Q498" i="4"/>
  <c r="S48" i="5" s="1"/>
  <c r="AL498" i="4"/>
  <c r="AN48" i="5" s="1"/>
  <c r="AD498" i="4"/>
  <c r="AF48" i="5" s="1"/>
  <c r="V498" i="4"/>
  <c r="X48" i="5" s="1"/>
  <c r="N498" i="4"/>
  <c r="P48" i="5" s="1"/>
  <c r="AK498" i="4"/>
  <c r="AM48" i="5" s="1"/>
  <c r="AC498" i="4"/>
  <c r="AE48" i="5" s="1"/>
  <c r="U498" i="4"/>
  <c r="W48" i="5" s="1"/>
  <c r="M498" i="4"/>
  <c r="O48" i="5" s="1"/>
  <c r="AH498" i="4"/>
  <c r="AJ48" i="5" s="1"/>
  <c r="Z498" i="4"/>
  <c r="AB48" i="5" s="1"/>
  <c r="R498" i="4"/>
  <c r="T48" i="5" s="1"/>
  <c r="AP498" i="4"/>
  <c r="AR48" i="5" s="1"/>
  <c r="AQ415" i="4"/>
  <c r="AI415" i="4"/>
  <c r="AA415" i="4"/>
  <c r="W415" i="4"/>
  <c r="S415" i="4"/>
  <c r="AP415" i="4"/>
  <c r="AD415" i="4"/>
  <c r="V415" i="4"/>
  <c r="R415" i="4"/>
  <c r="AJ415" i="4"/>
  <c r="AB415" i="4"/>
  <c r="T415" i="4"/>
  <c r="AO415" i="4"/>
  <c r="AN415" i="4"/>
  <c r="U415" i="4"/>
  <c r="M415" i="4"/>
  <c r="AK415" i="4"/>
  <c r="AO510" i="4"/>
  <c r="AK510" i="4"/>
  <c r="AG510" i="4"/>
  <c r="AC510" i="4"/>
  <c r="Y510" i="4"/>
  <c r="U510" i="4"/>
  <c r="Q510" i="4"/>
  <c r="M510" i="4"/>
  <c r="AN510" i="4"/>
  <c r="AJ510" i="4"/>
  <c r="AF510" i="4"/>
  <c r="AB510" i="4"/>
  <c r="X510" i="4"/>
  <c r="T510" i="4"/>
  <c r="P510" i="4"/>
  <c r="L510" i="4"/>
  <c r="AQ510" i="4"/>
  <c r="AI510" i="4"/>
  <c r="AA510" i="4"/>
  <c r="S510" i="4"/>
  <c r="AP510" i="4"/>
  <c r="AH510" i="4"/>
  <c r="Z510" i="4"/>
  <c r="R510" i="4"/>
  <c r="AM510" i="4"/>
  <c r="AE510" i="4"/>
  <c r="W510" i="4"/>
  <c r="O510" i="4"/>
  <c r="AL510" i="4"/>
  <c r="AD510" i="4"/>
  <c r="V510" i="4"/>
  <c r="N510" i="4"/>
  <c r="AQ521" i="4"/>
  <c r="AQ508" i="4" s="1"/>
  <c r="AM521" i="4"/>
  <c r="AM508" i="4" s="1"/>
  <c r="AI521" i="4"/>
  <c r="AI508" i="4" s="1"/>
  <c r="AE521" i="4"/>
  <c r="AE508" i="4" s="1"/>
  <c r="AA521" i="4"/>
  <c r="AA508" i="4" s="1"/>
  <c r="W521" i="4"/>
  <c r="W508" i="4" s="1"/>
  <c r="S521" i="4"/>
  <c r="S508" i="4" s="1"/>
  <c r="O521" i="4"/>
  <c r="O508" i="4" s="1"/>
  <c r="AL521" i="4"/>
  <c r="AL508" i="4" s="1"/>
  <c r="AH521" i="4"/>
  <c r="AH508" i="4" s="1"/>
  <c r="AD521" i="4"/>
  <c r="AD508" i="4" s="1"/>
  <c r="V521" i="4"/>
  <c r="V508" i="4" s="1"/>
  <c r="R521" i="4"/>
  <c r="R508" i="4" s="1"/>
  <c r="N521" i="4"/>
  <c r="N508" i="4" s="1"/>
  <c r="AO521" i="4"/>
  <c r="AO508" i="4" s="1"/>
  <c r="AG521" i="4"/>
  <c r="AG508" i="4" s="1"/>
  <c r="Y521" i="4"/>
  <c r="Y508" i="4" s="1"/>
  <c r="Q521" i="4"/>
  <c r="Q508" i="4" s="1"/>
  <c r="AF521" i="4"/>
  <c r="AF508" i="4" s="1"/>
  <c r="X521" i="4"/>
  <c r="X508" i="4" s="1"/>
  <c r="P521" i="4"/>
  <c r="P508" i="4" s="1"/>
  <c r="AB521" i="4"/>
  <c r="AB508" i="4" s="1"/>
  <c r="L521" i="4"/>
  <c r="L508" i="4" s="1"/>
  <c r="AK521" i="4"/>
  <c r="AK508" i="4" s="1"/>
  <c r="U521" i="4"/>
  <c r="AJ521" i="4"/>
  <c r="AJ508" i="4" s="1"/>
  <c r="T521" i="4"/>
  <c r="AC521" i="4"/>
  <c r="AC508" i="4" s="1"/>
  <c r="M521" i="4"/>
  <c r="M508" i="4" s="1"/>
  <c r="AP652" i="4"/>
  <c r="AL652" i="4"/>
  <c r="AH652" i="4"/>
  <c r="AD652" i="4"/>
  <c r="Z652" i="4"/>
  <c r="V652" i="4"/>
  <c r="R652" i="4"/>
  <c r="N652" i="4"/>
  <c r="AO652" i="4"/>
  <c r="AK652" i="4"/>
  <c r="AG652" i="4"/>
  <c r="AC652" i="4"/>
  <c r="Y652" i="4"/>
  <c r="U652" i="4"/>
  <c r="Q652" i="4"/>
  <c r="M652" i="4"/>
  <c r="AN652" i="4"/>
  <c r="AF652" i="4"/>
  <c r="AB652" i="4"/>
  <c r="X652" i="4"/>
  <c r="T652" i="4"/>
  <c r="P652" i="4"/>
  <c r="AE652" i="4"/>
  <c r="O652" i="4"/>
  <c r="AQ652" i="4"/>
  <c r="AA652" i="4"/>
  <c r="AM652" i="4"/>
  <c r="W652" i="4"/>
  <c r="S652" i="4"/>
  <c r="AP656" i="4"/>
  <c r="AL656" i="4"/>
  <c r="AH656" i="4"/>
  <c r="Z656" i="4"/>
  <c r="V656" i="4"/>
  <c r="N656" i="4"/>
  <c r="AO656" i="4"/>
  <c r="AK656" i="4"/>
  <c r="AC656" i="4"/>
  <c r="Y656" i="4"/>
  <c r="U656" i="4"/>
  <c r="Q656" i="4"/>
  <c r="M656" i="4"/>
  <c r="AN656" i="4"/>
  <c r="AJ656" i="4"/>
  <c r="AB656" i="4"/>
  <c r="X656" i="4"/>
  <c r="T656" i="4"/>
  <c r="L656" i="4"/>
  <c r="AQ656" i="4"/>
  <c r="AA656" i="4"/>
  <c r="W656" i="4"/>
  <c r="AI656" i="4"/>
  <c r="S656" i="4"/>
  <c r="AE656" i="4"/>
  <c r="AP745" i="4"/>
  <c r="AL745" i="4"/>
  <c r="AH745" i="4"/>
  <c r="AD745" i="4"/>
  <c r="Z745" i="4"/>
  <c r="V745" i="4"/>
  <c r="R745" i="4"/>
  <c r="N745" i="4"/>
  <c r="AO745" i="4"/>
  <c r="AK745" i="4"/>
  <c r="AG745" i="4"/>
  <c r="AC745" i="4"/>
  <c r="Y745" i="4"/>
  <c r="U745" i="4"/>
  <c r="Q745" i="4"/>
  <c r="M745" i="4"/>
  <c r="AN745" i="4"/>
  <c r="AJ745" i="4"/>
  <c r="AF745" i="4"/>
  <c r="AB745" i="4"/>
  <c r="X745" i="4"/>
  <c r="T745" i="4"/>
  <c r="P745" i="4"/>
  <c r="L745" i="4"/>
  <c r="AE745" i="4"/>
  <c r="O745" i="4"/>
  <c r="AQ745" i="4"/>
  <c r="AA745" i="4"/>
  <c r="AM745" i="4"/>
  <c r="W745" i="4"/>
  <c r="AI745" i="4"/>
  <c r="S745" i="4"/>
  <c r="AN807" i="4"/>
  <c r="AJ807" i="4"/>
  <c r="AF807" i="4"/>
  <c r="AB807" i="4"/>
  <c r="X807" i="4"/>
  <c r="T807" i="4"/>
  <c r="P807" i="4"/>
  <c r="L807" i="4"/>
  <c r="AQ807" i="4"/>
  <c r="AM807" i="4"/>
  <c r="AI807" i="4"/>
  <c r="AE807" i="4"/>
  <c r="AA807" i="4"/>
  <c r="W807" i="4"/>
  <c r="S807" i="4"/>
  <c r="O807" i="4"/>
  <c r="AP807" i="4"/>
  <c r="AL807" i="4"/>
  <c r="AH807" i="4"/>
  <c r="AD807" i="4"/>
  <c r="Z807" i="4"/>
  <c r="V807" i="4"/>
  <c r="R807" i="4"/>
  <c r="N807" i="4"/>
  <c r="AK807" i="4"/>
  <c r="AK794" i="4" s="1"/>
  <c r="U807" i="4"/>
  <c r="AG807" i="4"/>
  <c r="Q807" i="4"/>
  <c r="AC807" i="4"/>
  <c r="M807" i="4"/>
  <c r="AO807" i="4"/>
  <c r="AO794" i="4" s="1"/>
  <c r="Y807" i="4"/>
  <c r="AE415" i="4"/>
  <c r="X415" i="4"/>
  <c r="Y415" i="4"/>
  <c r="Z415" i="4"/>
  <c r="AP138" i="4"/>
  <c r="AR17" i="5" s="1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AN794" i="4" l="1"/>
  <c r="AF138" i="4"/>
  <c r="AH17" i="5" s="1"/>
  <c r="AN138" i="4"/>
  <c r="AP17" i="5" s="1"/>
  <c r="AG138" i="4"/>
  <c r="AI17" i="5" s="1"/>
  <c r="AC403" i="4"/>
  <c r="AD403" i="4"/>
  <c r="AA268" i="4"/>
  <c r="AJ138" i="4"/>
  <c r="AL17" i="5" s="1"/>
  <c r="AD138" i="4"/>
  <c r="AF17" i="5" s="1"/>
  <c r="AE138" i="4"/>
  <c r="AG17" i="5" s="1"/>
  <c r="AC415" i="4"/>
  <c r="N138" i="4"/>
  <c r="P17" i="5" s="1"/>
  <c r="R403" i="4"/>
  <c r="AJ268" i="4"/>
  <c r="AK268" i="4"/>
  <c r="U794" i="4"/>
  <c r="V794" i="4"/>
  <c r="AL794" i="4"/>
  <c r="W794" i="4"/>
  <c r="AM794" i="4"/>
  <c r="T794" i="4"/>
  <c r="X268" i="4"/>
  <c r="AA138" i="4"/>
  <c r="AC17" i="5" s="1"/>
  <c r="L794" i="4"/>
  <c r="O403" i="4"/>
  <c r="L403" i="4"/>
  <c r="AB403" i="4"/>
  <c r="AH268" i="4"/>
  <c r="W138" i="4"/>
  <c r="Y17" i="5" s="1"/>
  <c r="AN268" i="4"/>
  <c r="AO268" i="4"/>
  <c r="AP268" i="4"/>
  <c r="AN80" i="4"/>
  <c r="AJ175" i="4"/>
  <c r="AL83" i="4"/>
  <c r="M794" i="4"/>
  <c r="T138" i="4"/>
  <c r="V17" i="5" s="1"/>
  <c r="L138" i="4"/>
  <c r="N17" i="5" s="1"/>
  <c r="AM138" i="4"/>
  <c r="AO17" i="5" s="1"/>
  <c r="AL138" i="4"/>
  <c r="AN17" i="5" s="1"/>
  <c r="V138" i="4"/>
  <c r="X17" i="5" s="1"/>
  <c r="AK138" i="4"/>
  <c r="AM17" i="5" s="1"/>
  <c r="U138" i="4"/>
  <c r="W17" i="5" s="1"/>
  <c r="AF79" i="4"/>
  <c r="AI164" i="4"/>
  <c r="AC80" i="4"/>
  <c r="AH175" i="4"/>
  <c r="AH81" i="4"/>
  <c r="AM172" i="4"/>
  <c r="AN83" i="4"/>
  <c r="AK174" i="4"/>
  <c r="AK84" i="4"/>
  <c r="U187" i="4"/>
  <c r="AN92" i="4"/>
  <c r="V92" i="4"/>
  <c r="X176" i="4"/>
  <c r="L226" i="4"/>
  <c r="P226" i="4"/>
  <c r="Z226" i="4"/>
  <c r="Y226" i="4"/>
  <c r="X227" i="4"/>
  <c r="AK227" i="4"/>
  <c r="AA227" i="4"/>
  <c r="Z227" i="4"/>
  <c r="AI138" i="4"/>
  <c r="AK17" i="5" s="1"/>
  <c r="S138" i="4"/>
  <c r="U17" i="5" s="1"/>
  <c r="R138" i="4"/>
  <c r="T17" i="5" s="1"/>
  <c r="Q138" i="4"/>
  <c r="S17" i="5" s="1"/>
  <c r="AO138" i="4"/>
  <c r="AQ17" i="5" s="1"/>
  <c r="Y138" i="4"/>
  <c r="AA17" i="5" s="1"/>
  <c r="M138" i="4"/>
  <c r="O17" i="5" s="1"/>
  <c r="AB138" i="4"/>
  <c r="AD17" i="5" s="1"/>
  <c r="X138" i="4"/>
  <c r="Z17" i="5" s="1"/>
  <c r="AQ138" i="4"/>
  <c r="AS17" i="5" s="1"/>
  <c r="Z138" i="4"/>
  <c r="AB17" i="5" s="1"/>
  <c r="AA45" i="4"/>
  <c r="AQ79" i="4"/>
  <c r="AJ81" i="4"/>
  <c r="AM174" i="4"/>
  <c r="AE176" i="4"/>
  <c r="AD164" i="4"/>
  <c r="AO172" i="4"/>
  <c r="AI84" i="4"/>
  <c r="AG794" i="4"/>
  <c r="R794" i="4"/>
  <c r="AH794" i="4"/>
  <c r="S794" i="4"/>
  <c r="AI794" i="4"/>
  <c r="P794" i="4"/>
  <c r="AF794" i="4"/>
  <c r="M268" i="4"/>
  <c r="AC268" i="4"/>
  <c r="N268" i="4"/>
  <c r="AC40" i="4"/>
  <c r="Z93" i="4"/>
  <c r="AI93" i="4"/>
  <c r="AA79" i="4"/>
  <c r="T164" i="4"/>
  <c r="T80" i="4"/>
  <c r="S175" i="4"/>
  <c r="S81" i="4"/>
  <c r="X172" i="4"/>
  <c r="U83" i="4"/>
  <c r="V174" i="4"/>
  <c r="V84" i="4"/>
  <c r="Q92" i="4"/>
  <c r="AL92" i="4"/>
  <c r="Q176" i="4"/>
  <c r="AQ226" i="4"/>
  <c r="X226" i="4"/>
  <c r="AD226" i="4"/>
  <c r="AC226" i="4"/>
  <c r="AN227" i="4"/>
  <c r="Q227" i="4"/>
  <c r="AE227" i="4"/>
  <c r="AD227" i="4"/>
  <c r="L216" i="4"/>
  <c r="AB216" i="4"/>
  <c r="N216" i="4"/>
  <c r="AD216" i="4"/>
  <c r="S216" i="4"/>
  <c r="M216" i="4"/>
  <c r="O216" i="4"/>
  <c r="W216" i="4"/>
  <c r="AJ216" i="4"/>
  <c r="V216" i="4"/>
  <c r="AL216" i="4"/>
  <c r="AI216" i="4"/>
  <c r="Q216" i="4"/>
  <c r="Y216" i="4"/>
  <c r="X216" i="4"/>
  <c r="Z216" i="4"/>
  <c r="AK216" i="4"/>
  <c r="AO216" i="4"/>
  <c r="P216" i="4"/>
  <c r="AF216" i="4"/>
  <c r="R216" i="4"/>
  <c r="AH216" i="4"/>
  <c r="AA216" i="4"/>
  <c r="U216" i="4"/>
  <c r="AE216" i="4"/>
  <c r="AM216" i="4"/>
  <c r="T216" i="4"/>
  <c r="AC216" i="4"/>
  <c r="AN216" i="4"/>
  <c r="AP216" i="4"/>
  <c r="AQ216" i="4"/>
  <c r="AG216" i="4"/>
  <c r="L217" i="4"/>
  <c r="Y217" i="4"/>
  <c r="AO217" i="4"/>
  <c r="AA217" i="4"/>
  <c r="AQ217" i="4"/>
  <c r="N217" i="4"/>
  <c r="P217" i="4"/>
  <c r="X217" i="4"/>
  <c r="N218" i="4"/>
  <c r="AD218" i="4"/>
  <c r="P218" i="4"/>
  <c r="AF218" i="4"/>
  <c r="U218" i="4"/>
  <c r="W218" i="4"/>
  <c r="Q218" i="4"/>
  <c r="Y218" i="4"/>
  <c r="AA215" i="4"/>
  <c r="AQ215" i="4"/>
  <c r="U215" i="4"/>
  <c r="AK215" i="4"/>
  <c r="AH215" i="4"/>
  <c r="AJ215" i="4"/>
  <c r="AF215" i="4"/>
  <c r="AN215" i="4"/>
  <c r="Z214" i="4"/>
  <c r="AP214" i="4"/>
  <c r="AB214" i="4"/>
  <c r="Q214" i="4"/>
  <c r="L214" i="4"/>
  <c r="AQ214" i="4"/>
  <c r="AE214" i="4"/>
  <c r="AM214" i="4"/>
  <c r="R212" i="4"/>
  <c r="AH212" i="4"/>
  <c r="O212" i="4"/>
  <c r="AE212" i="4"/>
  <c r="M212" i="4"/>
  <c r="Q212" i="4"/>
  <c r="T212" i="4"/>
  <c r="AB212" i="4"/>
  <c r="S213" i="4"/>
  <c r="S200" i="4" s="1"/>
  <c r="AI213" i="4"/>
  <c r="Y213" i="4"/>
  <c r="Q213" i="4"/>
  <c r="AL213" i="4"/>
  <c r="AC213" i="4"/>
  <c r="AC200" i="4" s="1"/>
  <c r="X213" i="4"/>
  <c r="AH213" i="4"/>
  <c r="M217" i="4"/>
  <c r="AC217" i="4"/>
  <c r="O217" i="4"/>
  <c r="AE217" i="4"/>
  <c r="T217" i="4"/>
  <c r="V217" i="4"/>
  <c r="AF217" i="4"/>
  <c r="AN217" i="4"/>
  <c r="R218" i="4"/>
  <c r="AH218" i="4"/>
  <c r="T218" i="4"/>
  <c r="AJ218" i="4"/>
  <c r="AC218" i="4"/>
  <c r="AE218" i="4"/>
  <c r="AG218" i="4"/>
  <c r="AO218" i="4"/>
  <c r="O215" i="4"/>
  <c r="AE215" i="4"/>
  <c r="L215" i="4"/>
  <c r="Y215" i="4"/>
  <c r="AO215" i="4"/>
  <c r="AP215" i="4"/>
  <c r="N215" i="4"/>
  <c r="V215" i="4"/>
  <c r="N214" i="4"/>
  <c r="AD214" i="4"/>
  <c r="P214" i="4"/>
  <c r="AF214" i="4"/>
  <c r="Y214" i="4"/>
  <c r="S214" i="4"/>
  <c r="M214" i="4"/>
  <c r="U214" i="4"/>
  <c r="V212" i="4"/>
  <c r="AL212" i="4"/>
  <c r="S212" i="4"/>
  <c r="AI212" i="4"/>
  <c r="U212" i="4"/>
  <c r="Y212" i="4"/>
  <c r="AJ212" i="4"/>
  <c r="AF212" i="4"/>
  <c r="W213" i="4"/>
  <c r="AM213" i="4"/>
  <c r="AD213" i="4"/>
  <c r="AD200" i="4" s="1"/>
  <c r="V213" i="4"/>
  <c r="AQ213" i="4"/>
  <c r="AQ200" i="4" s="1"/>
  <c r="AN213" i="4"/>
  <c r="Z213" i="4"/>
  <c r="P213" i="4"/>
  <c r="P200" i="4" s="1"/>
  <c r="Q217" i="4"/>
  <c r="AG217" i="4"/>
  <c r="S217" i="4"/>
  <c r="AI217" i="4"/>
  <c r="AB217" i="4"/>
  <c r="AD217" i="4"/>
  <c r="R217" i="4"/>
  <c r="Z217" i="4"/>
  <c r="V218" i="4"/>
  <c r="AL218" i="4"/>
  <c r="X218" i="4"/>
  <c r="AN218" i="4"/>
  <c r="AK218" i="4"/>
  <c r="AM218" i="4"/>
  <c r="S218" i="4"/>
  <c r="AA218" i="4"/>
  <c r="S215" i="4"/>
  <c r="AI215" i="4"/>
  <c r="M215" i="4"/>
  <c r="AC215" i="4"/>
  <c r="R215" i="4"/>
  <c r="T215" i="4"/>
  <c r="AD215" i="4"/>
  <c r="AL215" i="4"/>
  <c r="R214" i="4"/>
  <c r="AH214" i="4"/>
  <c r="T214" i="4"/>
  <c r="AJ214" i="4"/>
  <c r="AG214" i="4"/>
  <c r="AA214" i="4"/>
  <c r="AC214" i="4"/>
  <c r="AK214" i="4"/>
  <c r="Z212" i="4"/>
  <c r="AP212" i="4"/>
  <c r="W212" i="4"/>
  <c r="AM212" i="4"/>
  <c r="AC212" i="4"/>
  <c r="AG212" i="4"/>
  <c r="X212" i="4"/>
  <c r="P212" i="4"/>
  <c r="AA213" i="4"/>
  <c r="N213" i="4"/>
  <c r="N200" i="4" s="1"/>
  <c r="AJ213" i="4"/>
  <c r="AB213" i="4"/>
  <c r="L213" i="4"/>
  <c r="L200" i="4" s="1"/>
  <c r="AF213" i="4"/>
  <c r="U213" i="4"/>
  <c r="AK213" i="4"/>
  <c r="U217" i="4"/>
  <c r="AK217" i="4"/>
  <c r="W217" i="4"/>
  <c r="AM217" i="4"/>
  <c r="AJ217" i="4"/>
  <c r="AL217" i="4"/>
  <c r="AH217" i="4"/>
  <c r="AP217" i="4"/>
  <c r="Z218" i="4"/>
  <c r="AP218" i="4"/>
  <c r="AB218" i="4"/>
  <c r="M218" i="4"/>
  <c r="O218" i="4"/>
  <c r="L218" i="4"/>
  <c r="AI218" i="4"/>
  <c r="AQ218" i="4"/>
  <c r="W215" i="4"/>
  <c r="AM215" i="4"/>
  <c r="Q215" i="4"/>
  <c r="AG215" i="4"/>
  <c r="Z215" i="4"/>
  <c r="AB215" i="4"/>
  <c r="P215" i="4"/>
  <c r="X215" i="4"/>
  <c r="V214" i="4"/>
  <c r="AL214" i="4"/>
  <c r="X214" i="4"/>
  <c r="AN214" i="4"/>
  <c r="AO214" i="4"/>
  <c r="AI214" i="4"/>
  <c r="O214" i="4"/>
  <c r="W214" i="4"/>
  <c r="N212" i="4"/>
  <c r="AD212" i="4"/>
  <c r="L212" i="4"/>
  <c r="AA212" i="4"/>
  <c r="AQ212" i="4"/>
  <c r="AK212" i="4"/>
  <c r="AO212" i="4"/>
  <c r="AN212" i="4"/>
  <c r="O213" i="4"/>
  <c r="O200" i="4" s="1"/>
  <c r="AE213" i="4"/>
  <c r="T213" i="4"/>
  <c r="T200" i="4" s="1"/>
  <c r="AG213" i="4"/>
  <c r="AD66" i="4"/>
  <c r="T66" i="4"/>
  <c r="AJ794" i="4"/>
  <c r="P403" i="4"/>
  <c r="AL67" i="4"/>
  <c r="AN67" i="4"/>
  <c r="M213" i="4"/>
  <c r="M200" i="4" s="1"/>
  <c r="AO213" i="4"/>
  <c r="AO200" i="4" s="1"/>
  <c r="S403" i="4"/>
  <c r="AF403" i="4"/>
  <c r="AG66" i="4"/>
  <c r="AI66" i="4"/>
  <c r="AP794" i="4"/>
  <c r="AQ794" i="4"/>
  <c r="AH403" i="4"/>
  <c r="T403" i="4"/>
  <c r="AJ403" i="4"/>
  <c r="AC45" i="4"/>
  <c r="L40" i="4"/>
  <c r="Q66" i="4"/>
  <c r="S66" i="4"/>
  <c r="AK79" i="4"/>
  <c r="P79" i="4"/>
  <c r="AC164" i="4"/>
  <c r="S164" i="4"/>
  <c r="AH80" i="4"/>
  <c r="M80" i="4"/>
  <c r="T175" i="4"/>
  <c r="R175" i="4"/>
  <c r="T81" i="4"/>
  <c r="R81" i="4"/>
  <c r="Y172" i="4"/>
  <c r="W172" i="4"/>
  <c r="V83" i="4"/>
  <c r="X83" i="4"/>
  <c r="W174" i="4"/>
  <c r="U174" i="4"/>
  <c r="V67" i="4"/>
  <c r="X67" i="4"/>
  <c r="S84" i="4"/>
  <c r="U84" i="4"/>
  <c r="AD176" i="4"/>
  <c r="W176" i="4"/>
  <c r="AA226" i="4"/>
  <c r="AM226" i="4"/>
  <c r="AN226" i="4"/>
  <c r="AJ226" i="4"/>
  <c r="AL226" i="4"/>
  <c r="V226" i="4"/>
  <c r="AK226" i="4"/>
  <c r="U226" i="4"/>
  <c r="AF227" i="4"/>
  <c r="AJ227" i="4"/>
  <c r="AG227" i="4"/>
  <c r="AC227" i="4"/>
  <c r="AM227" i="4"/>
  <c r="W227" i="4"/>
  <c r="AL227" i="4"/>
  <c r="AP213" i="4"/>
  <c r="AP200" i="4" s="1"/>
  <c r="S67" i="4"/>
  <c r="U67" i="4"/>
  <c r="AC794" i="4"/>
  <c r="Z794" i="4"/>
  <c r="AA794" i="4"/>
  <c r="X794" i="4"/>
  <c r="Y794" i="4"/>
  <c r="Q794" i="4"/>
  <c r="N794" i="4"/>
  <c r="AD794" i="4"/>
  <c r="O794" i="4"/>
  <c r="AE794" i="4"/>
  <c r="AB794" i="4"/>
  <c r="AO403" i="4"/>
  <c r="AI403" i="4"/>
  <c r="X403" i="4"/>
  <c r="AN403" i="4"/>
  <c r="P225" i="4"/>
  <c r="AF225" i="4"/>
  <c r="Q225" i="4"/>
  <c r="AG225" i="4"/>
  <c r="S225" i="4"/>
  <c r="O225" i="4"/>
  <c r="R225" i="4"/>
  <c r="AP225" i="4"/>
  <c r="R231" i="4"/>
  <c r="AH231" i="4"/>
  <c r="S231" i="4"/>
  <c r="AI231" i="4"/>
  <c r="Y231" i="4"/>
  <c r="U231" i="4"/>
  <c r="AN231" i="4"/>
  <c r="AJ231" i="4"/>
  <c r="Q230" i="4"/>
  <c r="AG230" i="4"/>
  <c r="R230" i="4"/>
  <c r="AH230" i="4"/>
  <c r="X230" i="4"/>
  <c r="AB230" i="4"/>
  <c r="AA230" i="4"/>
  <c r="O230" i="4"/>
  <c r="T229" i="4"/>
  <c r="AJ229" i="4"/>
  <c r="U229" i="4"/>
  <c r="AK229" i="4"/>
  <c r="W229" i="4"/>
  <c r="AA229" i="4"/>
  <c r="AL229" i="4"/>
  <c r="AH229" i="4"/>
  <c r="S228" i="4"/>
  <c r="AI228" i="4"/>
  <c r="P228" i="4"/>
  <c r="AF228" i="4"/>
  <c r="V228" i="4"/>
  <c r="Z228" i="4"/>
  <c r="AK228" i="4"/>
  <c r="AG228" i="4"/>
  <c r="T225" i="4"/>
  <c r="AJ225" i="4"/>
  <c r="U225" i="4"/>
  <c r="AK225" i="4"/>
  <c r="AA225" i="4"/>
  <c r="W225" i="4"/>
  <c r="AH225" i="4"/>
  <c r="AD225" i="4"/>
  <c r="V231" i="4"/>
  <c r="AL231" i="4"/>
  <c r="W231" i="4"/>
  <c r="AM231" i="4"/>
  <c r="AG231" i="4"/>
  <c r="AC231" i="4"/>
  <c r="AB231" i="4"/>
  <c r="P231" i="4"/>
  <c r="U230" i="4"/>
  <c r="AK230" i="4"/>
  <c r="V230" i="4"/>
  <c r="AL230" i="4"/>
  <c r="AF230" i="4"/>
  <c r="AJ230" i="4"/>
  <c r="AQ230" i="4"/>
  <c r="L230" i="4"/>
  <c r="X229" i="4"/>
  <c r="AN229" i="4"/>
  <c r="Y229" i="4"/>
  <c r="AO229" i="4"/>
  <c r="AE229" i="4"/>
  <c r="AI229" i="4"/>
  <c r="Z229" i="4"/>
  <c r="N229" i="4"/>
  <c r="W228" i="4"/>
  <c r="AM228" i="4"/>
  <c r="T228" i="4"/>
  <c r="AJ228" i="4"/>
  <c r="AD228" i="4"/>
  <c r="AH228" i="4"/>
  <c r="Y228" i="4"/>
  <c r="M228" i="4"/>
  <c r="X225" i="4"/>
  <c r="AN225" i="4"/>
  <c r="Y225" i="4"/>
  <c r="AO225" i="4"/>
  <c r="AI225" i="4"/>
  <c r="AE225" i="4"/>
  <c r="V225" i="4"/>
  <c r="Z225" i="4"/>
  <c r="Z231" i="4"/>
  <c r="AP231" i="4"/>
  <c r="AA231" i="4"/>
  <c r="AQ231" i="4"/>
  <c r="AO231" i="4"/>
  <c r="AK231" i="4"/>
  <c r="L231" i="4"/>
  <c r="T231" i="4"/>
  <c r="Y230" i="4"/>
  <c r="AO230" i="4"/>
  <c r="Z230" i="4"/>
  <c r="AP230" i="4"/>
  <c r="AN230" i="4"/>
  <c r="W230" i="4"/>
  <c r="AE230" i="4"/>
  <c r="S230" i="4"/>
  <c r="AB229" i="4"/>
  <c r="M229" i="4"/>
  <c r="AC229" i="4"/>
  <c r="L229" i="4"/>
  <c r="AM229" i="4"/>
  <c r="AQ229" i="4"/>
  <c r="AP229" i="4"/>
  <c r="R229" i="4"/>
  <c r="AA228" i="4"/>
  <c r="AQ228" i="4"/>
  <c r="X228" i="4"/>
  <c r="AN228" i="4"/>
  <c r="AL228" i="4"/>
  <c r="AP228" i="4"/>
  <c r="AO228" i="4"/>
  <c r="Q228" i="4"/>
  <c r="AB225" i="4"/>
  <c r="M225" i="4"/>
  <c r="AC225" i="4"/>
  <c r="L225" i="4"/>
  <c r="AQ225" i="4"/>
  <c r="AM225" i="4"/>
  <c r="AL225" i="4"/>
  <c r="N225" i="4"/>
  <c r="N231" i="4"/>
  <c r="AD231" i="4"/>
  <c r="O231" i="4"/>
  <c r="AE231" i="4"/>
  <c r="Q231" i="4"/>
  <c r="M231" i="4"/>
  <c r="X231" i="4"/>
  <c r="AF231" i="4"/>
  <c r="M230" i="4"/>
  <c r="AC230" i="4"/>
  <c r="N230" i="4"/>
  <c r="AD230" i="4"/>
  <c r="P230" i="4"/>
  <c r="T230" i="4"/>
  <c r="AM230" i="4"/>
  <c r="AI230" i="4"/>
  <c r="P229" i="4"/>
  <c r="AF229" i="4"/>
  <c r="Q229" i="4"/>
  <c r="AG229" i="4"/>
  <c r="O229" i="4"/>
  <c r="S229" i="4"/>
  <c r="V229" i="4"/>
  <c r="AD229" i="4"/>
  <c r="O228" i="4"/>
  <c r="AE228" i="4"/>
  <c r="L228" i="4"/>
  <c r="AB228" i="4"/>
  <c r="N228" i="4"/>
  <c r="R228" i="4"/>
  <c r="U228" i="4"/>
  <c r="AC228" i="4"/>
  <c r="S186" i="4"/>
  <c r="L186" i="4"/>
  <c r="AB45" i="4"/>
  <c r="M43" i="4"/>
  <c r="V66" i="4"/>
  <c r="AJ66" i="4"/>
  <c r="V93" i="4"/>
  <c r="AJ93" i="4"/>
  <c r="AP79" i="4"/>
  <c r="U79" i="4"/>
  <c r="Z164" i="4"/>
  <c r="AJ164" i="4"/>
  <c r="AQ80" i="4"/>
  <c r="R80" i="4"/>
  <c r="AK175" i="4"/>
  <c r="AI175" i="4"/>
  <c r="U81" i="4"/>
  <c r="AI81" i="4"/>
  <c r="V172" i="4"/>
  <c r="AN172" i="4"/>
  <c r="AM83" i="4"/>
  <c r="AK83" i="4"/>
  <c r="X174" i="4"/>
  <c r="AL174" i="4"/>
  <c r="AM67" i="4"/>
  <c r="AK67" i="4"/>
  <c r="X84" i="4"/>
  <c r="AL84" i="4"/>
  <c r="AM187" i="4"/>
  <c r="AK187" i="4"/>
  <c r="AK92" i="4"/>
  <c r="AM92" i="4"/>
  <c r="AI176" i="4"/>
  <c r="AG176" i="4"/>
  <c r="X68" i="4"/>
  <c r="AE226" i="4"/>
  <c r="W226" i="4"/>
  <c r="AF226" i="4"/>
  <c r="AB226" i="4"/>
  <c r="AH226" i="4"/>
  <c r="R226" i="4"/>
  <c r="AG226" i="4"/>
  <c r="Q226" i="4"/>
  <c r="AB227" i="4"/>
  <c r="T227" i="4"/>
  <c r="Y227" i="4"/>
  <c r="U227" i="4"/>
  <c r="AI227" i="4"/>
  <c r="S227" i="4"/>
  <c r="AH227" i="4"/>
  <c r="R227" i="4"/>
  <c r="R213" i="4"/>
  <c r="L650" i="4"/>
  <c r="L683" i="4"/>
  <c r="N63" i="5" s="1"/>
  <c r="L740" i="4"/>
  <c r="L293" i="4"/>
  <c r="L465" i="4"/>
  <c r="AL219" i="4"/>
  <c r="AN24" i="5" s="1"/>
  <c r="AJ652" i="4"/>
  <c r="T508" i="4"/>
  <c r="AG498" i="4"/>
  <c r="AI48" i="5" s="1"/>
  <c r="T498" i="4"/>
  <c r="V48" i="5" s="1"/>
  <c r="U339" i="4"/>
  <c r="W35" i="5" s="1"/>
  <c r="O339" i="4"/>
  <c r="Q35" i="5" s="1"/>
  <c r="Z268" i="4"/>
  <c r="R268" i="4"/>
  <c r="W268" i="4"/>
  <c r="AM268" i="4"/>
  <c r="T346" i="4"/>
  <c r="T268" i="4" s="1"/>
  <c r="S346" i="4"/>
  <c r="AA294" i="4"/>
  <c r="AB294" i="4"/>
  <c r="T219" i="4"/>
  <c r="V24" i="5" s="1"/>
  <c r="AI652" i="4"/>
  <c r="L652" i="4"/>
  <c r="U508" i="4"/>
  <c r="AE416" i="4"/>
  <c r="AE403" i="4" s="1"/>
  <c r="W311" i="4"/>
  <c r="V259" i="4"/>
  <c r="X28" i="5" s="1"/>
  <c r="N259" i="4"/>
  <c r="P28" i="5" s="1"/>
  <c r="W259" i="4"/>
  <c r="Y28" i="5" s="1"/>
  <c r="AM259" i="4"/>
  <c r="AO28" i="5" s="1"/>
  <c r="T259" i="4"/>
  <c r="V28" i="5" s="1"/>
  <c r="AJ259" i="4"/>
  <c r="AL28" i="5" s="1"/>
  <c r="U259" i="4"/>
  <c r="W28" i="5" s="1"/>
  <c r="Q339" i="4"/>
  <c r="S35" i="5" s="1"/>
  <c r="Y339" i="4"/>
  <c r="AA35" i="5" s="1"/>
  <c r="W339" i="4"/>
  <c r="Y35" i="5" s="1"/>
  <c r="AM339" i="4"/>
  <c r="AO35" i="5" s="1"/>
  <c r="T339" i="4"/>
  <c r="V35" i="5" s="1"/>
  <c r="AJ339" i="4"/>
  <c r="AL35" i="5" s="1"/>
  <c r="AB268" i="4"/>
  <c r="AI346" i="4"/>
  <c r="U346" i="4"/>
  <c r="U268" i="4" s="1"/>
  <c r="Z339" i="4"/>
  <c r="AB35" i="5" s="1"/>
  <c r="AA339" i="4"/>
  <c r="AC35" i="5" s="1"/>
  <c r="AQ339" i="4"/>
  <c r="AS35" i="5" s="1"/>
  <c r="AN339" i="4"/>
  <c r="AP35" i="5" s="1"/>
  <c r="Q268" i="4"/>
  <c r="AG268" i="4"/>
  <c r="Y346" i="4"/>
  <c r="Y268" i="4" s="1"/>
  <c r="S124" i="4"/>
  <c r="AI124" i="4"/>
  <c r="T124" i="4"/>
  <c r="AJ124" i="4"/>
  <c r="Q124" i="4"/>
  <c r="AG124" i="4"/>
  <c r="AH124" i="4"/>
  <c r="Z124" i="4"/>
  <c r="R123" i="4"/>
  <c r="AH123" i="4"/>
  <c r="O123" i="4"/>
  <c r="AE123" i="4"/>
  <c r="P123" i="4"/>
  <c r="AF123" i="4"/>
  <c r="AG123" i="4"/>
  <c r="AC123" i="4"/>
  <c r="Q122" i="4"/>
  <c r="AG122" i="4"/>
  <c r="R122" i="4"/>
  <c r="AH122" i="4"/>
  <c r="S122" i="4"/>
  <c r="AI122" i="4"/>
  <c r="AF122" i="4"/>
  <c r="X122" i="4"/>
  <c r="W124" i="4"/>
  <c r="AM124" i="4"/>
  <c r="X124" i="4"/>
  <c r="AN124" i="4"/>
  <c r="U124" i="4"/>
  <c r="AK124" i="4"/>
  <c r="AD124" i="4"/>
  <c r="AP124" i="4"/>
  <c r="V123" i="4"/>
  <c r="AL123" i="4"/>
  <c r="S123" i="4"/>
  <c r="AA124" i="4"/>
  <c r="AQ124" i="4"/>
  <c r="AB124" i="4"/>
  <c r="L124" i="4"/>
  <c r="Y124" i="4"/>
  <c r="AO124" i="4"/>
  <c r="V124" i="4"/>
  <c r="N124" i="4"/>
  <c r="Z123" i="4"/>
  <c r="AP123" i="4"/>
  <c r="W123" i="4"/>
  <c r="AM123" i="4"/>
  <c r="X123" i="4"/>
  <c r="AN123" i="4"/>
  <c r="U123" i="4"/>
  <c r="AO123" i="4"/>
  <c r="Y122" i="4"/>
  <c r="AO122" i="4"/>
  <c r="Z122" i="4"/>
  <c r="AP122" i="4"/>
  <c r="AA122" i="4"/>
  <c r="AQ122" i="4"/>
  <c r="AJ122" i="4"/>
  <c r="AB122" i="4"/>
  <c r="O124" i="4"/>
  <c r="AE124" i="4"/>
  <c r="P124" i="4"/>
  <c r="AF124" i="4"/>
  <c r="M124" i="4"/>
  <c r="AC124" i="4"/>
  <c r="R124" i="4"/>
  <c r="AL124" i="4"/>
  <c r="N123" i="4"/>
  <c r="AD123" i="4"/>
  <c r="L123" i="4"/>
  <c r="AA123" i="4"/>
  <c r="AQ123" i="4"/>
  <c r="AB123" i="4"/>
  <c r="Q123" i="4"/>
  <c r="AK123" i="4"/>
  <c r="X107" i="4"/>
  <c r="AN107" i="4"/>
  <c r="Y107" i="4"/>
  <c r="AO107" i="4"/>
  <c r="V107" i="4"/>
  <c r="AL107" i="4"/>
  <c r="AA107" i="4"/>
  <c r="W107" i="4"/>
  <c r="T111" i="4"/>
  <c r="AJ111" i="4"/>
  <c r="U111" i="4"/>
  <c r="AK111" i="4"/>
  <c r="R111" i="4"/>
  <c r="AH111" i="4"/>
  <c r="AI111" i="4"/>
  <c r="AA111" i="4"/>
  <c r="AB107" i="4"/>
  <c r="M107" i="4"/>
  <c r="AC107" i="4"/>
  <c r="L107" i="4"/>
  <c r="Z107" i="4"/>
  <c r="AP107" i="4"/>
  <c r="S107" i="4"/>
  <c r="AM107" i="4"/>
  <c r="X111" i="4"/>
  <c r="AN111" i="4"/>
  <c r="Y111" i="4"/>
  <c r="AO111" i="4"/>
  <c r="V111" i="4"/>
  <c r="AL111" i="4"/>
  <c r="W111" i="4"/>
  <c r="AQ111" i="4"/>
  <c r="P107" i="4"/>
  <c r="AF107" i="4"/>
  <c r="Q107" i="4"/>
  <c r="AG107" i="4"/>
  <c r="N107" i="4"/>
  <c r="AD107" i="4"/>
  <c r="O107" i="4"/>
  <c r="AI107" i="4"/>
  <c r="AB111" i="4"/>
  <c r="M111" i="4"/>
  <c r="AC111" i="4"/>
  <c r="L111" i="4"/>
  <c r="Z111" i="4"/>
  <c r="AP111" i="4"/>
  <c r="AM111" i="4"/>
  <c r="AE111" i="4"/>
  <c r="T107" i="4"/>
  <c r="AJ107" i="4"/>
  <c r="U107" i="4"/>
  <c r="AK107" i="4"/>
  <c r="R107" i="4"/>
  <c r="AH107" i="4"/>
  <c r="AE107" i="4"/>
  <c r="AQ107" i="4"/>
  <c r="P111" i="4"/>
  <c r="AF111" i="4"/>
  <c r="Q111" i="4"/>
  <c r="AG111" i="4"/>
  <c r="N111" i="4"/>
  <c r="AD111" i="4"/>
  <c r="S111" i="4"/>
  <c r="O111" i="4"/>
  <c r="X108" i="4"/>
  <c r="P108" i="4"/>
  <c r="AI108" i="4"/>
  <c r="S108" i="4"/>
  <c r="AH108" i="4"/>
  <c r="R108" i="4"/>
  <c r="AG108" i="4"/>
  <c r="Q108" i="4"/>
  <c r="AC109" i="4"/>
  <c r="M109" i="4"/>
  <c r="AJ109" i="4"/>
  <c r="T109" i="4"/>
  <c r="AI109" i="4"/>
  <c r="S109" i="4"/>
  <c r="AH109" i="4"/>
  <c r="R109" i="4"/>
  <c r="AP110" i="4"/>
  <c r="AD110" i="4"/>
  <c r="AK110" i="4"/>
  <c r="U110" i="4"/>
  <c r="AJ110" i="4"/>
  <c r="T110" i="4"/>
  <c r="AM110" i="4"/>
  <c r="W110" i="4"/>
  <c r="AN118" i="4"/>
  <c r="L118" i="4"/>
  <c r="AE118" i="4"/>
  <c r="AL118" i="4"/>
  <c r="O118" i="4"/>
  <c r="AC118" i="4"/>
  <c r="N118" i="4"/>
  <c r="X118" i="4"/>
  <c r="AK119" i="4"/>
  <c r="AO119" i="4"/>
  <c r="AJ119" i="4"/>
  <c r="T119" i="4"/>
  <c r="AM119" i="4"/>
  <c r="W119" i="4"/>
  <c r="AL119" i="4"/>
  <c r="V119" i="4"/>
  <c r="AL120" i="4"/>
  <c r="R120" i="4"/>
  <c r="AO120" i="4"/>
  <c r="Y120" i="4"/>
  <c r="AN120" i="4"/>
  <c r="X120" i="4"/>
  <c r="AM120" i="4"/>
  <c r="W120" i="4"/>
  <c r="AF68" i="4"/>
  <c r="AI68" i="4"/>
  <c r="S68" i="4"/>
  <c r="AL68" i="4"/>
  <c r="V68" i="4"/>
  <c r="AK68" i="4"/>
  <c r="U68" i="4"/>
  <c r="AQ71" i="4"/>
  <c r="AE71" i="4"/>
  <c r="AL71" i="4"/>
  <c r="V71" i="4"/>
  <c r="AK71" i="4"/>
  <c r="U71" i="4"/>
  <c r="AN71" i="4"/>
  <c r="X71" i="4"/>
  <c r="AK105" i="4"/>
  <c r="AO105" i="4"/>
  <c r="AN105" i="4"/>
  <c r="X105" i="4"/>
  <c r="AM105" i="4"/>
  <c r="W105" i="4"/>
  <c r="AL105" i="4"/>
  <c r="V105" i="4"/>
  <c r="AK171" i="4"/>
  <c r="M171" i="4"/>
  <c r="AJ171" i="4"/>
  <c r="T171" i="4"/>
  <c r="AI171" i="4"/>
  <c r="S171" i="4"/>
  <c r="AH171" i="4"/>
  <c r="R171" i="4"/>
  <c r="U65" i="4"/>
  <c r="Y65" i="4"/>
  <c r="AJ65" i="4"/>
  <c r="T65" i="4"/>
  <c r="AI65" i="4"/>
  <c r="S65" i="4"/>
  <c r="AH65" i="4"/>
  <c r="R65" i="4"/>
  <c r="AL106" i="4"/>
  <c r="R106" i="4"/>
  <c r="AK106" i="4"/>
  <c r="U106" i="4"/>
  <c r="AJ106" i="4"/>
  <c r="T106" i="4"/>
  <c r="AM106" i="4"/>
  <c r="W106" i="4"/>
  <c r="AB162" i="4"/>
  <c r="AJ162" i="4"/>
  <c r="AJ149" i="4" s="1"/>
  <c r="P162" i="4"/>
  <c r="W162" i="4"/>
  <c r="AL162" i="4"/>
  <c r="V162" i="4"/>
  <c r="AK162" i="4"/>
  <c r="AK149" i="4" s="1"/>
  <c r="AH192" i="4"/>
  <c r="AJ192" i="4"/>
  <c r="T192" i="4"/>
  <c r="AM192" i="4"/>
  <c r="W192" i="4"/>
  <c r="V192" i="4"/>
  <c r="AK192" i="4"/>
  <c r="U192" i="4"/>
  <c r="AO177" i="4"/>
  <c r="L177" i="4"/>
  <c r="AJ177" i="4"/>
  <c r="AJ151" i="4" s="1"/>
  <c r="S177" i="4"/>
  <c r="S151" i="4" s="1"/>
  <c r="AI177" i="4"/>
  <c r="AI151" i="4" s="1"/>
  <c r="Q177" i="4"/>
  <c r="AD177" i="4"/>
  <c r="AD151" i="4" s="1"/>
  <c r="Z82" i="4"/>
  <c r="R82" i="4"/>
  <c r="AO82" i="4"/>
  <c r="Y82" i="4"/>
  <c r="AN82" i="4"/>
  <c r="X82" i="4"/>
  <c r="AM82" i="4"/>
  <c r="W121" i="4"/>
  <c r="AA121" i="4"/>
  <c r="AL121" i="4"/>
  <c r="V121" i="4"/>
  <c r="AK121" i="4"/>
  <c r="U121" i="4"/>
  <c r="AJ121" i="4"/>
  <c r="T121" i="4"/>
  <c r="AO189" i="4"/>
  <c r="Y189" i="4"/>
  <c r="AN189" i="4"/>
  <c r="X189" i="4"/>
  <c r="AM189" i="4"/>
  <c r="W189" i="4"/>
  <c r="AL189" i="4"/>
  <c r="V189" i="4"/>
  <c r="AA94" i="4"/>
  <c r="AI94" i="4"/>
  <c r="O94" i="4"/>
  <c r="AD94" i="4"/>
  <c r="N94" i="4"/>
  <c r="AC94" i="4"/>
  <c r="M94" i="4"/>
  <c r="AB94" i="4"/>
  <c r="L122" i="4"/>
  <c r="AE122" i="4"/>
  <c r="AD122" i="4"/>
  <c r="AC122" i="4"/>
  <c r="AD186" i="4"/>
  <c r="AC186" i="4"/>
  <c r="AI186" i="4"/>
  <c r="AN69" i="4"/>
  <c r="AL69" i="4"/>
  <c r="AJ123" i="4"/>
  <c r="W78" i="4"/>
  <c r="AM78" i="4"/>
  <c r="P78" i="4"/>
  <c r="AF78" i="4"/>
  <c r="Z78" i="4"/>
  <c r="U78" i="4"/>
  <c r="AK78" i="4"/>
  <c r="AP78" i="4"/>
  <c r="L78" i="4"/>
  <c r="AA78" i="4"/>
  <c r="AQ78" i="4"/>
  <c r="T78" i="4"/>
  <c r="AJ78" i="4"/>
  <c r="AL78" i="4"/>
  <c r="Y78" i="4"/>
  <c r="AO78" i="4"/>
  <c r="O78" i="4"/>
  <c r="AE78" i="4"/>
  <c r="V78" i="4"/>
  <c r="X78" i="4"/>
  <c r="AN78" i="4"/>
  <c r="M78" i="4"/>
  <c r="AC78" i="4"/>
  <c r="R78" i="4"/>
  <c r="S78" i="4"/>
  <c r="AI78" i="4"/>
  <c r="AH78" i="4"/>
  <c r="AB78" i="4"/>
  <c r="N78" i="4"/>
  <c r="Q78" i="4"/>
  <c r="AG78" i="4"/>
  <c r="AD78" i="4"/>
  <c r="AD45" i="4"/>
  <c r="U45" i="4"/>
  <c r="T45" i="4"/>
  <c r="S45" i="4"/>
  <c r="AO40" i="4"/>
  <c r="O40" i="4"/>
  <c r="Y44" i="4"/>
  <c r="X173" i="4"/>
  <c r="AN173" i="4"/>
  <c r="Y173" i="4"/>
  <c r="AO173" i="4"/>
  <c r="Z173" i="4"/>
  <c r="AP173" i="4"/>
  <c r="AE173" i="4"/>
  <c r="W173" i="4"/>
  <c r="AB173" i="4"/>
  <c r="M173" i="4"/>
  <c r="AC173" i="4"/>
  <c r="N173" i="4"/>
  <c r="AD173" i="4"/>
  <c r="AA173" i="4"/>
  <c r="S173" i="4"/>
  <c r="L173" i="4"/>
  <c r="P173" i="4"/>
  <c r="AF173" i="4"/>
  <c r="Q173" i="4"/>
  <c r="AG173" i="4"/>
  <c r="R173" i="4"/>
  <c r="AH173" i="4"/>
  <c r="AQ173" i="4"/>
  <c r="AI173" i="4"/>
  <c r="T173" i="4"/>
  <c r="AJ173" i="4"/>
  <c r="U173" i="4"/>
  <c r="AK173" i="4"/>
  <c r="V173" i="4"/>
  <c r="AL173" i="4"/>
  <c r="O173" i="4"/>
  <c r="AM173" i="4"/>
  <c r="Z163" i="4"/>
  <c r="AP163" i="4"/>
  <c r="AA163" i="4"/>
  <c r="AQ163" i="4"/>
  <c r="M163" i="4"/>
  <c r="P163" i="4"/>
  <c r="L163" i="4"/>
  <c r="AO163" i="4"/>
  <c r="AM163" i="4"/>
  <c r="AN163" i="4"/>
  <c r="N163" i="4"/>
  <c r="AD163" i="4"/>
  <c r="AD150" i="4" s="1"/>
  <c r="O163" i="4"/>
  <c r="AE163" i="4"/>
  <c r="AE150" i="4" s="1"/>
  <c r="T163" i="4"/>
  <c r="U163" i="4"/>
  <c r="X163" i="4"/>
  <c r="X150" i="4" s="1"/>
  <c r="Q163" i="4"/>
  <c r="Q150" i="4" s="1"/>
  <c r="AL163" i="4"/>
  <c r="AJ163" i="4"/>
  <c r="AG163" i="4"/>
  <c r="AG150" i="4" s="1"/>
  <c r="R163" i="4"/>
  <c r="AH163" i="4"/>
  <c r="AH150" i="4" s="1"/>
  <c r="S163" i="4"/>
  <c r="AI163" i="4"/>
  <c r="AI150" i="4" s="1"/>
  <c r="AB163" i="4"/>
  <c r="AC163" i="4"/>
  <c r="AF163" i="4"/>
  <c r="Y163" i="4"/>
  <c r="W163" i="4"/>
  <c r="W150" i="4" s="1"/>
  <c r="AK163" i="4"/>
  <c r="V163" i="4"/>
  <c r="S160" i="4"/>
  <c r="AI160" i="4"/>
  <c r="T160" i="4"/>
  <c r="T147" i="4" s="1"/>
  <c r="AJ160" i="4"/>
  <c r="AJ147" i="4" s="1"/>
  <c r="Q160" i="4"/>
  <c r="AG160" i="4"/>
  <c r="AD160" i="4"/>
  <c r="AD147" i="4" s="1"/>
  <c r="AL160" i="4"/>
  <c r="AL147" i="4" s="1"/>
  <c r="N159" i="4"/>
  <c r="AD159" i="4"/>
  <c r="AD146" i="4" s="1"/>
  <c r="O159" i="4"/>
  <c r="AE159" i="4"/>
  <c r="P159" i="4"/>
  <c r="AF159" i="4"/>
  <c r="AC159" i="4"/>
  <c r="AK159" i="4"/>
  <c r="M158" i="4"/>
  <c r="M145" i="4" s="1"/>
  <c r="AC158" i="4"/>
  <c r="N158" i="4"/>
  <c r="AD158" i="4"/>
  <c r="O158" i="4"/>
  <c r="AE158" i="4"/>
  <c r="AB158" i="4"/>
  <c r="AJ158" i="4"/>
  <c r="AJ145" i="4" s="1"/>
  <c r="T161" i="4"/>
  <c r="AJ161" i="4"/>
  <c r="U161" i="4"/>
  <c r="U148" i="4" s="1"/>
  <c r="AK161" i="4"/>
  <c r="AK148" i="4" s="1"/>
  <c r="V161" i="4"/>
  <c r="V148" i="4" s="1"/>
  <c r="AL161" i="4"/>
  <c r="AL148" i="4" s="1"/>
  <c r="L161" i="4"/>
  <c r="AM161" i="4"/>
  <c r="AM148" i="4" s="1"/>
  <c r="W160" i="4"/>
  <c r="AM160" i="4"/>
  <c r="X160" i="4"/>
  <c r="X147" i="4" s="1"/>
  <c r="AN160" i="4"/>
  <c r="AN147" i="4" s="1"/>
  <c r="U160" i="4"/>
  <c r="AK160" i="4"/>
  <c r="R160" i="4"/>
  <c r="R147" i="4" s="1"/>
  <c r="Z160" i="4"/>
  <c r="Z147" i="4" s="1"/>
  <c r="R159" i="4"/>
  <c r="AH159" i="4"/>
  <c r="S159" i="4"/>
  <c r="AI159" i="4"/>
  <c r="T159" i="4"/>
  <c r="AJ159" i="4"/>
  <c r="Q159" i="4"/>
  <c r="Y159" i="4"/>
  <c r="Y146" i="4" s="1"/>
  <c r="Q158" i="4"/>
  <c r="AG158" i="4"/>
  <c r="R158" i="4"/>
  <c r="R145" i="4" s="1"/>
  <c r="AH158" i="4"/>
  <c r="S158" i="4"/>
  <c r="S145" i="4" s="1"/>
  <c r="AI158" i="4"/>
  <c r="AI145" i="4" s="1"/>
  <c r="P158" i="4"/>
  <c r="X158" i="4"/>
  <c r="X161" i="4"/>
  <c r="X148" i="4" s="1"/>
  <c r="AN161" i="4"/>
  <c r="Y161" i="4"/>
  <c r="AO161" i="4"/>
  <c r="Z161" i="4"/>
  <c r="AP161" i="4"/>
  <c r="S161" i="4"/>
  <c r="AA161" i="4"/>
  <c r="AA160" i="4"/>
  <c r="AA147" i="4" s="1"/>
  <c r="AQ160" i="4"/>
  <c r="AB160" i="4"/>
  <c r="AB147" i="4" s="1"/>
  <c r="L160" i="4"/>
  <c r="L147" i="4" s="1"/>
  <c r="Y160" i="4"/>
  <c r="AO160" i="4"/>
  <c r="AH160" i="4"/>
  <c r="AH147" i="4" s="1"/>
  <c r="AP160" i="4"/>
  <c r="AP147" i="4" s="1"/>
  <c r="V159" i="4"/>
  <c r="V146" i="4" s="1"/>
  <c r="AL159" i="4"/>
  <c r="W159" i="4"/>
  <c r="W146" i="4" s="1"/>
  <c r="AM159" i="4"/>
  <c r="AM146" i="4" s="1"/>
  <c r="X159" i="4"/>
  <c r="X146" i="4" s="1"/>
  <c r="AN159" i="4"/>
  <c r="AN146" i="4" s="1"/>
  <c r="AG159" i="4"/>
  <c r="AO159" i="4"/>
  <c r="AO146" i="4" s="1"/>
  <c r="U158" i="4"/>
  <c r="AK158" i="4"/>
  <c r="AK145" i="4" s="1"/>
  <c r="V158" i="4"/>
  <c r="AL158" i="4"/>
  <c r="W158" i="4"/>
  <c r="AM158" i="4"/>
  <c r="AF158" i="4"/>
  <c r="AN158" i="4"/>
  <c r="AB161" i="4"/>
  <c r="M161" i="4"/>
  <c r="AC161" i="4"/>
  <c r="N161" i="4"/>
  <c r="AD161" i="4"/>
  <c r="O161" i="4"/>
  <c r="AI161" i="4"/>
  <c r="AQ161" i="4"/>
  <c r="O160" i="4"/>
  <c r="AE160" i="4"/>
  <c r="P160" i="4"/>
  <c r="P147" i="4" s="1"/>
  <c r="AF160" i="4"/>
  <c r="M160" i="4"/>
  <c r="M147" i="4" s="1"/>
  <c r="AC160" i="4"/>
  <c r="N160" i="4"/>
  <c r="V160" i="4"/>
  <c r="V147" i="4" s="1"/>
  <c r="L159" i="4"/>
  <c r="Z159" i="4"/>
  <c r="AP159" i="4"/>
  <c r="AA159" i="4"/>
  <c r="AQ159" i="4"/>
  <c r="AB159" i="4"/>
  <c r="M159" i="4"/>
  <c r="U159" i="4"/>
  <c r="L158" i="4"/>
  <c r="Y158" i="4"/>
  <c r="AO158" i="4"/>
  <c r="Z158" i="4"/>
  <c r="AP158" i="4"/>
  <c r="AA158" i="4"/>
  <c r="AQ158" i="4"/>
  <c r="T158" i="4"/>
  <c r="T145" i="4" s="1"/>
  <c r="P161" i="4"/>
  <c r="P148" i="4" s="1"/>
  <c r="AF161" i="4"/>
  <c r="Q161" i="4"/>
  <c r="AG161" i="4"/>
  <c r="R161" i="4"/>
  <c r="AH161" i="4"/>
  <c r="AE161" i="4"/>
  <c r="W161" i="4"/>
  <c r="AH66" i="4"/>
  <c r="N66" i="4"/>
  <c r="AC66" i="4"/>
  <c r="M66" i="4"/>
  <c r="AF66" i="4"/>
  <c r="P66" i="4"/>
  <c r="AE66" i="4"/>
  <c r="O66" i="4"/>
  <c r="AP93" i="4"/>
  <c r="AD93" i="4"/>
  <c r="AG93" i="4"/>
  <c r="Q93" i="4"/>
  <c r="AF93" i="4"/>
  <c r="P93" i="4"/>
  <c r="AE93" i="4"/>
  <c r="O93" i="4"/>
  <c r="AL79" i="4"/>
  <c r="V79" i="4"/>
  <c r="AE79" i="4"/>
  <c r="AG79" i="4"/>
  <c r="Q79" i="4"/>
  <c r="O79" i="4"/>
  <c r="AB79" i="4"/>
  <c r="L79" i="4"/>
  <c r="AJ108" i="4"/>
  <c r="L108" i="4"/>
  <c r="AE108" i="4"/>
  <c r="O108" i="4"/>
  <c r="AD108" i="4"/>
  <c r="N108" i="4"/>
  <c r="AC108" i="4"/>
  <c r="M108" i="4"/>
  <c r="L164" i="4"/>
  <c r="L151" i="4" s="1"/>
  <c r="Y164" i="4"/>
  <c r="V164" i="4"/>
  <c r="V151" i="4" s="1"/>
  <c r="U164" i="4"/>
  <c r="AF164" i="4"/>
  <c r="P164" i="4"/>
  <c r="AE164" i="4"/>
  <c r="O164" i="4"/>
  <c r="AM80" i="4"/>
  <c r="W80" i="4"/>
  <c r="X80" i="4"/>
  <c r="AD80" i="4"/>
  <c r="N80" i="4"/>
  <c r="AO80" i="4"/>
  <c r="Y80" i="4"/>
  <c r="L80" i="4"/>
  <c r="AK109" i="4"/>
  <c r="AG109" i="4"/>
  <c r="AF109" i="4"/>
  <c r="P109" i="4"/>
  <c r="AE109" i="4"/>
  <c r="O109" i="4"/>
  <c r="AD109" i="4"/>
  <c r="N109" i="4"/>
  <c r="U175" i="4"/>
  <c r="U149" i="4" s="1"/>
  <c r="AC175" i="4"/>
  <c r="AF175" i="4"/>
  <c r="P175" i="4"/>
  <c r="AE175" i="4"/>
  <c r="O175" i="4"/>
  <c r="AD175" i="4"/>
  <c r="N175" i="4"/>
  <c r="Y81" i="4"/>
  <c r="AC81" i="4"/>
  <c r="AF81" i="4"/>
  <c r="P81" i="4"/>
  <c r="AE81" i="4"/>
  <c r="O81" i="4"/>
  <c r="AD81" i="4"/>
  <c r="N81" i="4"/>
  <c r="Z110" i="4"/>
  <c r="AH110" i="4"/>
  <c r="AG110" i="4"/>
  <c r="Q110" i="4"/>
  <c r="AF110" i="4"/>
  <c r="P110" i="4"/>
  <c r="AI110" i="4"/>
  <c r="S110" i="4"/>
  <c r="L172" i="4"/>
  <c r="N172" i="4"/>
  <c r="AK172" i="4"/>
  <c r="U172" i="4"/>
  <c r="AJ172" i="4"/>
  <c r="T172" i="4"/>
  <c r="AI172" i="4"/>
  <c r="S172" i="4"/>
  <c r="W83" i="4"/>
  <c r="AE83" i="4"/>
  <c r="AH83" i="4"/>
  <c r="R83" i="4"/>
  <c r="AG83" i="4"/>
  <c r="Q83" i="4"/>
  <c r="AJ83" i="4"/>
  <c r="T83" i="4"/>
  <c r="AF118" i="4"/>
  <c r="AQ118" i="4"/>
  <c r="AA118" i="4"/>
  <c r="AH118" i="4"/>
  <c r="AO118" i="4"/>
  <c r="Y118" i="4"/>
  <c r="U118" i="4"/>
  <c r="T118" i="4"/>
  <c r="AJ174" i="4"/>
  <c r="L174" i="4"/>
  <c r="AI174" i="4"/>
  <c r="S174" i="4"/>
  <c r="AH174" i="4"/>
  <c r="R174" i="4"/>
  <c r="AG174" i="4"/>
  <c r="Q174" i="4"/>
  <c r="W67" i="4"/>
  <c r="AE67" i="4"/>
  <c r="AH67" i="4"/>
  <c r="R67" i="4"/>
  <c r="AG67" i="4"/>
  <c r="Q67" i="4"/>
  <c r="AJ67" i="4"/>
  <c r="T67" i="4"/>
  <c r="AJ84" i="4"/>
  <c r="P84" i="4"/>
  <c r="AE84" i="4"/>
  <c r="O84" i="4"/>
  <c r="AH84" i="4"/>
  <c r="R84" i="4"/>
  <c r="AG84" i="4"/>
  <c r="Q84" i="4"/>
  <c r="U119" i="4"/>
  <c r="AC119" i="4"/>
  <c r="AF119" i="4"/>
  <c r="P119" i="4"/>
  <c r="AI119" i="4"/>
  <c r="S119" i="4"/>
  <c r="AH119" i="4"/>
  <c r="R119" i="4"/>
  <c r="AI187" i="4"/>
  <c r="S187" i="4"/>
  <c r="AH187" i="4"/>
  <c r="R187" i="4"/>
  <c r="AG187" i="4"/>
  <c r="Q187" i="4"/>
  <c r="AF187" i="4"/>
  <c r="P187" i="4"/>
  <c r="U92" i="4"/>
  <c r="L92" i="4"/>
  <c r="AJ92" i="4"/>
  <c r="T92" i="4"/>
  <c r="AI92" i="4"/>
  <c r="S92" i="4"/>
  <c r="AH92" i="4"/>
  <c r="R92" i="4"/>
  <c r="V120" i="4"/>
  <c r="AD120" i="4"/>
  <c r="AK120" i="4"/>
  <c r="U120" i="4"/>
  <c r="AJ120" i="4"/>
  <c r="T120" i="4"/>
  <c r="AI120" i="4"/>
  <c r="S120" i="4"/>
  <c r="Z176" i="4"/>
  <c r="V176" i="4"/>
  <c r="R176" i="4"/>
  <c r="N176" i="4"/>
  <c r="AC176" i="4"/>
  <c r="M176" i="4"/>
  <c r="T176" i="4"/>
  <c r="S176" i="4"/>
  <c r="AJ68" i="4"/>
  <c r="P68" i="4"/>
  <c r="AE68" i="4"/>
  <c r="O68" i="4"/>
  <c r="AH68" i="4"/>
  <c r="R68" i="4"/>
  <c r="AG68" i="4"/>
  <c r="Q68" i="4"/>
  <c r="AA71" i="4"/>
  <c r="AI71" i="4"/>
  <c r="AH71" i="4"/>
  <c r="R71" i="4"/>
  <c r="AG71" i="4"/>
  <c r="Q71" i="4"/>
  <c r="AJ71" i="4"/>
  <c r="T71" i="4"/>
  <c r="U105" i="4"/>
  <c r="AC105" i="4"/>
  <c r="AJ105" i="4"/>
  <c r="AJ112" i="4" s="1"/>
  <c r="AL15" i="5" s="1"/>
  <c r="T105" i="4"/>
  <c r="AI105" i="4"/>
  <c r="S105" i="4"/>
  <c r="AH105" i="4"/>
  <c r="R105" i="4"/>
  <c r="AG171" i="4"/>
  <c r="AO171" i="4"/>
  <c r="AF171" i="4"/>
  <c r="P171" i="4"/>
  <c r="AE171" i="4"/>
  <c r="O171" i="4"/>
  <c r="AD171" i="4"/>
  <c r="N171" i="4"/>
  <c r="AO65" i="4"/>
  <c r="AC65" i="4"/>
  <c r="AF65" i="4"/>
  <c r="P65" i="4"/>
  <c r="AE65" i="4"/>
  <c r="O65" i="4"/>
  <c r="AD65" i="4"/>
  <c r="N65" i="4"/>
  <c r="V106" i="4"/>
  <c r="AD106" i="4"/>
  <c r="AG106" i="4"/>
  <c r="Q106" i="4"/>
  <c r="AF106" i="4"/>
  <c r="P106" i="4"/>
  <c r="AI106" i="4"/>
  <c r="S106" i="4"/>
  <c r="AM162" i="4"/>
  <c r="T162" i="4"/>
  <c r="T149" i="4" s="1"/>
  <c r="AI162" i="4"/>
  <c r="AI149" i="4" s="1"/>
  <c r="S162" i="4"/>
  <c r="S149" i="4" s="1"/>
  <c r="AH162" i="4"/>
  <c r="AH149" i="4" s="1"/>
  <c r="R162" i="4"/>
  <c r="R149" i="4" s="1"/>
  <c r="AG162" i="4"/>
  <c r="Q162" i="4"/>
  <c r="Q149" i="4" s="1"/>
  <c r="AD192" i="4"/>
  <c r="AF192" i="4"/>
  <c r="P192" i="4"/>
  <c r="AI192" i="4"/>
  <c r="S192" i="4"/>
  <c r="R192" i="4"/>
  <c r="AG192" i="4"/>
  <c r="Q192" i="4"/>
  <c r="Y177" i="4"/>
  <c r="AG177" i="4"/>
  <c r="AG151" i="4" s="1"/>
  <c r="AF177" i="4"/>
  <c r="M177" i="4"/>
  <c r="AE177" i="4"/>
  <c r="AP177" i="4"/>
  <c r="Z177" i="4"/>
  <c r="Z151" i="4" s="1"/>
  <c r="R177" i="4"/>
  <c r="AL82" i="4"/>
  <c r="AP82" i="4"/>
  <c r="AK82" i="4"/>
  <c r="U82" i="4"/>
  <c r="AJ82" i="4"/>
  <c r="T82" i="4"/>
  <c r="AI82" i="4"/>
  <c r="S82" i="4"/>
  <c r="AQ121" i="4"/>
  <c r="AE121" i="4"/>
  <c r="AH121" i="4"/>
  <c r="R121" i="4"/>
  <c r="AG121" i="4"/>
  <c r="Q121" i="4"/>
  <c r="AF121" i="4"/>
  <c r="P121" i="4"/>
  <c r="AK189" i="4"/>
  <c r="U189" i="4"/>
  <c r="AJ189" i="4"/>
  <c r="T189" i="4"/>
  <c r="AI189" i="4"/>
  <c r="S189" i="4"/>
  <c r="AH189" i="4"/>
  <c r="R189" i="4"/>
  <c r="AM94" i="4"/>
  <c r="S94" i="4"/>
  <c r="AP94" i="4"/>
  <c r="Z94" i="4"/>
  <c r="AO94" i="4"/>
  <c r="Y94" i="4"/>
  <c r="AN94" i="4"/>
  <c r="T122" i="4"/>
  <c r="W122" i="4"/>
  <c r="V122" i="4"/>
  <c r="U122" i="4"/>
  <c r="V186" i="4"/>
  <c r="U186" i="4"/>
  <c r="X69" i="4"/>
  <c r="V69" i="4"/>
  <c r="T123" i="4"/>
  <c r="Y310" i="4"/>
  <c r="AO310" i="4"/>
  <c r="S190" i="4"/>
  <c r="AI190" i="4"/>
  <c r="P190" i="4"/>
  <c r="AF190" i="4"/>
  <c r="Q190" i="4"/>
  <c r="AG190" i="4"/>
  <c r="R190" i="4"/>
  <c r="AH190" i="4"/>
  <c r="M188" i="4"/>
  <c r="AC188" i="4"/>
  <c r="N188" i="4"/>
  <c r="AD188" i="4"/>
  <c r="O188" i="4"/>
  <c r="AE188" i="4"/>
  <c r="P188" i="4"/>
  <c r="AF188" i="4"/>
  <c r="T191" i="4"/>
  <c r="AJ191" i="4"/>
  <c r="U191" i="4"/>
  <c r="AK191" i="4"/>
  <c r="V191" i="4"/>
  <c r="AL191" i="4"/>
  <c r="W191" i="4"/>
  <c r="AM191" i="4"/>
  <c r="O186" i="4"/>
  <c r="AE186" i="4"/>
  <c r="P186" i="4"/>
  <c r="AF186" i="4"/>
  <c r="Q186" i="4"/>
  <c r="AG186" i="4"/>
  <c r="R186" i="4"/>
  <c r="AH186" i="4"/>
  <c r="W190" i="4"/>
  <c r="AM190" i="4"/>
  <c r="T190" i="4"/>
  <c r="AJ190" i="4"/>
  <c r="U190" i="4"/>
  <c r="AK190" i="4"/>
  <c r="V190" i="4"/>
  <c r="AL190" i="4"/>
  <c r="Q188" i="4"/>
  <c r="AG188" i="4"/>
  <c r="R188" i="4"/>
  <c r="AH188" i="4"/>
  <c r="S188" i="4"/>
  <c r="AI188" i="4"/>
  <c r="T188" i="4"/>
  <c r="AJ188" i="4"/>
  <c r="X191" i="4"/>
  <c r="AN191" i="4"/>
  <c r="Y191" i="4"/>
  <c r="AO191" i="4"/>
  <c r="Z191" i="4"/>
  <c r="AP191" i="4"/>
  <c r="AA191" i="4"/>
  <c r="AQ191" i="4"/>
  <c r="AA190" i="4"/>
  <c r="AQ190" i="4"/>
  <c r="X190" i="4"/>
  <c r="AN190" i="4"/>
  <c r="Y190" i="4"/>
  <c r="AO190" i="4"/>
  <c r="Z190" i="4"/>
  <c r="AP190" i="4"/>
  <c r="U188" i="4"/>
  <c r="AK188" i="4"/>
  <c r="V188" i="4"/>
  <c r="AL188" i="4"/>
  <c r="W188" i="4"/>
  <c r="AM188" i="4"/>
  <c r="X188" i="4"/>
  <c r="AN188" i="4"/>
  <c r="AB191" i="4"/>
  <c r="M191" i="4"/>
  <c r="AC191" i="4"/>
  <c r="N191" i="4"/>
  <c r="AD191" i="4"/>
  <c r="O191" i="4"/>
  <c r="AE191" i="4"/>
  <c r="L191" i="4"/>
  <c r="W186" i="4"/>
  <c r="W193" i="4" s="1"/>
  <c r="Y22" i="5" s="1"/>
  <c r="AM186" i="4"/>
  <c r="AM193" i="4" s="1"/>
  <c r="AO22" i="5" s="1"/>
  <c r="X186" i="4"/>
  <c r="AN186" i="4"/>
  <c r="Y186" i="4"/>
  <c r="AO186" i="4"/>
  <c r="Z186" i="4"/>
  <c r="AP186" i="4"/>
  <c r="O190" i="4"/>
  <c r="AE190" i="4"/>
  <c r="L190" i="4"/>
  <c r="AB190" i="4"/>
  <c r="M190" i="4"/>
  <c r="AC190" i="4"/>
  <c r="N190" i="4"/>
  <c r="AD190" i="4"/>
  <c r="L188" i="4"/>
  <c r="Y188" i="4"/>
  <c r="AO188" i="4"/>
  <c r="Z188" i="4"/>
  <c r="AP188" i="4"/>
  <c r="AA188" i="4"/>
  <c r="AQ188" i="4"/>
  <c r="AB188" i="4"/>
  <c r="P191" i="4"/>
  <c r="AF191" i="4"/>
  <c r="Q191" i="4"/>
  <c r="AG191" i="4"/>
  <c r="R191" i="4"/>
  <c r="AH191" i="4"/>
  <c r="S191" i="4"/>
  <c r="AI191" i="4"/>
  <c r="AA186" i="4"/>
  <c r="AQ186" i="4"/>
  <c r="AB186" i="4"/>
  <c r="M186" i="4"/>
  <c r="AL45" i="4"/>
  <c r="L45" i="4"/>
  <c r="M45" i="4"/>
  <c r="AQ45" i="4"/>
  <c r="AK40" i="4"/>
  <c r="AN40" i="4"/>
  <c r="N40" i="4"/>
  <c r="AQ44" i="4"/>
  <c r="M97" i="4"/>
  <c r="AC97" i="4"/>
  <c r="X97" i="4"/>
  <c r="Z97" i="4"/>
  <c r="AP97" i="4"/>
  <c r="S97" i="4"/>
  <c r="AI97" i="4"/>
  <c r="T97" i="4"/>
  <c r="R98" i="4"/>
  <c r="AH98" i="4"/>
  <c r="AC98" i="4"/>
  <c r="W98" i="4"/>
  <c r="AM98" i="4"/>
  <c r="P98" i="4"/>
  <c r="AF98" i="4"/>
  <c r="Y98" i="4"/>
  <c r="Q95" i="4"/>
  <c r="AG95" i="4"/>
  <c r="R95" i="4"/>
  <c r="AH95" i="4"/>
  <c r="S95" i="4"/>
  <c r="AI95" i="4"/>
  <c r="AF95" i="4"/>
  <c r="AB95" i="4"/>
  <c r="R96" i="4"/>
  <c r="AH96" i="4"/>
  <c r="S96" i="4"/>
  <c r="AI96" i="4"/>
  <c r="T96" i="4"/>
  <c r="AJ96" i="4"/>
  <c r="AC96" i="4"/>
  <c r="Y96" i="4"/>
  <c r="T94" i="4"/>
  <c r="Q97" i="4"/>
  <c r="AG97" i="4"/>
  <c r="AJ97" i="4"/>
  <c r="AD97" i="4"/>
  <c r="N97" i="4"/>
  <c r="W97" i="4"/>
  <c r="AM97" i="4"/>
  <c r="AF97" i="4"/>
  <c r="V98" i="4"/>
  <c r="AL98" i="4"/>
  <c r="AO98" i="4"/>
  <c r="AA98" i="4"/>
  <c r="AQ98" i="4"/>
  <c r="T98" i="4"/>
  <c r="AJ98" i="4"/>
  <c r="AK98" i="4"/>
  <c r="U95" i="4"/>
  <c r="AK95" i="4"/>
  <c r="V95" i="4"/>
  <c r="AL95" i="4"/>
  <c r="W95" i="4"/>
  <c r="AM95" i="4"/>
  <c r="L95" i="4"/>
  <c r="X95" i="4"/>
  <c r="V96" i="4"/>
  <c r="AL96" i="4"/>
  <c r="W96" i="4"/>
  <c r="AM96" i="4"/>
  <c r="X96" i="4"/>
  <c r="AN96" i="4"/>
  <c r="U96" i="4"/>
  <c r="AO96" i="4"/>
  <c r="O97" i="4"/>
  <c r="U97" i="4"/>
  <c r="AK97" i="4"/>
  <c r="R97" i="4"/>
  <c r="AH97" i="4"/>
  <c r="AB97" i="4"/>
  <c r="AA97" i="4"/>
  <c r="AQ97" i="4"/>
  <c r="Z98" i="4"/>
  <c r="AP98" i="4"/>
  <c r="O98" i="4"/>
  <c r="AE98" i="4"/>
  <c r="U98" i="4"/>
  <c r="X98" i="4"/>
  <c r="AN98" i="4"/>
  <c r="L98" i="4"/>
  <c r="Y95" i="4"/>
  <c r="AO95" i="4"/>
  <c r="Z95" i="4"/>
  <c r="AP95" i="4"/>
  <c r="AA95" i="4"/>
  <c r="AQ95" i="4"/>
  <c r="T95" i="4"/>
  <c r="AN95" i="4"/>
  <c r="Z96" i="4"/>
  <c r="AP96" i="4"/>
  <c r="AA96" i="4"/>
  <c r="AQ96" i="4"/>
  <c r="AB96" i="4"/>
  <c r="Q96" i="4"/>
  <c r="AK96" i="4"/>
  <c r="M96" i="4"/>
  <c r="P97" i="4"/>
  <c r="Y97" i="4"/>
  <c r="AO97" i="4"/>
  <c r="V97" i="4"/>
  <c r="AL97" i="4"/>
  <c r="AN97" i="4"/>
  <c r="AE97" i="4"/>
  <c r="L97" i="4"/>
  <c r="N98" i="4"/>
  <c r="AD98" i="4"/>
  <c r="Q98" i="4"/>
  <c r="S98" i="4"/>
  <c r="AI98" i="4"/>
  <c r="AG98" i="4"/>
  <c r="AB98" i="4"/>
  <c r="M98" i="4"/>
  <c r="M95" i="4"/>
  <c r="AC95" i="4"/>
  <c r="N95" i="4"/>
  <c r="AD95" i="4"/>
  <c r="O95" i="4"/>
  <c r="AE95" i="4"/>
  <c r="P95" i="4"/>
  <c r="AJ95" i="4"/>
  <c r="N96" i="4"/>
  <c r="AD96" i="4"/>
  <c r="O96" i="4"/>
  <c r="AE96" i="4"/>
  <c r="P96" i="4"/>
  <c r="AF96" i="4"/>
  <c r="AG96" i="4"/>
  <c r="L96" i="4"/>
  <c r="Z66" i="4"/>
  <c r="R66" i="4"/>
  <c r="AO66" i="4"/>
  <c r="Y66" i="4"/>
  <c r="L66" i="4"/>
  <c r="AB66" i="4"/>
  <c r="AQ66" i="4"/>
  <c r="AA66" i="4"/>
  <c r="L93" i="4"/>
  <c r="AH93" i="4"/>
  <c r="N93" i="4"/>
  <c r="AC93" i="4"/>
  <c r="M93" i="4"/>
  <c r="AB93" i="4"/>
  <c r="AQ93" i="4"/>
  <c r="AA93" i="4"/>
  <c r="AI79" i="4"/>
  <c r="AH79" i="4"/>
  <c r="R79" i="4"/>
  <c r="S79" i="4"/>
  <c r="AC79" i="4"/>
  <c r="M79" i="4"/>
  <c r="AN79" i="4"/>
  <c r="X79" i="4"/>
  <c r="AB108" i="4"/>
  <c r="T108" i="4"/>
  <c r="AQ108" i="4"/>
  <c r="AA108" i="4"/>
  <c r="AP108" i="4"/>
  <c r="Z108" i="4"/>
  <c r="AO108" i="4"/>
  <c r="Y108" i="4"/>
  <c r="AP164" i="4"/>
  <c r="AP151" i="4" s="1"/>
  <c r="R164" i="4"/>
  <c r="Q164" i="4"/>
  <c r="Q151" i="4" s="1"/>
  <c r="N164" i="4"/>
  <c r="M164" i="4"/>
  <c r="AB164" i="4"/>
  <c r="AQ164" i="4"/>
  <c r="AA164" i="4"/>
  <c r="AF80" i="4"/>
  <c r="AI80" i="4"/>
  <c r="S80" i="4"/>
  <c r="AP80" i="4"/>
  <c r="Z80" i="4"/>
  <c r="AJ80" i="4"/>
  <c r="AK80" i="4"/>
  <c r="U80" i="4"/>
  <c r="U85" i="4" s="1"/>
  <c r="W12" i="5" s="1"/>
  <c r="AO109" i="4"/>
  <c r="U109" i="4"/>
  <c r="Q109" i="4"/>
  <c r="AB109" i="4"/>
  <c r="AQ109" i="4"/>
  <c r="AA109" i="4"/>
  <c r="AP109" i="4"/>
  <c r="Z109" i="4"/>
  <c r="Y175" i="4"/>
  <c r="L175" i="4"/>
  <c r="M175" i="4"/>
  <c r="AB175" i="4"/>
  <c r="AQ175" i="4"/>
  <c r="AA175" i="4"/>
  <c r="AP175" i="4"/>
  <c r="Z175" i="4"/>
  <c r="L39" i="4"/>
  <c r="L52" i="4" s="1"/>
  <c r="AG81" i="4"/>
  <c r="M81" i="4"/>
  <c r="AB81" i="4"/>
  <c r="AQ81" i="4"/>
  <c r="AA81" i="4"/>
  <c r="AP81" i="4"/>
  <c r="Z81" i="4"/>
  <c r="L81" i="4"/>
  <c r="AL110" i="4"/>
  <c r="R110" i="4"/>
  <c r="AC110" i="4"/>
  <c r="M110" i="4"/>
  <c r="AB110" i="4"/>
  <c r="L110" i="4"/>
  <c r="AE110" i="4"/>
  <c r="O110" i="4"/>
  <c r="AH172" i="4"/>
  <c r="AP172" i="4"/>
  <c r="AG172" i="4"/>
  <c r="Q172" i="4"/>
  <c r="AF172" i="4"/>
  <c r="P172" i="4"/>
  <c r="AE172" i="4"/>
  <c r="O172" i="4"/>
  <c r="AQ83" i="4"/>
  <c r="O83" i="4"/>
  <c r="AD83" i="4"/>
  <c r="N83" i="4"/>
  <c r="AC83" i="4"/>
  <c r="M83" i="4"/>
  <c r="AF83" i="4"/>
  <c r="P83" i="4"/>
  <c r="W118" i="4"/>
  <c r="AM118" i="4"/>
  <c r="S118" i="4"/>
  <c r="AD118" i="4"/>
  <c r="AK118" i="4"/>
  <c r="V118" i="4"/>
  <c r="Q118" i="4"/>
  <c r="P118" i="4"/>
  <c r="T174" i="4"/>
  <c r="AB174" i="4"/>
  <c r="AE174" i="4"/>
  <c r="O174" i="4"/>
  <c r="AD174" i="4"/>
  <c r="N174" i="4"/>
  <c r="AC174" i="4"/>
  <c r="M174" i="4"/>
  <c r="AA67" i="4"/>
  <c r="O67" i="4"/>
  <c r="AD67" i="4"/>
  <c r="N67" i="4"/>
  <c r="AC67" i="4"/>
  <c r="M67" i="4"/>
  <c r="AF67" i="4"/>
  <c r="P67" i="4"/>
  <c r="T84" i="4"/>
  <c r="AQ84" i="4"/>
  <c r="AA84" i="4"/>
  <c r="L84" i="4"/>
  <c r="AD84" i="4"/>
  <c r="N84" i="4"/>
  <c r="AC84" i="4"/>
  <c r="M84" i="4"/>
  <c r="AG119" i="4"/>
  <c r="M119" i="4"/>
  <c r="AB119" i="4"/>
  <c r="L119" i="4"/>
  <c r="AE119" i="4"/>
  <c r="O119" i="4"/>
  <c r="AD119" i="4"/>
  <c r="N119" i="4"/>
  <c r="AE187" i="4"/>
  <c r="O187" i="4"/>
  <c r="AD187" i="4"/>
  <c r="N187" i="4"/>
  <c r="AC187" i="4"/>
  <c r="M187" i="4"/>
  <c r="AB187" i="4"/>
  <c r="L187" i="4"/>
  <c r="Y92" i="4"/>
  <c r="AC92" i="4"/>
  <c r="AF92" i="4"/>
  <c r="P92" i="4"/>
  <c r="AE92" i="4"/>
  <c r="O92" i="4"/>
  <c r="AD92" i="4"/>
  <c r="AD99" i="4" s="1"/>
  <c r="AF14" i="5" s="1"/>
  <c r="N92" i="4"/>
  <c r="Z120" i="4"/>
  <c r="N120" i="4"/>
  <c r="AG120" i="4"/>
  <c r="Q120" i="4"/>
  <c r="AF120" i="4"/>
  <c r="P120" i="4"/>
  <c r="AE120" i="4"/>
  <c r="O120" i="4"/>
  <c r="L176" i="4"/>
  <c r="AQ176" i="4"/>
  <c r="AP176" i="4"/>
  <c r="AO176" i="4"/>
  <c r="Y176" i="4"/>
  <c r="AF176" i="4"/>
  <c r="P176" i="4"/>
  <c r="O176" i="4"/>
  <c r="T68" i="4"/>
  <c r="AQ68" i="4"/>
  <c r="AA68" i="4"/>
  <c r="L68" i="4"/>
  <c r="AD68" i="4"/>
  <c r="N68" i="4"/>
  <c r="AC68" i="4"/>
  <c r="M68" i="4"/>
  <c r="AM71" i="4"/>
  <c r="S71" i="4"/>
  <c r="AD71" i="4"/>
  <c r="N71" i="4"/>
  <c r="AC71" i="4"/>
  <c r="M71" i="4"/>
  <c r="AF71" i="4"/>
  <c r="P71" i="4"/>
  <c r="AG105" i="4"/>
  <c r="M105" i="4"/>
  <c r="AF105" i="4"/>
  <c r="P105" i="4"/>
  <c r="AE105" i="4"/>
  <c r="O105" i="4"/>
  <c r="AD105" i="4"/>
  <c r="AD112" i="4" s="1"/>
  <c r="AF15" i="5" s="1"/>
  <c r="N105" i="4"/>
  <c r="Q171" i="4"/>
  <c r="Y171" i="4"/>
  <c r="AB171" i="4"/>
  <c r="AQ171" i="4"/>
  <c r="AA171" i="4"/>
  <c r="AP171" i="4"/>
  <c r="Z171" i="4"/>
  <c r="L171" i="4"/>
  <c r="AG65" i="4"/>
  <c r="M65" i="4"/>
  <c r="AB65" i="4"/>
  <c r="AQ65" i="4"/>
  <c r="AA65" i="4"/>
  <c r="AP65" i="4"/>
  <c r="Z65" i="4"/>
  <c r="L65" i="4"/>
  <c r="Z106" i="4"/>
  <c r="N106" i="4"/>
  <c r="AC106" i="4"/>
  <c r="M106" i="4"/>
  <c r="AB106" i="4"/>
  <c r="L106" i="4"/>
  <c r="AE106" i="4"/>
  <c r="O106" i="4"/>
  <c r="X162" i="4"/>
  <c r="AQ162" i="4"/>
  <c r="AQ149" i="4" s="1"/>
  <c r="AE162" i="4"/>
  <c r="AE149" i="4" s="1"/>
  <c r="O162" i="4"/>
  <c r="O149" i="4" s="1"/>
  <c r="AD162" i="4"/>
  <c r="N162" i="4"/>
  <c r="AC162" i="4"/>
  <c r="M162" i="4"/>
  <c r="M149" i="4" s="1"/>
  <c r="AP192" i="4"/>
  <c r="AB192" i="4"/>
  <c r="L192" i="4"/>
  <c r="AE192" i="4"/>
  <c r="O192" i="4"/>
  <c r="N192" i="4"/>
  <c r="AC192" i="4"/>
  <c r="M192" i="4"/>
  <c r="AK177" i="4"/>
  <c r="O177" i="4"/>
  <c r="AB177" i="4"/>
  <c r="AQ177" i="4"/>
  <c r="AA177" i="4"/>
  <c r="AL177" i="4"/>
  <c r="U177" i="4"/>
  <c r="N177" i="4"/>
  <c r="V82" i="4"/>
  <c r="AD82" i="4"/>
  <c r="AG82" i="4"/>
  <c r="Q82" i="4"/>
  <c r="AF82" i="4"/>
  <c r="P82" i="4"/>
  <c r="AE82" i="4"/>
  <c r="O82" i="4"/>
  <c r="AI121" i="4"/>
  <c r="O121" i="4"/>
  <c r="AD121" i="4"/>
  <c r="N121" i="4"/>
  <c r="AC121" i="4"/>
  <c r="M121" i="4"/>
  <c r="AB121" i="4"/>
  <c r="L121" i="4"/>
  <c r="AG189" i="4"/>
  <c r="Q189" i="4"/>
  <c r="AF189" i="4"/>
  <c r="P189" i="4"/>
  <c r="AE189" i="4"/>
  <c r="O189" i="4"/>
  <c r="AD189" i="4"/>
  <c r="N189" i="4"/>
  <c r="W94" i="4"/>
  <c r="AQ94" i="4"/>
  <c r="AL94" i="4"/>
  <c r="V94" i="4"/>
  <c r="AK94" i="4"/>
  <c r="U94" i="4"/>
  <c r="AJ94" i="4"/>
  <c r="AJ99" i="4" s="1"/>
  <c r="AL14" i="5" s="1"/>
  <c r="P94" i="4"/>
  <c r="P122" i="4"/>
  <c r="O122" i="4"/>
  <c r="N122" i="4"/>
  <c r="M122" i="4"/>
  <c r="N186" i="4"/>
  <c r="AJ186" i="4"/>
  <c r="AO69" i="4"/>
  <c r="Y123" i="4"/>
  <c r="AI123" i="4"/>
  <c r="P310" i="4"/>
  <c r="AP45" i="4"/>
  <c r="AK45" i="4"/>
  <c r="AJ45" i="4"/>
  <c r="AI45" i="4"/>
  <c r="AG40" i="4"/>
  <c r="AF40" i="4"/>
  <c r="AP43" i="4"/>
  <c r="W70" i="4"/>
  <c r="AM70" i="4"/>
  <c r="X70" i="4"/>
  <c r="AN70" i="4"/>
  <c r="Y70" i="4"/>
  <c r="AO70" i="4"/>
  <c r="V70" i="4"/>
  <c r="Z70" i="4"/>
  <c r="R69" i="4"/>
  <c r="AH69" i="4"/>
  <c r="S69" i="4"/>
  <c r="AI69" i="4"/>
  <c r="T69" i="4"/>
  <c r="AJ69" i="4"/>
  <c r="AG69" i="4"/>
  <c r="Y69" i="4"/>
  <c r="AA70" i="4"/>
  <c r="AQ70" i="4"/>
  <c r="AB70" i="4"/>
  <c r="M70" i="4"/>
  <c r="AC70" i="4"/>
  <c r="R70" i="4"/>
  <c r="AL70" i="4"/>
  <c r="AP70" i="4"/>
  <c r="O70" i="4"/>
  <c r="AE70" i="4"/>
  <c r="P70" i="4"/>
  <c r="AF70" i="4"/>
  <c r="Q70" i="4"/>
  <c r="AG70" i="4"/>
  <c r="AG72" i="4" s="1"/>
  <c r="AI11" i="5" s="1"/>
  <c r="AH70" i="4"/>
  <c r="AD70" i="4"/>
  <c r="Z69" i="4"/>
  <c r="AP69" i="4"/>
  <c r="AA69" i="4"/>
  <c r="AQ69" i="4"/>
  <c r="AB69" i="4"/>
  <c r="L69" i="4"/>
  <c r="AK69" i="4"/>
  <c r="AC69" i="4"/>
  <c r="S70" i="4"/>
  <c r="AI70" i="4"/>
  <c r="T70" i="4"/>
  <c r="AJ70" i="4"/>
  <c r="U70" i="4"/>
  <c r="AK70" i="4"/>
  <c r="N70" i="4"/>
  <c r="L70" i="4"/>
  <c r="N69" i="4"/>
  <c r="AD69" i="4"/>
  <c r="O69" i="4"/>
  <c r="AE69" i="4"/>
  <c r="P69" i="4"/>
  <c r="AF69" i="4"/>
  <c r="Q69" i="4"/>
  <c r="M69" i="4"/>
  <c r="AL66" i="4"/>
  <c r="AP66" i="4"/>
  <c r="AK66" i="4"/>
  <c r="U66" i="4"/>
  <c r="AN66" i="4"/>
  <c r="X66" i="4"/>
  <c r="AM66" i="4"/>
  <c r="W66" i="4"/>
  <c r="AL93" i="4"/>
  <c r="R93" i="4"/>
  <c r="AO93" i="4"/>
  <c r="Y93" i="4"/>
  <c r="AN93" i="4"/>
  <c r="X93" i="4"/>
  <c r="X99" i="4" s="1"/>
  <c r="Z14" i="5" s="1"/>
  <c r="AM93" i="4"/>
  <c r="W93" i="4"/>
  <c r="W79" i="4"/>
  <c r="AD79" i="4"/>
  <c r="N79" i="4"/>
  <c r="AO79" i="4"/>
  <c r="Y79" i="4"/>
  <c r="AM79" i="4"/>
  <c r="AJ79" i="4"/>
  <c r="T79" i="4"/>
  <c r="AN108" i="4"/>
  <c r="AF108" i="4"/>
  <c r="AM108" i="4"/>
  <c r="W108" i="4"/>
  <c r="AL108" i="4"/>
  <c r="V108" i="4"/>
  <c r="AK108" i="4"/>
  <c r="U108" i="4"/>
  <c r="AH164" i="4"/>
  <c r="AO164" i="4"/>
  <c r="AO151" i="4" s="1"/>
  <c r="AL164" i="4"/>
  <c r="AL151" i="4" s="1"/>
  <c r="AK164" i="4"/>
  <c r="AK151" i="4" s="1"/>
  <c r="AN164" i="4"/>
  <c r="X164" i="4"/>
  <c r="AM164" i="4"/>
  <c r="W164" i="4"/>
  <c r="P80" i="4"/>
  <c r="AE80" i="4"/>
  <c r="O80" i="4"/>
  <c r="AL80" i="4"/>
  <c r="V80" i="4"/>
  <c r="AB80" i="4"/>
  <c r="AG80" i="4"/>
  <c r="Q80" i="4"/>
  <c r="Y109" i="4"/>
  <c r="L109" i="4"/>
  <c r="AN109" i="4"/>
  <c r="X109" i="4"/>
  <c r="AM109" i="4"/>
  <c r="W109" i="4"/>
  <c r="AL109" i="4"/>
  <c r="V109" i="4"/>
  <c r="AO175" i="4"/>
  <c r="AG175" i="4"/>
  <c r="AN175" i="4"/>
  <c r="X175" i="4"/>
  <c r="AM175" i="4"/>
  <c r="W175" i="4"/>
  <c r="AL175" i="4"/>
  <c r="V175" i="4"/>
  <c r="AK81" i="4"/>
  <c r="Q81" i="4"/>
  <c r="AN81" i="4"/>
  <c r="X81" i="4"/>
  <c r="AM81" i="4"/>
  <c r="W81" i="4"/>
  <c r="AL81" i="4"/>
  <c r="V81" i="4"/>
  <c r="N110" i="4"/>
  <c r="V110" i="4"/>
  <c r="AO110" i="4"/>
  <c r="Y110" i="4"/>
  <c r="AN110" i="4"/>
  <c r="X110" i="4"/>
  <c r="AQ110" i="4"/>
  <c r="AA110" i="4"/>
  <c r="AL172" i="4"/>
  <c r="R172" i="4"/>
  <c r="Z172" i="4"/>
  <c r="AC172" i="4"/>
  <c r="M172" i="4"/>
  <c r="AB172" i="4"/>
  <c r="AQ172" i="4"/>
  <c r="AA172" i="4"/>
  <c r="AA83" i="4"/>
  <c r="AI83" i="4"/>
  <c r="AP83" i="4"/>
  <c r="Z83" i="4"/>
  <c r="AO83" i="4"/>
  <c r="Y83" i="4"/>
  <c r="L83" i="4"/>
  <c r="AB83" i="4"/>
  <c r="AJ118" i="4"/>
  <c r="AB118" i="4"/>
  <c r="AI118" i="4"/>
  <c r="AP118" i="4"/>
  <c r="Z118" i="4"/>
  <c r="AG118" i="4"/>
  <c r="AG125" i="4" s="1"/>
  <c r="AI16" i="5" s="1"/>
  <c r="R118" i="4"/>
  <c r="M118" i="4"/>
  <c r="AN174" i="4"/>
  <c r="AF174" i="4"/>
  <c r="AQ174" i="4"/>
  <c r="AA174" i="4"/>
  <c r="AP174" i="4"/>
  <c r="Z174" i="4"/>
  <c r="AO174" i="4"/>
  <c r="Y174" i="4"/>
  <c r="AQ67" i="4"/>
  <c r="AI67" i="4"/>
  <c r="AI72" i="4" s="1"/>
  <c r="AK11" i="5" s="1"/>
  <c r="AP67" i="4"/>
  <c r="Z67" i="4"/>
  <c r="AO67" i="4"/>
  <c r="Y67" i="4"/>
  <c r="L67" i="4"/>
  <c r="AB67" i="4"/>
  <c r="AN84" i="4"/>
  <c r="AB84" i="4"/>
  <c r="AM84" i="4"/>
  <c r="W84" i="4"/>
  <c r="AP84" i="4"/>
  <c r="Z84" i="4"/>
  <c r="AO84" i="4"/>
  <c r="Y84" i="4"/>
  <c r="Y119" i="4"/>
  <c r="Q119" i="4"/>
  <c r="AN119" i="4"/>
  <c r="X119" i="4"/>
  <c r="AQ119" i="4"/>
  <c r="AA119" i="4"/>
  <c r="AP119" i="4"/>
  <c r="Z119" i="4"/>
  <c r="AQ187" i="4"/>
  <c r="AA187" i="4"/>
  <c r="AP187" i="4"/>
  <c r="Z187" i="4"/>
  <c r="AO187" i="4"/>
  <c r="Y187" i="4"/>
  <c r="AN187" i="4"/>
  <c r="X187" i="4"/>
  <c r="AO92" i="4"/>
  <c r="AG92" i="4"/>
  <c r="M92" i="4"/>
  <c r="AB92" i="4"/>
  <c r="AQ92" i="4"/>
  <c r="AA92" i="4"/>
  <c r="AA99" i="4" s="1"/>
  <c r="AC14" i="5" s="1"/>
  <c r="AP92" i="4"/>
  <c r="Z92" i="4"/>
  <c r="AP120" i="4"/>
  <c r="AH120" i="4"/>
  <c r="L120" i="4"/>
  <c r="AC120" i="4"/>
  <c r="M120" i="4"/>
  <c r="AB120" i="4"/>
  <c r="AQ120" i="4"/>
  <c r="AA120" i="4"/>
  <c r="AN176" i="4"/>
  <c r="AM176" i="4"/>
  <c r="AL176" i="4"/>
  <c r="AJ176" i="4"/>
  <c r="AK176" i="4"/>
  <c r="U176" i="4"/>
  <c r="AB176" i="4"/>
  <c r="AA176" i="4"/>
  <c r="AN68" i="4"/>
  <c r="AB68" i="4"/>
  <c r="AM68" i="4"/>
  <c r="W68" i="4"/>
  <c r="AP68" i="4"/>
  <c r="Z68" i="4"/>
  <c r="AO68" i="4"/>
  <c r="Y68" i="4"/>
  <c r="O71" i="4"/>
  <c r="W71" i="4"/>
  <c r="AP71" i="4"/>
  <c r="Z71" i="4"/>
  <c r="AO71" i="4"/>
  <c r="Y71" i="4"/>
  <c r="L71" i="4"/>
  <c r="AB71" i="4"/>
  <c r="Y105" i="4"/>
  <c r="Q105" i="4"/>
  <c r="Q112" i="4" s="1"/>
  <c r="S15" i="5" s="1"/>
  <c r="L105" i="4"/>
  <c r="AB105" i="4"/>
  <c r="AQ105" i="4"/>
  <c r="AA105" i="4"/>
  <c r="AP105" i="4"/>
  <c r="Z105" i="4"/>
  <c r="U171" i="4"/>
  <c r="AC171" i="4"/>
  <c r="AN171" i="4"/>
  <c r="X171" i="4"/>
  <c r="AM171" i="4"/>
  <c r="W171" i="4"/>
  <c r="AL171" i="4"/>
  <c r="AL178" i="4" s="1"/>
  <c r="AN20" i="5" s="1"/>
  <c r="V171" i="4"/>
  <c r="V178" i="4" s="1"/>
  <c r="X20" i="5" s="1"/>
  <c r="AK65" i="4"/>
  <c r="Q65" i="4"/>
  <c r="Q72" i="4" s="1"/>
  <c r="S11" i="5" s="1"/>
  <c r="AN65" i="4"/>
  <c r="X65" i="4"/>
  <c r="AM65" i="4"/>
  <c r="W65" i="4"/>
  <c r="AL65" i="4"/>
  <c r="V65" i="4"/>
  <c r="AP106" i="4"/>
  <c r="AH106" i="4"/>
  <c r="AH112" i="4" s="1"/>
  <c r="AJ15" i="5" s="1"/>
  <c r="AO106" i="4"/>
  <c r="Y106" i="4"/>
  <c r="AN106" i="4"/>
  <c r="X106" i="4"/>
  <c r="AQ106" i="4"/>
  <c r="AA106" i="4"/>
  <c r="AN162" i="4"/>
  <c r="AN149" i="4" s="1"/>
  <c r="L162" i="4"/>
  <c r="L149" i="4" s="1"/>
  <c r="AF162" i="4"/>
  <c r="AA162" i="4"/>
  <c r="AA149" i="4" s="1"/>
  <c r="AP162" i="4"/>
  <c r="AP149" i="4" s="1"/>
  <c r="Z162" i="4"/>
  <c r="Z149" i="4" s="1"/>
  <c r="AO162" i="4"/>
  <c r="AO149" i="4" s="1"/>
  <c r="Y162" i="4"/>
  <c r="Y149" i="4" s="1"/>
  <c r="AL192" i="4"/>
  <c r="AN192" i="4"/>
  <c r="X192" i="4"/>
  <c r="AQ192" i="4"/>
  <c r="AA192" i="4"/>
  <c r="Z192" i="4"/>
  <c r="AO192" i="4"/>
  <c r="Y192" i="4"/>
  <c r="AC177" i="4"/>
  <c r="AC151" i="4" s="1"/>
  <c r="T177" i="4"/>
  <c r="T151" i="4" s="1"/>
  <c r="AN177" i="4"/>
  <c r="X177" i="4"/>
  <c r="AM177" i="4"/>
  <c r="W177" i="4"/>
  <c r="AH177" i="4"/>
  <c r="P177" i="4"/>
  <c r="L82" i="4"/>
  <c r="AH82" i="4"/>
  <c r="N82" i="4"/>
  <c r="AC82" i="4"/>
  <c r="M82" i="4"/>
  <c r="AB82" i="4"/>
  <c r="AQ82" i="4"/>
  <c r="AA82" i="4"/>
  <c r="AM121" i="4"/>
  <c r="S121" i="4"/>
  <c r="AP121" i="4"/>
  <c r="Z121" i="4"/>
  <c r="AO121" i="4"/>
  <c r="Y121" i="4"/>
  <c r="AN121" i="4"/>
  <c r="X121" i="4"/>
  <c r="L189" i="4"/>
  <c r="AC189" i="4"/>
  <c r="M189" i="4"/>
  <c r="AB189" i="4"/>
  <c r="AQ189" i="4"/>
  <c r="AA189" i="4"/>
  <c r="AP189" i="4"/>
  <c r="Z189" i="4"/>
  <c r="L94" i="4"/>
  <c r="AE94" i="4"/>
  <c r="AE99" i="4" s="1"/>
  <c r="AG14" i="5" s="1"/>
  <c r="AH94" i="4"/>
  <c r="R94" i="4"/>
  <c r="AG94" i="4"/>
  <c r="Q94" i="4"/>
  <c r="AF94" i="4"/>
  <c r="AN122" i="4"/>
  <c r="AM122" i="4"/>
  <c r="AL122" i="4"/>
  <c r="AL125" i="4" s="1"/>
  <c r="AN16" i="5" s="1"/>
  <c r="AK122" i="4"/>
  <c r="AL186" i="4"/>
  <c r="AK186" i="4"/>
  <c r="T186" i="4"/>
  <c r="T193" i="4" s="1"/>
  <c r="V22" i="5" s="1"/>
  <c r="U69" i="4"/>
  <c r="W69" i="4"/>
  <c r="M123" i="4"/>
  <c r="AP416" i="4"/>
  <c r="AP403" i="4" s="1"/>
  <c r="AO339" i="4"/>
  <c r="AQ35" i="5" s="1"/>
  <c r="X339" i="4"/>
  <c r="Z35" i="5" s="1"/>
  <c r="X418" i="4"/>
  <c r="AI418" i="4"/>
  <c r="U418" i="4"/>
  <c r="Y309" i="4"/>
  <c r="AD309" i="4"/>
  <c r="AD270" i="4" s="1"/>
  <c r="X310" i="4"/>
  <c r="M310" i="4"/>
  <c r="AC310" i="4"/>
  <c r="AC32" i="4"/>
  <c r="AC58" i="4" s="1"/>
  <c r="R32" i="4"/>
  <c r="AH32" i="4"/>
  <c r="AH58" i="4" s="1"/>
  <c r="S32" i="4"/>
  <c r="S58" i="4" s="1"/>
  <c r="AI32" i="4"/>
  <c r="AI58" i="4" s="1"/>
  <c r="AG32" i="4"/>
  <c r="AN32" i="4"/>
  <c r="U32" i="4"/>
  <c r="U58" i="4" s="1"/>
  <c r="V32" i="4"/>
  <c r="AL32" i="4"/>
  <c r="W32" i="4"/>
  <c r="AM32" i="4"/>
  <c r="Y32" i="4"/>
  <c r="X32" i="4"/>
  <c r="AJ32" i="4"/>
  <c r="AJ58" i="4" s="1"/>
  <c r="P32" i="4"/>
  <c r="AK32" i="4"/>
  <c r="AK58" i="4" s="1"/>
  <c r="AD32" i="4"/>
  <c r="AD58" i="4" s="1"/>
  <c r="AE32" i="4"/>
  <c r="AO32" i="4"/>
  <c r="M32" i="4"/>
  <c r="M58" i="4" s="1"/>
  <c r="AF32" i="4"/>
  <c r="Z32" i="4"/>
  <c r="AP32" i="4"/>
  <c r="AA32" i="4"/>
  <c r="AA58" i="4" s="1"/>
  <c r="AQ32" i="4"/>
  <c r="AQ58" i="4" s="1"/>
  <c r="L32" i="4"/>
  <c r="L58" i="4" s="1"/>
  <c r="Q32" i="4"/>
  <c r="AB32" i="4"/>
  <c r="AB58" i="4" s="1"/>
  <c r="N32" i="4"/>
  <c r="O32" i="4"/>
  <c r="T32" i="4"/>
  <c r="P30" i="4"/>
  <c r="AF30" i="4"/>
  <c r="Q30" i="4"/>
  <c r="AG30" i="4"/>
  <c r="R30" i="4"/>
  <c r="V30" i="4"/>
  <c r="AE30" i="4"/>
  <c r="AI30" i="4"/>
  <c r="M31" i="4"/>
  <c r="AC31" i="4"/>
  <c r="N31" i="4"/>
  <c r="AD31" i="4"/>
  <c r="S31" i="4"/>
  <c r="W31" i="4"/>
  <c r="AF31" i="4"/>
  <c r="AJ31" i="4"/>
  <c r="P28" i="4"/>
  <c r="AF28" i="4"/>
  <c r="Q28" i="4"/>
  <c r="AG28" i="4"/>
  <c r="R28" i="4"/>
  <c r="AH28" i="4"/>
  <c r="AQ28" i="4"/>
  <c r="AI28" i="4"/>
  <c r="M29" i="4"/>
  <c r="N29" i="4"/>
  <c r="S29" i="4"/>
  <c r="AE29" i="4"/>
  <c r="L29" i="4"/>
  <c r="AJ29" i="4"/>
  <c r="AO29" i="4"/>
  <c r="X29" i="4"/>
  <c r="N26" i="4"/>
  <c r="AD26" i="4"/>
  <c r="O26" i="4"/>
  <c r="AE26" i="4"/>
  <c r="P26" i="4"/>
  <c r="AF26" i="4"/>
  <c r="AO26" i="4"/>
  <c r="Q26" i="4"/>
  <c r="O27" i="4"/>
  <c r="O53" i="4" s="1"/>
  <c r="AE27" i="4"/>
  <c r="P27" i="4"/>
  <c r="AF27" i="4"/>
  <c r="AF53" i="4" s="1"/>
  <c r="Q27" i="4"/>
  <c r="AG27" i="4"/>
  <c r="AP27" i="4"/>
  <c r="L27" i="4"/>
  <c r="L53" i="4" s="1"/>
  <c r="T30" i="4"/>
  <c r="AJ30" i="4"/>
  <c r="U30" i="4"/>
  <c r="AK30" i="4"/>
  <c r="Z30" i="4"/>
  <c r="AL30" i="4"/>
  <c r="AM30" i="4"/>
  <c r="AQ30" i="4"/>
  <c r="Q31" i="4"/>
  <c r="AG31" i="4"/>
  <c r="R31" i="4"/>
  <c r="AH31" i="4"/>
  <c r="AA31" i="4"/>
  <c r="AM31" i="4"/>
  <c r="AN31" i="4"/>
  <c r="O31" i="4"/>
  <c r="T28" i="4"/>
  <c r="AJ28" i="4"/>
  <c r="U28" i="4"/>
  <c r="AK28" i="4"/>
  <c r="V28" i="4"/>
  <c r="AL28" i="4"/>
  <c r="O28" i="4"/>
  <c r="AM28" i="4"/>
  <c r="Q29" i="4"/>
  <c r="R29" i="4"/>
  <c r="W29" i="4"/>
  <c r="AI29" i="4"/>
  <c r="P29" i="4"/>
  <c r="AN29" i="4"/>
  <c r="AK29" i="4"/>
  <c r="AH29" i="4"/>
  <c r="R26" i="4"/>
  <c r="AH26" i="4"/>
  <c r="S26" i="4"/>
  <c r="AI26" i="4"/>
  <c r="T26" i="4"/>
  <c r="AJ26" i="4"/>
  <c r="AG26" i="4"/>
  <c r="S27" i="4"/>
  <c r="AI27" i="4"/>
  <c r="T27" i="4"/>
  <c r="AJ27" i="4"/>
  <c r="U27" i="4"/>
  <c r="AK27" i="4"/>
  <c r="N27" i="4"/>
  <c r="N53" i="4" s="1"/>
  <c r="AL27" i="4"/>
  <c r="X30" i="4"/>
  <c r="AN30" i="4"/>
  <c r="Y30" i="4"/>
  <c r="AO30" i="4"/>
  <c r="AH30" i="4"/>
  <c r="O30" i="4"/>
  <c r="S30" i="4"/>
  <c r="N30" i="4"/>
  <c r="U31" i="4"/>
  <c r="AK31" i="4"/>
  <c r="V31" i="4"/>
  <c r="AL31" i="4"/>
  <c r="AI31" i="4"/>
  <c r="P31" i="4"/>
  <c r="T31" i="4"/>
  <c r="AE31" i="4"/>
  <c r="X28" i="4"/>
  <c r="AN28" i="4"/>
  <c r="Y28" i="4"/>
  <c r="AO28" i="4"/>
  <c r="Z28" i="4"/>
  <c r="AP28" i="4"/>
  <c r="AE28" i="4"/>
  <c r="W28" i="4"/>
  <c r="U29" i="4"/>
  <c r="V29" i="4"/>
  <c r="AA29" i="4"/>
  <c r="AM29" i="4"/>
  <c r="AB29" i="4"/>
  <c r="T29" i="4"/>
  <c r="AD29" i="4"/>
  <c r="AP29" i="4"/>
  <c r="V26" i="4"/>
  <c r="AL26" i="4"/>
  <c r="W26" i="4"/>
  <c r="AM26" i="4"/>
  <c r="X26" i="4"/>
  <c r="AN26" i="4"/>
  <c r="M26" i="4"/>
  <c r="AK26" i="4"/>
  <c r="W27" i="4"/>
  <c r="AM27" i="4"/>
  <c r="X27" i="4"/>
  <c r="AN27" i="4"/>
  <c r="AN53" i="4" s="1"/>
  <c r="Y27" i="4"/>
  <c r="AO27" i="4"/>
  <c r="AO53" i="4" s="1"/>
  <c r="AD27" i="4"/>
  <c r="V27" i="4"/>
  <c r="AH27" i="4"/>
  <c r="M27" i="4"/>
  <c r="U26" i="4"/>
  <c r="AQ26" i="4"/>
  <c r="AC29" i="4"/>
  <c r="AQ29" i="4"/>
  <c r="AL41" i="4"/>
  <c r="M41" i="4"/>
  <c r="AJ39" i="4"/>
  <c r="L28" i="4"/>
  <c r="N28" i="4"/>
  <c r="N33" i="4" s="1"/>
  <c r="P8" i="5" s="1"/>
  <c r="L31" i="4"/>
  <c r="AP31" i="4"/>
  <c r="AD30" i="4"/>
  <c r="L30" i="4"/>
  <c r="Y416" i="4"/>
  <c r="Y403" i="4" s="1"/>
  <c r="AE339" i="4"/>
  <c r="AG35" i="5" s="1"/>
  <c r="L339" i="4"/>
  <c r="N35" i="5" s="1"/>
  <c r="W294" i="4"/>
  <c r="O294" i="4"/>
  <c r="T294" i="4"/>
  <c r="AO773" i="4"/>
  <c r="AQ70" i="5" s="1"/>
  <c r="AO309" i="4"/>
  <c r="AO270" i="4" s="1"/>
  <c r="AN310" i="4"/>
  <c r="Q310" i="4"/>
  <c r="AM42" i="4"/>
  <c r="AB42" i="4"/>
  <c r="M42" i="4"/>
  <c r="AC42" i="4"/>
  <c r="N42" i="4"/>
  <c r="AD42" i="4"/>
  <c r="AA42" i="4"/>
  <c r="AE42" i="4"/>
  <c r="S42" i="4"/>
  <c r="P42" i="4"/>
  <c r="AF42" i="4"/>
  <c r="Q42" i="4"/>
  <c r="AG42" i="4"/>
  <c r="R42" i="4"/>
  <c r="AH42" i="4"/>
  <c r="AQ42" i="4"/>
  <c r="Y42" i="4"/>
  <c r="Z42" i="4"/>
  <c r="O42" i="4"/>
  <c r="T42" i="4"/>
  <c r="AJ42" i="4"/>
  <c r="U42" i="4"/>
  <c r="AK42" i="4"/>
  <c r="V42" i="4"/>
  <c r="AL42" i="4"/>
  <c r="L42" i="4"/>
  <c r="W42" i="4"/>
  <c r="AI42" i="4"/>
  <c r="X42" i="4"/>
  <c r="AN42" i="4"/>
  <c r="AO42" i="4"/>
  <c r="AP42" i="4"/>
  <c r="M39" i="4"/>
  <c r="AC39" i="4"/>
  <c r="N39" i="4"/>
  <c r="AD39" i="4"/>
  <c r="O39" i="4"/>
  <c r="AE39" i="4"/>
  <c r="X39" i="4"/>
  <c r="P39" i="4"/>
  <c r="O41" i="4"/>
  <c r="AE41" i="4"/>
  <c r="P41" i="4"/>
  <c r="AF41" i="4"/>
  <c r="Q41" i="4"/>
  <c r="AG41" i="4"/>
  <c r="Z41" i="4"/>
  <c r="R41" i="4"/>
  <c r="N44" i="4"/>
  <c r="AD44" i="4"/>
  <c r="O44" i="4"/>
  <c r="AE44" i="4"/>
  <c r="L44" i="4"/>
  <c r="AB44" i="4"/>
  <c r="M44" i="4"/>
  <c r="U44" i="4"/>
  <c r="Q43" i="4"/>
  <c r="AG43" i="4"/>
  <c r="N43" i="4"/>
  <c r="AD43" i="4"/>
  <c r="O43" i="4"/>
  <c r="AE43" i="4"/>
  <c r="AB43" i="4"/>
  <c r="AN43" i="4"/>
  <c r="R40" i="4"/>
  <c r="AH40" i="4"/>
  <c r="S40" i="4"/>
  <c r="AI40" i="4"/>
  <c r="P40" i="4"/>
  <c r="Q39" i="4"/>
  <c r="AG39" i="4"/>
  <c r="R39" i="4"/>
  <c r="AH39" i="4"/>
  <c r="S39" i="4"/>
  <c r="AI39" i="4"/>
  <c r="AN39" i="4"/>
  <c r="T39" i="4"/>
  <c r="S41" i="4"/>
  <c r="AI41" i="4"/>
  <c r="T41" i="4"/>
  <c r="AJ41" i="4"/>
  <c r="U41" i="4"/>
  <c r="U46" i="4" s="1"/>
  <c r="W9" i="5" s="1"/>
  <c r="AK41" i="4"/>
  <c r="AP41" i="4"/>
  <c r="V41" i="4"/>
  <c r="R44" i="4"/>
  <c r="AH44" i="4"/>
  <c r="S44" i="4"/>
  <c r="AI44" i="4"/>
  <c r="P44" i="4"/>
  <c r="AF44" i="4"/>
  <c r="AC44" i="4"/>
  <c r="AK44" i="4"/>
  <c r="U43" i="4"/>
  <c r="AK43" i="4"/>
  <c r="R43" i="4"/>
  <c r="AH43" i="4"/>
  <c r="S43" i="4"/>
  <c r="AI43" i="4"/>
  <c r="P43" i="4"/>
  <c r="X43" i="4"/>
  <c r="V40" i="4"/>
  <c r="AL40" i="4"/>
  <c r="W40" i="4"/>
  <c r="AM40" i="4"/>
  <c r="T40" i="4"/>
  <c r="U39" i="4"/>
  <c r="AK39" i="4"/>
  <c r="V39" i="4"/>
  <c r="AL39" i="4"/>
  <c r="W39" i="4"/>
  <c r="AM39" i="4"/>
  <c r="AF39" i="4"/>
  <c r="W41" i="4"/>
  <c r="AM41" i="4"/>
  <c r="X41" i="4"/>
  <c r="AN41" i="4"/>
  <c r="Y41" i="4"/>
  <c r="AO41" i="4"/>
  <c r="N41" i="4"/>
  <c r="AH41" i="4"/>
  <c r="V44" i="4"/>
  <c r="AL44" i="4"/>
  <c r="W44" i="4"/>
  <c r="AM44" i="4"/>
  <c r="T44" i="4"/>
  <c r="AJ44" i="4"/>
  <c r="Q44" i="4"/>
  <c r="AO44" i="4"/>
  <c r="Y43" i="4"/>
  <c r="AO43" i="4"/>
  <c r="V43" i="4"/>
  <c r="AL43" i="4"/>
  <c r="W43" i="4"/>
  <c r="AM43" i="4"/>
  <c r="AF43" i="4"/>
  <c r="AJ43" i="4"/>
  <c r="Z40" i="4"/>
  <c r="AP40" i="4"/>
  <c r="AA40" i="4"/>
  <c r="AQ40" i="4"/>
  <c r="X40" i="4"/>
  <c r="Z45" i="4"/>
  <c r="R45" i="4"/>
  <c r="AO45" i="4"/>
  <c r="Y45" i="4"/>
  <c r="AN45" i="4"/>
  <c r="X45" i="4"/>
  <c r="AM45" i="4"/>
  <c r="W45" i="4"/>
  <c r="U40" i="4"/>
  <c r="M40" i="4"/>
  <c r="AJ40" i="4"/>
  <c r="AJ46" i="4" s="1"/>
  <c r="AL9" i="5" s="1"/>
  <c r="AE40" i="4"/>
  <c r="T43" i="4"/>
  <c r="Z43" i="4"/>
  <c r="AG44" i="4"/>
  <c r="AA44" i="4"/>
  <c r="R27" i="4"/>
  <c r="AB27" i="4"/>
  <c r="AC26" i="4"/>
  <c r="AA26" i="4"/>
  <c r="AL29" i="4"/>
  <c r="Z29" i="4"/>
  <c r="AD41" i="4"/>
  <c r="AB41" i="4"/>
  <c r="AB39" i="4"/>
  <c r="Z39" i="4"/>
  <c r="S28" i="4"/>
  <c r="AC28" i="4"/>
  <c r="AB31" i="4"/>
  <c r="Z31" i="4"/>
  <c r="AA30" i="4"/>
  <c r="AC30" i="4"/>
  <c r="O219" i="4"/>
  <c r="Q24" i="5" s="1"/>
  <c r="V219" i="4"/>
  <c r="X24" i="5" s="1"/>
  <c r="AM416" i="4"/>
  <c r="AM403" i="4" s="1"/>
  <c r="AC339" i="4"/>
  <c r="AE35" i="5" s="1"/>
  <c r="AH339" i="4"/>
  <c r="AJ35" i="5" s="1"/>
  <c r="S339" i="4"/>
  <c r="U35" i="5" s="1"/>
  <c r="P339" i="4"/>
  <c r="R35" i="5" s="1"/>
  <c r="L268" i="4"/>
  <c r="M268" i="10" s="1"/>
  <c r="V295" i="4"/>
  <c r="N295" i="4"/>
  <c r="W295" i="4"/>
  <c r="AM295" i="4"/>
  <c r="X294" i="4"/>
  <c r="AL309" i="4"/>
  <c r="AK310" i="4"/>
  <c r="AQ43" i="4"/>
  <c r="L43" i="4"/>
  <c r="AN44" i="4"/>
  <c r="AP44" i="4"/>
  <c r="Z27" i="4"/>
  <c r="AQ27" i="4"/>
  <c r="Y26" i="4"/>
  <c r="AP26" i="4"/>
  <c r="AP52" i="4" s="1"/>
  <c r="AG29" i="4"/>
  <c r="O29" i="4"/>
  <c r="O55" i="4" s="1"/>
  <c r="L41" i="4"/>
  <c r="AQ41" i="4"/>
  <c r="AQ39" i="4"/>
  <c r="AO39" i="4"/>
  <c r="AA28" i="4"/>
  <c r="M28" i="4"/>
  <c r="M54" i="4" s="1"/>
  <c r="X31" i="4"/>
  <c r="X33" i="4" s="1"/>
  <c r="Z8" i="5" s="1"/>
  <c r="AO31" i="4"/>
  <c r="W30" i="4"/>
  <c r="M30" i="4"/>
  <c r="M56" i="4" s="1"/>
  <c r="AK259" i="4"/>
  <c r="AM28" i="5" s="1"/>
  <c r="V45" i="4"/>
  <c r="N45" i="4"/>
  <c r="AG45" i="4"/>
  <c r="Q45" i="4"/>
  <c r="AF45" i="4"/>
  <c r="P45" i="4"/>
  <c r="AE45" i="4"/>
  <c r="O45" i="4"/>
  <c r="Q40" i="4"/>
  <c r="Y40" i="4"/>
  <c r="AB40" i="4"/>
  <c r="AD40" i="4"/>
  <c r="AA43" i="4"/>
  <c r="AC43" i="4"/>
  <c r="X44" i="4"/>
  <c r="Z44" i="4"/>
  <c r="AC27" i="4"/>
  <c r="AC53" i="4" s="1"/>
  <c r="AA27" i="4"/>
  <c r="AA53" i="4" s="1"/>
  <c r="AB26" i="4"/>
  <c r="Z26" i="4"/>
  <c r="Z52" i="4" s="1"/>
  <c r="AF29" i="4"/>
  <c r="AF55" i="4" s="1"/>
  <c r="Y29" i="4"/>
  <c r="AC41" i="4"/>
  <c r="AA41" i="4"/>
  <c r="AA39" i="4"/>
  <c r="Y39" i="4"/>
  <c r="AD28" i="4"/>
  <c r="AD54" i="4" s="1"/>
  <c r="AB28" i="4"/>
  <c r="AQ31" i="4"/>
  <c r="AQ57" i="4" s="1"/>
  <c r="Y31" i="4"/>
  <c r="AP30" i="4"/>
  <c r="AP56" i="4" s="1"/>
  <c r="AB30" i="4"/>
  <c r="X200" i="4"/>
  <c r="X219" i="4"/>
  <c r="Z24" i="5" s="1"/>
  <c r="AO812" i="4"/>
  <c r="AQ73" i="5" s="1"/>
  <c r="AO792" i="4"/>
  <c r="AB760" i="4"/>
  <c r="AD69" i="5" s="1"/>
  <c r="AB740" i="4"/>
  <c r="Y760" i="4"/>
  <c r="AA69" i="5" s="1"/>
  <c r="Y740" i="4"/>
  <c r="Z760" i="4"/>
  <c r="AB69" i="5" s="1"/>
  <c r="Z740" i="4"/>
  <c r="AA760" i="4"/>
  <c r="AC69" i="5" s="1"/>
  <c r="AA740" i="4"/>
  <c r="AQ416" i="4"/>
  <c r="AQ403" i="4" s="1"/>
  <c r="U433" i="4"/>
  <c r="W43" i="5" s="1"/>
  <c r="U413" i="4"/>
  <c r="AK433" i="4"/>
  <c r="AM43" i="5" s="1"/>
  <c r="AK413" i="4"/>
  <c r="Z413" i="4"/>
  <c r="Z433" i="4"/>
  <c r="AB43" i="5" s="1"/>
  <c r="AP413" i="4"/>
  <c r="AP433" i="4"/>
  <c r="AR43" i="5" s="1"/>
  <c r="AA413" i="4"/>
  <c r="AA433" i="4"/>
  <c r="AC43" i="5" s="1"/>
  <c r="AQ413" i="4"/>
  <c r="AQ433" i="4"/>
  <c r="AS43" i="5" s="1"/>
  <c r="X433" i="4"/>
  <c r="Z43" i="5" s="1"/>
  <c r="X413" i="4"/>
  <c r="AN433" i="4"/>
  <c r="AP43" i="5" s="1"/>
  <c r="AN413" i="4"/>
  <c r="Y165" i="4"/>
  <c r="AA19" i="5" s="1"/>
  <c r="AQ165" i="4"/>
  <c r="AS19" i="5" s="1"/>
  <c r="R219" i="4"/>
  <c r="T24" i="5" s="1"/>
  <c r="Q219" i="4"/>
  <c r="S24" i="5" s="1"/>
  <c r="R259" i="4"/>
  <c r="T28" i="5" s="1"/>
  <c r="Z259" i="4"/>
  <c r="AB28" i="5" s="1"/>
  <c r="O259" i="4"/>
  <c r="Q28" i="5" s="1"/>
  <c r="AE259" i="4"/>
  <c r="AG28" i="5" s="1"/>
  <c r="L259" i="4"/>
  <c r="N28" i="5" s="1"/>
  <c r="AB259" i="4"/>
  <c r="AD28" i="5" s="1"/>
  <c r="M259" i="4"/>
  <c r="O28" i="5" s="1"/>
  <c r="AC259" i="4"/>
  <c r="AE28" i="5" s="1"/>
  <c r="X795" i="4"/>
  <c r="P795" i="4"/>
  <c r="M795" i="4"/>
  <c r="AC795" i="4"/>
  <c r="N795" i="4"/>
  <c r="AD795" i="4"/>
  <c r="O795" i="4"/>
  <c r="AE795" i="4"/>
  <c r="V797" i="4"/>
  <c r="V733" i="4" s="1"/>
  <c r="R797" i="4"/>
  <c r="R733" i="4" s="1"/>
  <c r="W797" i="4"/>
  <c r="W733" i="4" s="1"/>
  <c r="L797" i="4"/>
  <c r="L733" i="4" s="1"/>
  <c r="AB797" i="4"/>
  <c r="AB733" i="4" s="1"/>
  <c r="U797" i="4"/>
  <c r="U733" i="4" s="1"/>
  <c r="AG797" i="4"/>
  <c r="AG733" i="4" s="1"/>
  <c r="AL797" i="4"/>
  <c r="AL733" i="4" s="1"/>
  <c r="W741" i="4"/>
  <c r="O741" i="4"/>
  <c r="L741" i="4"/>
  <c r="AB741" i="4"/>
  <c r="M741" i="4"/>
  <c r="AC741" i="4"/>
  <c r="N741" i="4"/>
  <c r="AD741" i="4"/>
  <c r="Q537" i="4"/>
  <c r="S51" i="5" s="1"/>
  <c r="Q517" i="4"/>
  <c r="Y537" i="4"/>
  <c r="AA51" i="5" s="1"/>
  <c r="Y517" i="4"/>
  <c r="L537" i="4"/>
  <c r="N51" i="5" s="1"/>
  <c r="L517" i="4"/>
  <c r="L504" i="4" s="1"/>
  <c r="M537" i="4"/>
  <c r="O51" i="5" s="1"/>
  <c r="M517" i="4"/>
  <c r="N517" i="4"/>
  <c r="N537" i="4"/>
  <c r="P51" i="5" s="1"/>
  <c r="AD517" i="4"/>
  <c r="AD537" i="4"/>
  <c r="AF51" i="5" s="1"/>
  <c r="O537" i="4"/>
  <c r="Q51" i="5" s="1"/>
  <c r="O517" i="4"/>
  <c r="AE537" i="4"/>
  <c r="AG51" i="5" s="1"/>
  <c r="AE517" i="4"/>
  <c r="Q485" i="4"/>
  <c r="S47" i="5" s="1"/>
  <c r="Q465" i="4"/>
  <c r="L485" i="4"/>
  <c r="N47" i="5" s="1"/>
  <c r="M485" i="4"/>
  <c r="O47" i="5" s="1"/>
  <c r="M465" i="4"/>
  <c r="P485" i="4"/>
  <c r="R47" i="5" s="1"/>
  <c r="P465" i="4"/>
  <c r="N465" i="4"/>
  <c r="N485" i="4"/>
  <c r="P47" i="5" s="1"/>
  <c r="AD465" i="4"/>
  <c r="AD485" i="4"/>
  <c r="AF47" i="5" s="1"/>
  <c r="O465" i="4"/>
  <c r="O485" i="4"/>
  <c r="Q47" i="5" s="1"/>
  <c r="AE465" i="4"/>
  <c r="AE485" i="4"/>
  <c r="AG47" i="5" s="1"/>
  <c r="AB522" i="4"/>
  <c r="AB509" i="4" s="1"/>
  <c r="T522" i="4"/>
  <c r="T509" i="4" s="1"/>
  <c r="O522" i="4"/>
  <c r="O509" i="4" s="1"/>
  <c r="P522" i="4"/>
  <c r="P509" i="4" s="1"/>
  <c r="M522" i="4"/>
  <c r="M509" i="4" s="1"/>
  <c r="AC522" i="4"/>
  <c r="AC509" i="4" s="1"/>
  <c r="N522" i="4"/>
  <c r="N509" i="4" s="1"/>
  <c r="AD522" i="4"/>
  <c r="AD509" i="4" s="1"/>
  <c r="S563" i="4"/>
  <c r="U53" i="5" s="1"/>
  <c r="AA563" i="4"/>
  <c r="AC53" i="5" s="1"/>
  <c r="N563" i="4"/>
  <c r="P53" i="5" s="1"/>
  <c r="O563" i="4"/>
  <c r="Q53" i="5" s="1"/>
  <c r="L563" i="4"/>
  <c r="N53" i="5" s="1"/>
  <c r="AB563" i="4"/>
  <c r="AD53" i="5" s="1"/>
  <c r="M563" i="4"/>
  <c r="O53" i="5" s="1"/>
  <c r="AC563" i="4"/>
  <c r="AE53" i="5" s="1"/>
  <c r="T306" i="4"/>
  <c r="T326" i="4"/>
  <c r="V34" i="5" s="1"/>
  <c r="L326" i="4"/>
  <c r="N34" i="5" s="1"/>
  <c r="M326" i="4"/>
  <c r="O34" i="5" s="1"/>
  <c r="M306" i="4"/>
  <c r="AC326" i="4"/>
  <c r="AE34" i="5" s="1"/>
  <c r="AC306" i="4"/>
  <c r="N306" i="4"/>
  <c r="N326" i="4"/>
  <c r="P34" i="5" s="1"/>
  <c r="AD306" i="4"/>
  <c r="AD326" i="4"/>
  <c r="AF34" i="5" s="1"/>
  <c r="O306" i="4"/>
  <c r="O326" i="4"/>
  <c r="Q34" i="5" s="1"/>
  <c r="AE306" i="4"/>
  <c r="AE326" i="4"/>
  <c r="AG34" i="5" s="1"/>
  <c r="M339" i="4"/>
  <c r="O35" i="5" s="1"/>
  <c r="N339" i="4"/>
  <c r="P35" i="5" s="1"/>
  <c r="AB339" i="4"/>
  <c r="AD35" i="5" s="1"/>
  <c r="AE33" i="4"/>
  <c r="AG8" i="5" s="1"/>
  <c r="AN72" i="4"/>
  <c r="AP11" i="5" s="1"/>
  <c r="N72" i="4"/>
  <c r="P11" i="5" s="1"/>
  <c r="AE459" i="4"/>
  <c r="R459" i="4"/>
  <c r="S459" i="4"/>
  <c r="N459" i="4"/>
  <c r="L459" i="4"/>
  <c r="AB459" i="4"/>
  <c r="M459" i="4"/>
  <c r="AC459" i="4"/>
  <c r="AN418" i="4"/>
  <c r="S418" i="4"/>
  <c r="L418" i="4"/>
  <c r="O418" i="4"/>
  <c r="M418" i="4"/>
  <c r="AC418" i="4"/>
  <c r="N418" i="4"/>
  <c r="AD418" i="4"/>
  <c r="V268" i="4"/>
  <c r="O268" i="4"/>
  <c r="AE268" i="4"/>
  <c r="Y246" i="4"/>
  <c r="AA27" i="5" s="1"/>
  <c r="Q246" i="4"/>
  <c r="S27" i="5" s="1"/>
  <c r="N246" i="4"/>
  <c r="P27" i="5" s="1"/>
  <c r="AD246" i="4"/>
  <c r="AF27" i="5" s="1"/>
  <c r="O246" i="4"/>
  <c r="Q27" i="5" s="1"/>
  <c r="AE246" i="4"/>
  <c r="AG27" i="5" s="1"/>
  <c r="L246" i="4"/>
  <c r="N27" i="5" s="1"/>
  <c r="AB246" i="4"/>
  <c r="AD27" i="5" s="1"/>
  <c r="R295" i="4"/>
  <c r="Z295" i="4"/>
  <c r="O295" i="4"/>
  <c r="AE295" i="4"/>
  <c r="L295" i="4"/>
  <c r="AB295" i="4"/>
  <c r="M295" i="4"/>
  <c r="AC295" i="4"/>
  <c r="AI294" i="4"/>
  <c r="L294" i="4"/>
  <c r="M294" i="4"/>
  <c r="AC294" i="4"/>
  <c r="N294" i="4"/>
  <c r="AD294" i="4"/>
  <c r="N219" i="4"/>
  <c r="P24" i="5" s="1"/>
  <c r="M219" i="4"/>
  <c r="O24" i="5" s="1"/>
  <c r="S219" i="4"/>
  <c r="U24" i="5" s="1"/>
  <c r="AQ85" i="4"/>
  <c r="AS12" i="5" s="1"/>
  <c r="AD793" i="4"/>
  <c r="AL793" i="4"/>
  <c r="AA793" i="4"/>
  <c r="AQ793" i="4"/>
  <c r="X793" i="4"/>
  <c r="AN793" i="4"/>
  <c r="Y793" i="4"/>
  <c r="AO793" i="4"/>
  <c r="AB786" i="4"/>
  <c r="AD71" i="5" s="1"/>
  <c r="AJ786" i="4"/>
  <c r="AL71" i="5" s="1"/>
  <c r="Y786" i="4"/>
  <c r="AA71" i="5" s="1"/>
  <c r="AO786" i="4"/>
  <c r="AQ71" i="5" s="1"/>
  <c r="Z786" i="4"/>
  <c r="AB71" i="5" s="1"/>
  <c r="AP786" i="4"/>
  <c r="AR71" i="5" s="1"/>
  <c r="AA786" i="4"/>
  <c r="AC71" i="5" s="1"/>
  <c r="AQ786" i="4"/>
  <c r="AS71" i="5" s="1"/>
  <c r="AK773" i="4"/>
  <c r="AM70" i="5" s="1"/>
  <c r="AC773" i="4"/>
  <c r="AE70" i="5" s="1"/>
  <c r="Z773" i="4"/>
  <c r="AB70" i="5" s="1"/>
  <c r="AP773" i="4"/>
  <c r="AR70" i="5" s="1"/>
  <c r="AA773" i="4"/>
  <c r="AC70" i="5" s="1"/>
  <c r="AQ773" i="4"/>
  <c r="AS70" i="5" s="1"/>
  <c r="X773" i="4"/>
  <c r="Z70" i="5" s="1"/>
  <c r="AN773" i="4"/>
  <c r="AP70" i="5" s="1"/>
  <c r="AJ709" i="4"/>
  <c r="AL65" i="5" s="1"/>
  <c r="AB709" i="4"/>
  <c r="AD65" i="5" s="1"/>
  <c r="Y709" i="4"/>
  <c r="AA65" i="5" s="1"/>
  <c r="AO709" i="4"/>
  <c r="AQ65" i="5" s="1"/>
  <c r="Z709" i="4"/>
  <c r="AB65" i="5" s="1"/>
  <c r="AP709" i="4"/>
  <c r="AR65" i="5" s="1"/>
  <c r="AA709" i="4"/>
  <c r="AC65" i="5" s="1"/>
  <c r="AQ709" i="4"/>
  <c r="AS65" i="5" s="1"/>
  <c r="AJ655" i="4"/>
  <c r="AJ614" i="4" s="1"/>
  <c r="AB655" i="4"/>
  <c r="AB614" i="4" s="1"/>
  <c r="Y655" i="4"/>
  <c r="Y614" i="4" s="1"/>
  <c r="AO655" i="4"/>
  <c r="AO614" i="4" s="1"/>
  <c r="Z655" i="4"/>
  <c r="Z614" i="4" s="1"/>
  <c r="AP655" i="4"/>
  <c r="AP614" i="4" s="1"/>
  <c r="AA655" i="4"/>
  <c r="AA614" i="4" s="1"/>
  <c r="AQ655" i="4"/>
  <c r="AQ614" i="4" s="1"/>
  <c r="M644" i="4"/>
  <c r="O60" i="5" s="1"/>
  <c r="AK644" i="4"/>
  <c r="AM60" i="5" s="1"/>
  <c r="Z644" i="4"/>
  <c r="AB60" i="5" s="1"/>
  <c r="AP644" i="4"/>
  <c r="AR60" i="5" s="1"/>
  <c r="AA644" i="4"/>
  <c r="AC60" i="5" s="1"/>
  <c r="AQ644" i="4"/>
  <c r="AS60" i="5" s="1"/>
  <c r="X644" i="4"/>
  <c r="Z60" i="5" s="1"/>
  <c r="AN644" i="4"/>
  <c r="AP60" i="5" s="1"/>
  <c r="AB589" i="4"/>
  <c r="AD55" i="5" s="1"/>
  <c r="AJ589" i="4"/>
  <c r="AL55" i="5" s="1"/>
  <c r="AN589" i="4"/>
  <c r="AP55" i="5" s="1"/>
  <c r="AO589" i="4"/>
  <c r="AQ55" i="5" s="1"/>
  <c r="Z589" i="4"/>
  <c r="AB55" i="5" s="1"/>
  <c r="AP589" i="4"/>
  <c r="AR55" i="5" s="1"/>
  <c r="AA589" i="4"/>
  <c r="AC55" i="5" s="1"/>
  <c r="AQ589" i="4"/>
  <c r="AS55" i="5" s="1"/>
  <c r="AN270" i="4"/>
  <c r="AF270" i="4"/>
  <c r="Y270" i="4"/>
  <c r="AA270" i="4"/>
  <c r="AQ270" i="4"/>
  <c r="AK309" i="4"/>
  <c r="AK296" i="4" s="1"/>
  <c r="AC309" i="4"/>
  <c r="Z309" i="4"/>
  <c r="Z296" i="4" s="1"/>
  <c r="AP309" i="4"/>
  <c r="AP296" i="4" s="1"/>
  <c r="AA296" i="4"/>
  <c r="AQ296" i="4"/>
  <c r="X296" i="4"/>
  <c r="AN296" i="4"/>
  <c r="AQ696" i="4"/>
  <c r="AS64" i="5" s="1"/>
  <c r="AI696" i="4"/>
  <c r="AK64" i="5" s="1"/>
  <c r="X696" i="4"/>
  <c r="Z64" i="5" s="1"/>
  <c r="AN696" i="4"/>
  <c r="AP64" i="5" s="1"/>
  <c r="Y696" i="4"/>
  <c r="AA64" i="5" s="1"/>
  <c r="AO696" i="4"/>
  <c r="AQ64" i="5" s="1"/>
  <c r="Z696" i="4"/>
  <c r="AB64" i="5" s="1"/>
  <c r="AP696" i="4"/>
  <c r="AR64" i="5" s="1"/>
  <c r="AG550" i="4"/>
  <c r="AI52" i="5" s="1"/>
  <c r="AO550" i="4"/>
  <c r="AQ52" i="5" s="1"/>
  <c r="AK550" i="4"/>
  <c r="AM52" i="5" s="1"/>
  <c r="AL550" i="4"/>
  <c r="AN52" i="5" s="1"/>
  <c r="AA550" i="4"/>
  <c r="AC52" i="5" s="1"/>
  <c r="AQ550" i="4"/>
  <c r="AS52" i="5" s="1"/>
  <c r="X550" i="4"/>
  <c r="Z52" i="5" s="1"/>
  <c r="AN550" i="4"/>
  <c r="AP52" i="5" s="1"/>
  <c r="AD446" i="4"/>
  <c r="AF44" i="5" s="1"/>
  <c r="AO446" i="4"/>
  <c r="AQ44" i="5" s="1"/>
  <c r="AP446" i="4"/>
  <c r="AR44" i="5" s="1"/>
  <c r="AK446" i="4"/>
  <c r="AM44" i="5" s="1"/>
  <c r="AA446" i="4"/>
  <c r="AC44" i="5" s="1"/>
  <c r="AQ446" i="4"/>
  <c r="AS44" i="5" s="1"/>
  <c r="X446" i="4"/>
  <c r="Z44" i="5" s="1"/>
  <c r="AN446" i="4"/>
  <c r="AP44" i="5" s="1"/>
  <c r="AJ470" i="4"/>
  <c r="AM470" i="4"/>
  <c r="AN470" i="4"/>
  <c r="AQ470" i="4"/>
  <c r="Y470" i="4"/>
  <c r="AO470" i="4"/>
  <c r="Z470" i="4"/>
  <c r="AP470" i="4"/>
  <c r="S611" i="4"/>
  <c r="AL611" i="4"/>
  <c r="AA611" i="4"/>
  <c r="AQ611" i="4"/>
  <c r="X611" i="4"/>
  <c r="AN611" i="4"/>
  <c r="Y611" i="4"/>
  <c r="AO611" i="4"/>
  <c r="AH312" i="4"/>
  <c r="AH299" i="4" s="1"/>
  <c r="AP312" i="4"/>
  <c r="AP299" i="4" s="1"/>
  <c r="AA312" i="4"/>
  <c r="AA299" i="4" s="1"/>
  <c r="AQ312" i="4"/>
  <c r="AQ299" i="4" s="1"/>
  <c r="AP219" i="4"/>
  <c r="AR24" i="5" s="1"/>
  <c r="AE812" i="4"/>
  <c r="AG73" i="5" s="1"/>
  <c r="AE792" i="4"/>
  <c r="AM812" i="4"/>
  <c r="AO73" i="5" s="1"/>
  <c r="AM792" i="4"/>
  <c r="X812" i="4"/>
  <c r="Z73" i="5" s="1"/>
  <c r="X792" i="4"/>
  <c r="AN812" i="4"/>
  <c r="AP73" i="5" s="1"/>
  <c r="AN792" i="4"/>
  <c r="Y812" i="4"/>
  <c r="AA73" i="5" s="1"/>
  <c r="Y792" i="4"/>
  <c r="Z812" i="4"/>
  <c r="AB73" i="5" s="1"/>
  <c r="Z792" i="4"/>
  <c r="AP812" i="4"/>
  <c r="AR73" i="5" s="1"/>
  <c r="AP792" i="4"/>
  <c r="AJ760" i="4"/>
  <c r="AL69" i="5" s="1"/>
  <c r="AJ740" i="4"/>
  <c r="AO760" i="4"/>
  <c r="AQ69" i="5" s="1"/>
  <c r="AO740" i="4"/>
  <c r="AP760" i="4"/>
  <c r="AR69" i="5" s="1"/>
  <c r="AP740" i="4"/>
  <c r="AQ760" i="4"/>
  <c r="AS69" i="5" s="1"/>
  <c r="AQ740" i="4"/>
  <c r="AQ219" i="4"/>
  <c r="AS24" i="5" s="1"/>
  <c r="AA812" i="4"/>
  <c r="AC73" i="5" s="1"/>
  <c r="AA792" i="4"/>
  <c r="S812" i="4"/>
  <c r="U73" i="5" s="1"/>
  <c r="S792" i="4"/>
  <c r="L812" i="4"/>
  <c r="N73" i="5" s="1"/>
  <c r="L792" i="4"/>
  <c r="AB812" i="4"/>
  <c r="AD73" i="5" s="1"/>
  <c r="AB792" i="4"/>
  <c r="M812" i="4"/>
  <c r="O73" i="5" s="1"/>
  <c r="M792" i="4"/>
  <c r="AC812" i="4"/>
  <c r="AE73" i="5" s="1"/>
  <c r="AC792" i="4"/>
  <c r="N812" i="4"/>
  <c r="P73" i="5" s="1"/>
  <c r="N792" i="4"/>
  <c r="AD812" i="4"/>
  <c r="AF73" i="5" s="1"/>
  <c r="AD792" i="4"/>
  <c r="X760" i="4"/>
  <c r="Z69" i="5" s="1"/>
  <c r="X740" i="4"/>
  <c r="P760" i="4"/>
  <c r="R69" i="5" s="1"/>
  <c r="P740" i="4"/>
  <c r="M760" i="4"/>
  <c r="O69" i="5" s="1"/>
  <c r="M740" i="4"/>
  <c r="AC760" i="4"/>
  <c r="AE69" i="5" s="1"/>
  <c r="AC740" i="4"/>
  <c r="N760" i="4"/>
  <c r="P69" i="5" s="1"/>
  <c r="N740" i="4"/>
  <c r="AD760" i="4"/>
  <c r="AF69" i="5" s="1"/>
  <c r="AD740" i="4"/>
  <c r="O760" i="4"/>
  <c r="Q69" i="5" s="1"/>
  <c r="O740" i="4"/>
  <c r="AE760" i="4"/>
  <c r="AG69" i="5" s="1"/>
  <c r="AE740" i="4"/>
  <c r="Q416" i="4"/>
  <c r="Q403" i="4" s="1"/>
  <c r="R413" i="4"/>
  <c r="R433" i="4"/>
  <c r="T43" i="5" s="1"/>
  <c r="AG433" i="4"/>
  <c r="AI43" i="5" s="1"/>
  <c r="AG413" i="4"/>
  <c r="Q433" i="4"/>
  <c r="S43" i="5" s="1"/>
  <c r="Q413" i="4"/>
  <c r="AD433" i="4"/>
  <c r="AF43" i="5" s="1"/>
  <c r="AD413" i="4"/>
  <c r="O413" i="4"/>
  <c r="O433" i="4"/>
  <c r="Q43" i="5" s="1"/>
  <c r="AE413" i="4"/>
  <c r="AE433" i="4"/>
  <c r="AG43" i="5" s="1"/>
  <c r="L433" i="4"/>
  <c r="N43" i="5" s="1"/>
  <c r="L413" i="4"/>
  <c r="AB433" i="4"/>
  <c r="AD43" i="5" s="1"/>
  <c r="AB413" i="4"/>
  <c r="AB165" i="4"/>
  <c r="AD19" i="5" s="1"/>
  <c r="P165" i="4"/>
  <c r="R19" i="5" s="1"/>
  <c r="M165" i="4"/>
  <c r="O19" i="5" s="1"/>
  <c r="O165" i="4"/>
  <c r="Q19" i="5" s="1"/>
  <c r="P219" i="4"/>
  <c r="R24" i="5" s="1"/>
  <c r="AE219" i="4"/>
  <c r="AG24" i="5" s="1"/>
  <c r="AH259" i="4"/>
  <c r="AJ28" i="5" s="1"/>
  <c r="AP259" i="4"/>
  <c r="AR28" i="5" s="1"/>
  <c r="S259" i="4"/>
  <c r="U28" i="5" s="1"/>
  <c r="AI259" i="4"/>
  <c r="AK28" i="5" s="1"/>
  <c r="P259" i="4"/>
  <c r="R28" i="5" s="1"/>
  <c r="AF259" i="4"/>
  <c r="AH28" i="5" s="1"/>
  <c r="Q259" i="4"/>
  <c r="S28" i="5" s="1"/>
  <c r="AG259" i="4"/>
  <c r="AI28" i="5" s="1"/>
  <c r="AN795" i="4"/>
  <c r="AF795" i="4"/>
  <c r="Q795" i="4"/>
  <c r="AG795" i="4"/>
  <c r="R795" i="4"/>
  <c r="AH795" i="4"/>
  <c r="S795" i="4"/>
  <c r="AI795" i="4"/>
  <c r="Z797" i="4"/>
  <c r="Z733" i="4" s="1"/>
  <c r="AJ797" i="4"/>
  <c r="AJ733" i="4" s="1"/>
  <c r="AA797" i="4"/>
  <c r="AA733" i="4" s="1"/>
  <c r="P797" i="4"/>
  <c r="P733" i="4" s="1"/>
  <c r="AF797" i="4"/>
  <c r="AF733" i="4" s="1"/>
  <c r="Y797" i="4"/>
  <c r="Y733" i="4" s="1"/>
  <c r="AK797" i="4"/>
  <c r="AK733" i="4" s="1"/>
  <c r="AP797" i="4"/>
  <c r="AP733" i="4" s="1"/>
  <c r="AM741" i="4"/>
  <c r="AE741" i="4"/>
  <c r="P741" i="4"/>
  <c r="AF741" i="4"/>
  <c r="Q741" i="4"/>
  <c r="AG741" i="4"/>
  <c r="R741" i="4"/>
  <c r="AH741" i="4"/>
  <c r="AG537" i="4"/>
  <c r="AI51" i="5" s="1"/>
  <c r="AG517" i="4"/>
  <c r="AO537" i="4"/>
  <c r="AQ51" i="5" s="1"/>
  <c r="AO517" i="4"/>
  <c r="T537" i="4"/>
  <c r="V51" i="5" s="1"/>
  <c r="T517" i="4"/>
  <c r="U537" i="4"/>
  <c r="W51" i="5" s="1"/>
  <c r="U517" i="4"/>
  <c r="R517" i="4"/>
  <c r="R537" i="4"/>
  <c r="T51" i="5" s="1"/>
  <c r="AH517" i="4"/>
  <c r="AH537" i="4"/>
  <c r="AJ51" i="5" s="1"/>
  <c r="S517" i="4"/>
  <c r="S537" i="4"/>
  <c r="U51" i="5" s="1"/>
  <c r="AI517" i="4"/>
  <c r="AI537" i="4"/>
  <c r="AK51" i="5" s="1"/>
  <c r="Y485" i="4"/>
  <c r="AA47" i="5" s="1"/>
  <c r="Y465" i="4"/>
  <c r="T485" i="4"/>
  <c r="V47" i="5" s="1"/>
  <c r="T465" i="4"/>
  <c r="U485" i="4"/>
  <c r="W47" i="5" s="1"/>
  <c r="U465" i="4"/>
  <c r="X485" i="4"/>
  <c r="Z47" i="5" s="1"/>
  <c r="X465" i="4"/>
  <c r="R465" i="4"/>
  <c r="R485" i="4"/>
  <c r="T47" i="5" s="1"/>
  <c r="AH465" i="4"/>
  <c r="AH485" i="4"/>
  <c r="AJ47" i="5" s="1"/>
  <c r="S465" i="4"/>
  <c r="S485" i="4"/>
  <c r="U47" i="5" s="1"/>
  <c r="AI465" i="4"/>
  <c r="AI485" i="4"/>
  <c r="AK47" i="5" s="1"/>
  <c r="L522" i="4"/>
  <c r="L509" i="4" s="1"/>
  <c r="AJ522" i="4"/>
  <c r="AJ509" i="4" s="1"/>
  <c r="W522" i="4"/>
  <c r="W509" i="4" s="1"/>
  <c r="X522" i="4"/>
  <c r="X509" i="4" s="1"/>
  <c r="Q522" i="4"/>
  <c r="Q509" i="4" s="1"/>
  <c r="AG522" i="4"/>
  <c r="AG509" i="4" s="1"/>
  <c r="R522" i="4"/>
  <c r="R509" i="4" s="1"/>
  <c r="AH522" i="4"/>
  <c r="AH509" i="4" s="1"/>
  <c r="AI563" i="4"/>
  <c r="AK53" i="5" s="1"/>
  <c r="AQ563" i="4"/>
  <c r="AS53" i="5" s="1"/>
  <c r="V563" i="4"/>
  <c r="X53" i="5" s="1"/>
  <c r="W563" i="4"/>
  <c r="Y53" i="5" s="1"/>
  <c r="P563" i="4"/>
  <c r="R53" i="5" s="1"/>
  <c r="AF563" i="4"/>
  <c r="AH53" i="5" s="1"/>
  <c r="Q563" i="4"/>
  <c r="S53" i="5" s="1"/>
  <c r="AG563" i="4"/>
  <c r="AI53" i="5" s="1"/>
  <c r="AJ306" i="4"/>
  <c r="AJ326" i="4"/>
  <c r="AL34" i="5" s="1"/>
  <c r="AB306" i="4"/>
  <c r="AB326" i="4"/>
  <c r="AD34" i="5" s="1"/>
  <c r="Q326" i="4"/>
  <c r="S34" i="5" s="1"/>
  <c r="Q306" i="4"/>
  <c r="AG326" i="4"/>
  <c r="AI34" i="5" s="1"/>
  <c r="AG306" i="4"/>
  <c r="R306" i="4"/>
  <c r="R326" i="4"/>
  <c r="T34" i="5" s="1"/>
  <c r="AH306" i="4"/>
  <c r="AH326" i="4"/>
  <c r="AJ34" i="5" s="1"/>
  <c r="S306" i="4"/>
  <c r="S326" i="4"/>
  <c r="U34" i="5" s="1"/>
  <c r="AI306" i="4"/>
  <c r="AI326" i="4"/>
  <c r="AK34" i="5" s="1"/>
  <c r="AK339" i="4"/>
  <c r="AM35" i="5" s="1"/>
  <c r="R339" i="4"/>
  <c r="T35" i="5" s="1"/>
  <c r="AI339" i="4"/>
  <c r="AK35" i="5" s="1"/>
  <c r="AF339" i="4"/>
  <c r="AH35" i="5" s="1"/>
  <c r="AH33" i="4"/>
  <c r="AJ8" i="5" s="1"/>
  <c r="AI33" i="4"/>
  <c r="AK8" i="5" s="1"/>
  <c r="AK112" i="4"/>
  <c r="AM15" i="5" s="1"/>
  <c r="AC112" i="4"/>
  <c r="AE15" i="5" s="1"/>
  <c r="AI112" i="4"/>
  <c r="AK15" i="5" s="1"/>
  <c r="AK178" i="4"/>
  <c r="AM20" i="5" s="1"/>
  <c r="S72" i="4"/>
  <c r="U11" i="5" s="1"/>
  <c r="AM459" i="4"/>
  <c r="Z459" i="4"/>
  <c r="AA459" i="4"/>
  <c r="V459" i="4"/>
  <c r="P459" i="4"/>
  <c r="AF459" i="4"/>
  <c r="Q459" i="4"/>
  <c r="AG459" i="4"/>
  <c r="P418" i="4"/>
  <c r="AA418" i="4"/>
  <c r="T418" i="4"/>
  <c r="W418" i="4"/>
  <c r="Q418" i="4"/>
  <c r="AG418" i="4"/>
  <c r="R418" i="4"/>
  <c r="AH418" i="4"/>
  <c r="AL268" i="4"/>
  <c r="AD268" i="4"/>
  <c r="S268" i="4"/>
  <c r="AI268" i="4"/>
  <c r="P268" i="4"/>
  <c r="AF268" i="4"/>
  <c r="AO246" i="4"/>
  <c r="AQ27" i="5" s="1"/>
  <c r="AG246" i="4"/>
  <c r="AI27" i="5" s="1"/>
  <c r="R246" i="4"/>
  <c r="T27" i="5" s="1"/>
  <c r="AH246" i="4"/>
  <c r="AJ27" i="5" s="1"/>
  <c r="S246" i="4"/>
  <c r="U27" i="5" s="1"/>
  <c r="AI246" i="4"/>
  <c r="AK27" i="5" s="1"/>
  <c r="P246" i="4"/>
  <c r="R27" i="5" s="1"/>
  <c r="AF246" i="4"/>
  <c r="AH27" i="5" s="1"/>
  <c r="AH295" i="4"/>
  <c r="AP295" i="4"/>
  <c r="S295" i="4"/>
  <c r="AI295" i="4"/>
  <c r="P295" i="4"/>
  <c r="AF295" i="4"/>
  <c r="Q295" i="4"/>
  <c r="AG295" i="4"/>
  <c r="S294" i="4"/>
  <c r="AQ294" i="4"/>
  <c r="P294" i="4"/>
  <c r="AF294" i="4"/>
  <c r="Q294" i="4"/>
  <c r="AG294" i="4"/>
  <c r="R294" i="4"/>
  <c r="AH294" i="4"/>
  <c r="L219" i="4"/>
  <c r="N24" i="5" s="1"/>
  <c r="Z793" i="4"/>
  <c r="R793" i="4"/>
  <c r="O793" i="4"/>
  <c r="AE793" i="4"/>
  <c r="L793" i="4"/>
  <c r="AB793" i="4"/>
  <c r="M793" i="4"/>
  <c r="AC793" i="4"/>
  <c r="AN786" i="4"/>
  <c r="AP71" i="5" s="1"/>
  <c r="P786" i="4"/>
  <c r="R71" i="5" s="1"/>
  <c r="M786" i="4"/>
  <c r="O71" i="5" s="1"/>
  <c r="AC786" i="4"/>
  <c r="AE71" i="5" s="1"/>
  <c r="N786" i="4"/>
  <c r="P71" i="5" s="1"/>
  <c r="AD786" i="4"/>
  <c r="AF71" i="5" s="1"/>
  <c r="O786" i="4"/>
  <c r="Q71" i="5" s="1"/>
  <c r="AE786" i="4"/>
  <c r="AG71" i="5" s="1"/>
  <c r="Q773" i="4"/>
  <c r="S70" i="5" s="1"/>
  <c r="Y773" i="4"/>
  <c r="AA70" i="5" s="1"/>
  <c r="N773" i="4"/>
  <c r="P70" i="5" s="1"/>
  <c r="AD773" i="4"/>
  <c r="AF70" i="5" s="1"/>
  <c r="O773" i="4"/>
  <c r="Q70" i="5" s="1"/>
  <c r="AE773" i="4"/>
  <c r="AG70" i="5" s="1"/>
  <c r="L773" i="4"/>
  <c r="N70" i="5" s="1"/>
  <c r="AB773" i="4"/>
  <c r="AD70" i="5" s="1"/>
  <c r="P709" i="4"/>
  <c r="R65" i="5" s="1"/>
  <c r="X709" i="4"/>
  <c r="Z65" i="5" s="1"/>
  <c r="M709" i="4"/>
  <c r="O65" i="5" s="1"/>
  <c r="AC709" i="4"/>
  <c r="AE65" i="5" s="1"/>
  <c r="N709" i="4"/>
  <c r="P65" i="5" s="1"/>
  <c r="AD709" i="4"/>
  <c r="AF65" i="5" s="1"/>
  <c r="O709" i="4"/>
  <c r="Q65" i="5" s="1"/>
  <c r="AE709" i="4"/>
  <c r="AG65" i="5" s="1"/>
  <c r="P655" i="4"/>
  <c r="P614" i="4" s="1"/>
  <c r="X655" i="4"/>
  <c r="X614" i="4" s="1"/>
  <c r="M655" i="4"/>
  <c r="M614" i="4" s="1"/>
  <c r="AC655" i="4"/>
  <c r="AC614" i="4" s="1"/>
  <c r="N655" i="4"/>
  <c r="N614" i="4" s="1"/>
  <c r="AD655" i="4"/>
  <c r="AD614" i="4" s="1"/>
  <c r="O655" i="4"/>
  <c r="O614" i="4" s="1"/>
  <c r="AE655" i="4"/>
  <c r="AE614" i="4" s="1"/>
  <c r="Y644" i="4"/>
  <c r="AA60" i="5" s="1"/>
  <c r="Q644" i="4"/>
  <c r="S60" i="5" s="1"/>
  <c r="N644" i="4"/>
  <c r="P60" i="5" s="1"/>
  <c r="AD644" i="4"/>
  <c r="AF60" i="5" s="1"/>
  <c r="O644" i="4"/>
  <c r="Q60" i="5" s="1"/>
  <c r="AE644" i="4"/>
  <c r="AG60" i="5" s="1"/>
  <c r="L644" i="4"/>
  <c r="N60" i="5" s="1"/>
  <c r="AB644" i="4"/>
  <c r="AD60" i="5" s="1"/>
  <c r="AK589" i="4"/>
  <c r="AM55" i="5" s="1"/>
  <c r="M589" i="4"/>
  <c r="O55" i="5" s="1"/>
  <c r="P589" i="4"/>
  <c r="R55" i="5" s="1"/>
  <c r="Q589" i="4"/>
  <c r="S55" i="5" s="1"/>
  <c r="N589" i="4"/>
  <c r="P55" i="5" s="1"/>
  <c r="AD589" i="4"/>
  <c r="AF55" i="5" s="1"/>
  <c r="O589" i="4"/>
  <c r="Q55" i="5" s="1"/>
  <c r="AE589" i="4"/>
  <c r="AG55" i="5" s="1"/>
  <c r="T270" i="4"/>
  <c r="L270" i="4"/>
  <c r="M270" i="10" s="1"/>
  <c r="M270" i="4"/>
  <c r="O270" i="4"/>
  <c r="AE270" i="4"/>
  <c r="AG309" i="4"/>
  <c r="AG296" i="4" s="1"/>
  <c r="Y296" i="4"/>
  <c r="N309" i="4"/>
  <c r="N296" i="4" s="1"/>
  <c r="AD296" i="4"/>
  <c r="O296" i="4"/>
  <c r="AE296" i="4"/>
  <c r="L296" i="4"/>
  <c r="AB296" i="4"/>
  <c r="W696" i="4"/>
  <c r="Y64" i="5" s="1"/>
  <c r="O696" i="4"/>
  <c r="Q64" i="5" s="1"/>
  <c r="L696" i="4"/>
  <c r="N64" i="5" s="1"/>
  <c r="AB696" i="4"/>
  <c r="AD64" i="5" s="1"/>
  <c r="M696" i="4"/>
  <c r="O64" i="5" s="1"/>
  <c r="AC696" i="4"/>
  <c r="AE64" i="5" s="1"/>
  <c r="N696" i="4"/>
  <c r="P64" i="5" s="1"/>
  <c r="AD696" i="4"/>
  <c r="AF64" i="5" s="1"/>
  <c r="Z550" i="4"/>
  <c r="AB52" i="5" s="1"/>
  <c r="R550" i="4"/>
  <c r="T52" i="5" s="1"/>
  <c r="M550" i="4"/>
  <c r="O52" i="5" s="1"/>
  <c r="N550" i="4"/>
  <c r="P52" i="5" s="1"/>
  <c r="O550" i="4"/>
  <c r="Q52" i="5" s="1"/>
  <c r="AE550" i="4"/>
  <c r="AG52" i="5" s="1"/>
  <c r="L550" i="4"/>
  <c r="N52" i="5" s="1"/>
  <c r="AB550" i="4"/>
  <c r="AD52" i="5" s="1"/>
  <c r="AL446" i="4"/>
  <c r="AN44" i="5" s="1"/>
  <c r="Q446" i="4"/>
  <c r="S44" i="5" s="1"/>
  <c r="R446" i="4"/>
  <c r="T44" i="5" s="1"/>
  <c r="M446" i="4"/>
  <c r="O44" i="5" s="1"/>
  <c r="O446" i="4"/>
  <c r="Q44" i="5" s="1"/>
  <c r="AE446" i="4"/>
  <c r="AG44" i="5" s="1"/>
  <c r="L446" i="4"/>
  <c r="N44" i="5" s="1"/>
  <c r="AB446" i="4"/>
  <c r="AD44" i="5" s="1"/>
  <c r="L470" i="4"/>
  <c r="O470" i="4"/>
  <c r="P470" i="4"/>
  <c r="S470" i="4"/>
  <c r="M470" i="4"/>
  <c r="AC470" i="4"/>
  <c r="N470" i="4"/>
  <c r="AD470" i="4"/>
  <c r="AD611" i="4"/>
  <c r="V611" i="4"/>
  <c r="R611" i="4"/>
  <c r="AE611" i="4"/>
  <c r="L611" i="4"/>
  <c r="AB611" i="4"/>
  <c r="M611" i="4"/>
  <c r="AC611" i="4"/>
  <c r="N312" i="4"/>
  <c r="N299" i="4" s="1"/>
  <c r="V312" i="4"/>
  <c r="V299" i="4" s="1"/>
  <c r="O312" i="4"/>
  <c r="O299" i="4" s="1"/>
  <c r="AE312" i="4"/>
  <c r="AE299" i="4" s="1"/>
  <c r="L312" i="4"/>
  <c r="AB312" i="4"/>
  <c r="AB299" i="4" s="1"/>
  <c r="M312" i="4"/>
  <c r="M299" i="4" s="1"/>
  <c r="AC312" i="4"/>
  <c r="AN200" i="4"/>
  <c r="AN219" i="4"/>
  <c r="AP24" i="5" s="1"/>
  <c r="AQ812" i="4"/>
  <c r="AS73" i="5" s="1"/>
  <c r="AQ792" i="4"/>
  <c r="P812" i="4"/>
  <c r="R73" i="5" s="1"/>
  <c r="P792" i="4"/>
  <c r="Q812" i="4"/>
  <c r="S73" i="5" s="1"/>
  <c r="Q792" i="4"/>
  <c r="R812" i="4"/>
  <c r="T73" i="5" s="1"/>
  <c r="R792" i="4"/>
  <c r="AN760" i="4"/>
  <c r="AP69" i="5" s="1"/>
  <c r="AN740" i="4"/>
  <c r="Q760" i="4"/>
  <c r="S69" i="5" s="1"/>
  <c r="Q740" i="4"/>
  <c r="R740" i="4"/>
  <c r="R760" i="4"/>
  <c r="T69" i="5" s="1"/>
  <c r="S760" i="4"/>
  <c r="U69" i="5" s="1"/>
  <c r="S740" i="4"/>
  <c r="AC433" i="4"/>
  <c r="AE43" i="5" s="1"/>
  <c r="AC413" i="4"/>
  <c r="N433" i="4"/>
  <c r="P43" i="5" s="1"/>
  <c r="N413" i="4"/>
  <c r="Y433" i="4"/>
  <c r="AA43" i="5" s="1"/>
  <c r="Y413" i="4"/>
  <c r="AH413" i="4"/>
  <c r="AH433" i="4"/>
  <c r="AJ43" i="5" s="1"/>
  <c r="S413" i="4"/>
  <c r="S433" i="4"/>
  <c r="U43" i="5" s="1"/>
  <c r="AI413" i="4"/>
  <c r="AI433" i="4"/>
  <c r="AK43" i="5" s="1"/>
  <c r="P433" i="4"/>
  <c r="R43" i="5" s="1"/>
  <c r="P413" i="4"/>
  <c r="AF433" i="4"/>
  <c r="AH43" i="5" s="1"/>
  <c r="AF413" i="4"/>
  <c r="AN165" i="4"/>
  <c r="AP19" i="5" s="1"/>
  <c r="R165" i="4"/>
  <c r="T19" i="5" s="1"/>
  <c r="S165" i="4"/>
  <c r="U19" i="5" s="1"/>
  <c r="AH219" i="4"/>
  <c r="AJ24" i="5" s="1"/>
  <c r="AG219" i="4"/>
  <c r="AI24" i="5" s="1"/>
  <c r="L795" i="4"/>
  <c r="T795" i="4"/>
  <c r="U795" i="4"/>
  <c r="AK795" i="4"/>
  <c r="V795" i="4"/>
  <c r="AL795" i="4"/>
  <c r="W795" i="4"/>
  <c r="AM795" i="4"/>
  <c r="N797" i="4"/>
  <c r="N733" i="4" s="1"/>
  <c r="O797" i="4"/>
  <c r="O733" i="4" s="1"/>
  <c r="AE797" i="4"/>
  <c r="AE733" i="4" s="1"/>
  <c r="T797" i="4"/>
  <c r="T733" i="4" s="1"/>
  <c r="M797" i="4"/>
  <c r="M733" i="4" s="1"/>
  <c r="AC797" i="4"/>
  <c r="AC733" i="4" s="1"/>
  <c r="AO797" i="4"/>
  <c r="AO733" i="4" s="1"/>
  <c r="AM797" i="4"/>
  <c r="AM733" i="4" s="1"/>
  <c r="AA741" i="4"/>
  <c r="S741" i="4"/>
  <c r="T741" i="4"/>
  <c r="AJ741" i="4"/>
  <c r="U741" i="4"/>
  <c r="AK741" i="4"/>
  <c r="V741" i="4"/>
  <c r="AL741" i="4"/>
  <c r="X537" i="4"/>
  <c r="Z51" i="5" s="1"/>
  <c r="X517" i="4"/>
  <c r="P537" i="4"/>
  <c r="R51" i="5" s="1"/>
  <c r="P517" i="4"/>
  <c r="AB537" i="4"/>
  <c r="AD51" i="5" s="1"/>
  <c r="AB517" i="4"/>
  <c r="AC537" i="4"/>
  <c r="AE51" i="5" s="1"/>
  <c r="AC517" i="4"/>
  <c r="V517" i="4"/>
  <c r="V537" i="4"/>
  <c r="X51" i="5" s="1"/>
  <c r="AL517" i="4"/>
  <c r="AL537" i="4"/>
  <c r="AN51" i="5" s="1"/>
  <c r="W537" i="4"/>
  <c r="Y51" i="5" s="1"/>
  <c r="W517" i="4"/>
  <c r="AM537" i="4"/>
  <c r="AO51" i="5" s="1"/>
  <c r="AM517" i="4"/>
  <c r="AG485" i="4"/>
  <c r="AI47" i="5" s="1"/>
  <c r="AG465" i="4"/>
  <c r="AB485" i="4"/>
  <c r="AD47" i="5" s="1"/>
  <c r="AB465" i="4"/>
  <c r="AC485" i="4"/>
  <c r="AE47" i="5" s="1"/>
  <c r="AC465" i="4"/>
  <c r="AF485" i="4"/>
  <c r="AH47" i="5" s="1"/>
  <c r="AF465" i="4"/>
  <c r="V465" i="4"/>
  <c r="V485" i="4"/>
  <c r="X47" i="5" s="1"/>
  <c r="AL465" i="4"/>
  <c r="AL485" i="4"/>
  <c r="AN47" i="5" s="1"/>
  <c r="W465" i="4"/>
  <c r="W485" i="4"/>
  <c r="Y47" i="5" s="1"/>
  <c r="AM465" i="4"/>
  <c r="AM485" i="4"/>
  <c r="AO47" i="5" s="1"/>
  <c r="S522" i="4"/>
  <c r="S509" i="4" s="1"/>
  <c r="AA522" i="4"/>
  <c r="AA509" i="4" s="1"/>
  <c r="AE522" i="4"/>
  <c r="AE509" i="4" s="1"/>
  <c r="AF522" i="4"/>
  <c r="AF509" i="4" s="1"/>
  <c r="U522" i="4"/>
  <c r="U509" i="4" s="1"/>
  <c r="AK522" i="4"/>
  <c r="AK509" i="4" s="1"/>
  <c r="V522" i="4"/>
  <c r="V509" i="4" s="1"/>
  <c r="AL522" i="4"/>
  <c r="AL509" i="4" s="1"/>
  <c r="Z563" i="4"/>
  <c r="AB53" i="5" s="1"/>
  <c r="R563" i="4"/>
  <c r="T53" i="5" s="1"/>
  <c r="AD563" i="4"/>
  <c r="AF53" i="5" s="1"/>
  <c r="AE563" i="4"/>
  <c r="AG53" i="5" s="1"/>
  <c r="T563" i="4"/>
  <c r="V53" i="5" s="1"/>
  <c r="AJ563" i="4"/>
  <c r="AL53" i="5" s="1"/>
  <c r="U563" i="4"/>
  <c r="W53" i="5" s="1"/>
  <c r="AK563" i="4"/>
  <c r="AM53" i="5" s="1"/>
  <c r="X306" i="4"/>
  <c r="X326" i="4"/>
  <c r="Z34" i="5" s="1"/>
  <c r="P306" i="4"/>
  <c r="P326" i="4"/>
  <c r="R34" i="5" s="1"/>
  <c r="U326" i="4"/>
  <c r="W34" i="5" s="1"/>
  <c r="U306" i="4"/>
  <c r="AK326" i="4"/>
  <c r="AM34" i="5" s="1"/>
  <c r="AK306" i="4"/>
  <c r="V306" i="4"/>
  <c r="V326" i="4"/>
  <c r="X34" i="5" s="1"/>
  <c r="AL306" i="4"/>
  <c r="AL326" i="4"/>
  <c r="AN34" i="5" s="1"/>
  <c r="W306" i="4"/>
  <c r="W326" i="4"/>
  <c r="Y34" i="5" s="1"/>
  <c r="AM306" i="4"/>
  <c r="AM326" i="4"/>
  <c r="AO34" i="5" s="1"/>
  <c r="T33" i="4"/>
  <c r="V8" i="5" s="1"/>
  <c r="AJ33" i="4"/>
  <c r="AL8" i="5" s="1"/>
  <c r="V72" i="4"/>
  <c r="X11" i="5" s="1"/>
  <c r="AL72" i="4"/>
  <c r="AN11" i="5" s="1"/>
  <c r="W72" i="4"/>
  <c r="Y11" i="5" s="1"/>
  <c r="O459" i="4"/>
  <c r="AH459" i="4"/>
  <c r="AI459" i="4"/>
  <c r="AD459" i="4"/>
  <c r="T459" i="4"/>
  <c r="AJ459" i="4"/>
  <c r="U459" i="4"/>
  <c r="AK459" i="4"/>
  <c r="AB418" i="4"/>
  <c r="AE418" i="4"/>
  <c r="AK418" i="4"/>
  <c r="V418" i="4"/>
  <c r="AL418" i="4"/>
  <c r="M246" i="4"/>
  <c r="O27" i="5" s="1"/>
  <c r="U246" i="4"/>
  <c r="W27" i="5" s="1"/>
  <c r="V246" i="4"/>
  <c r="X27" i="5" s="1"/>
  <c r="AL246" i="4"/>
  <c r="AN27" i="5" s="1"/>
  <c r="W246" i="4"/>
  <c r="Y27" i="5" s="1"/>
  <c r="AM246" i="4"/>
  <c r="AO27" i="5" s="1"/>
  <c r="T246" i="4"/>
  <c r="V27" i="5" s="1"/>
  <c r="AJ246" i="4"/>
  <c r="AL27" i="5" s="1"/>
  <c r="T295" i="4"/>
  <c r="AJ295" i="4"/>
  <c r="U295" i="4"/>
  <c r="AK295" i="4"/>
  <c r="AJ294" i="4"/>
  <c r="U294" i="4"/>
  <c r="AK294" i="4"/>
  <c r="V294" i="4"/>
  <c r="AL294" i="4"/>
  <c r="AD219" i="4"/>
  <c r="AF24" i="5" s="1"/>
  <c r="AC219" i="4"/>
  <c r="AE24" i="5" s="1"/>
  <c r="AL85" i="4"/>
  <c r="AN12" i="5" s="1"/>
  <c r="AP793" i="4"/>
  <c r="AH793" i="4"/>
  <c r="S793" i="4"/>
  <c r="AI793" i="4"/>
  <c r="P793" i="4"/>
  <c r="AF793" i="4"/>
  <c r="Q793" i="4"/>
  <c r="AG793" i="4"/>
  <c r="X786" i="4"/>
  <c r="Z71" i="5" s="1"/>
  <c r="AF786" i="4"/>
  <c r="AH71" i="5" s="1"/>
  <c r="Q786" i="4"/>
  <c r="S71" i="5" s="1"/>
  <c r="AG786" i="4"/>
  <c r="AI71" i="5" s="1"/>
  <c r="R786" i="4"/>
  <c r="T71" i="5" s="1"/>
  <c r="AH786" i="4"/>
  <c r="AJ71" i="5" s="1"/>
  <c r="S786" i="4"/>
  <c r="U71" i="5" s="1"/>
  <c r="AI786" i="4"/>
  <c r="AK71" i="5" s="1"/>
  <c r="AG773" i="4"/>
  <c r="AI70" i="5" s="1"/>
  <c r="R773" i="4"/>
  <c r="T70" i="5" s="1"/>
  <c r="AH773" i="4"/>
  <c r="AJ70" i="5" s="1"/>
  <c r="S773" i="4"/>
  <c r="U70" i="5" s="1"/>
  <c r="AI773" i="4"/>
  <c r="AK70" i="5" s="1"/>
  <c r="P773" i="4"/>
  <c r="R70" i="5" s="1"/>
  <c r="AF773" i="4"/>
  <c r="AH70" i="5" s="1"/>
  <c r="AF709" i="4"/>
  <c r="AH65" i="5" s="1"/>
  <c r="AN709" i="4"/>
  <c r="AP65" i="5" s="1"/>
  <c r="Q709" i="4"/>
  <c r="S65" i="5" s="1"/>
  <c r="AG709" i="4"/>
  <c r="AI65" i="5" s="1"/>
  <c r="R709" i="4"/>
  <c r="T65" i="5" s="1"/>
  <c r="AH709" i="4"/>
  <c r="AJ65" i="5" s="1"/>
  <c r="S709" i="4"/>
  <c r="U65" i="5" s="1"/>
  <c r="AI709" i="4"/>
  <c r="AK65" i="5" s="1"/>
  <c r="AF655" i="4"/>
  <c r="AF614" i="4" s="1"/>
  <c r="AN655" i="4"/>
  <c r="AN614" i="4" s="1"/>
  <c r="Q655" i="4"/>
  <c r="Q614" i="4" s="1"/>
  <c r="AG655" i="4"/>
  <c r="AG614" i="4" s="1"/>
  <c r="R655" i="4"/>
  <c r="R614" i="4" s="1"/>
  <c r="AH655" i="4"/>
  <c r="AH614" i="4" s="1"/>
  <c r="S655" i="4"/>
  <c r="S614" i="4" s="1"/>
  <c r="AI655" i="4"/>
  <c r="AI614" i="4" s="1"/>
  <c r="AC644" i="4"/>
  <c r="AE60" i="5" s="1"/>
  <c r="AG644" i="4"/>
  <c r="AI60" i="5" s="1"/>
  <c r="R644" i="4"/>
  <c r="T60" i="5" s="1"/>
  <c r="AH644" i="4"/>
  <c r="AJ60" i="5" s="1"/>
  <c r="S644" i="4"/>
  <c r="U60" i="5" s="1"/>
  <c r="AI644" i="4"/>
  <c r="AK60" i="5" s="1"/>
  <c r="P644" i="4"/>
  <c r="R60" i="5" s="1"/>
  <c r="AF644" i="4"/>
  <c r="AH60" i="5" s="1"/>
  <c r="U589" i="4"/>
  <c r="W55" i="5" s="1"/>
  <c r="AC589" i="4"/>
  <c r="AE55" i="5" s="1"/>
  <c r="X589" i="4"/>
  <c r="Z55" i="5" s="1"/>
  <c r="Y589" i="4"/>
  <c r="AA55" i="5" s="1"/>
  <c r="R589" i="4"/>
  <c r="T55" i="5" s="1"/>
  <c r="AH589" i="4"/>
  <c r="AJ55" i="5" s="1"/>
  <c r="S589" i="4"/>
  <c r="U55" i="5" s="1"/>
  <c r="AI589" i="4"/>
  <c r="AK55" i="5" s="1"/>
  <c r="AJ270" i="4"/>
  <c r="AB270" i="4"/>
  <c r="Q270" i="4"/>
  <c r="R270" i="4"/>
  <c r="AH270" i="4"/>
  <c r="S270" i="4"/>
  <c r="AI270" i="4"/>
  <c r="Q296" i="4"/>
  <c r="R296" i="4"/>
  <c r="AH296" i="4"/>
  <c r="S296" i="4"/>
  <c r="AI296" i="4"/>
  <c r="P296" i="4"/>
  <c r="AF296" i="4"/>
  <c r="AM696" i="4"/>
  <c r="AO64" i="5" s="1"/>
  <c r="AE696" i="4"/>
  <c r="AG64" i="5" s="1"/>
  <c r="P696" i="4"/>
  <c r="R64" i="5" s="1"/>
  <c r="AF696" i="4"/>
  <c r="AH64" i="5" s="1"/>
  <c r="Q696" i="4"/>
  <c r="S64" i="5" s="1"/>
  <c r="AG696" i="4"/>
  <c r="AI64" i="5" s="1"/>
  <c r="R696" i="4"/>
  <c r="T64" i="5" s="1"/>
  <c r="AH696" i="4"/>
  <c r="AJ64" i="5" s="1"/>
  <c r="AP550" i="4"/>
  <c r="AR52" i="5" s="1"/>
  <c r="AH550" i="4"/>
  <c r="AJ52" i="5" s="1"/>
  <c r="U550" i="4"/>
  <c r="W52" i="5" s="1"/>
  <c r="V550" i="4"/>
  <c r="X52" i="5" s="1"/>
  <c r="S550" i="4"/>
  <c r="U52" i="5" s="1"/>
  <c r="AI550" i="4"/>
  <c r="AK52" i="5" s="1"/>
  <c r="P550" i="4"/>
  <c r="R52" i="5" s="1"/>
  <c r="AF550" i="4"/>
  <c r="AH52" i="5" s="1"/>
  <c r="N446" i="4"/>
  <c r="P44" i="5" s="1"/>
  <c r="Y446" i="4"/>
  <c r="AA44" i="5" s="1"/>
  <c r="Z446" i="4"/>
  <c r="AB44" i="5" s="1"/>
  <c r="U446" i="4"/>
  <c r="W44" i="5" s="1"/>
  <c r="S446" i="4"/>
  <c r="U44" i="5" s="1"/>
  <c r="AI446" i="4"/>
  <c r="AK44" i="5" s="1"/>
  <c r="P446" i="4"/>
  <c r="R44" i="5" s="1"/>
  <c r="AF446" i="4"/>
  <c r="AH44" i="5" s="1"/>
  <c r="T470" i="4"/>
  <c r="W470" i="4"/>
  <c r="X470" i="4"/>
  <c r="AA470" i="4"/>
  <c r="Q470" i="4"/>
  <c r="AG470" i="4"/>
  <c r="R470" i="4"/>
  <c r="AH470" i="4"/>
  <c r="N611" i="4"/>
  <c r="O611" i="4"/>
  <c r="Z611" i="4"/>
  <c r="AI611" i="4"/>
  <c r="P611" i="4"/>
  <c r="AF611" i="4"/>
  <c r="Q611" i="4"/>
  <c r="AG611" i="4"/>
  <c r="N125" i="4"/>
  <c r="P16" i="5" s="1"/>
  <c r="AM125" i="4"/>
  <c r="AO16" i="5" s="1"/>
  <c r="AJ125" i="4"/>
  <c r="AL16" i="5" s="1"/>
  <c r="AK125" i="4"/>
  <c r="AM16" i="5" s="1"/>
  <c r="AA287" i="4"/>
  <c r="AC31" i="5" s="1"/>
  <c r="S287" i="4"/>
  <c r="U31" i="5" s="1"/>
  <c r="T287" i="4"/>
  <c r="V31" i="5" s="1"/>
  <c r="AJ287" i="4"/>
  <c r="AL31" i="5" s="1"/>
  <c r="U287" i="4"/>
  <c r="W31" i="5" s="1"/>
  <c r="AK287" i="4"/>
  <c r="AM31" i="5" s="1"/>
  <c r="V287" i="4"/>
  <c r="X31" i="5" s="1"/>
  <c r="AL287" i="4"/>
  <c r="AN31" i="5" s="1"/>
  <c r="V825" i="4"/>
  <c r="X74" i="5" s="1"/>
  <c r="N825" i="4"/>
  <c r="P74" i="5" s="1"/>
  <c r="W825" i="4"/>
  <c r="Y74" i="5" s="1"/>
  <c r="AM825" i="4"/>
  <c r="AO74" i="5" s="1"/>
  <c r="T825" i="4"/>
  <c r="V74" i="5" s="1"/>
  <c r="AJ825" i="4"/>
  <c r="AL74" i="5" s="1"/>
  <c r="U825" i="4"/>
  <c r="W74" i="5" s="1"/>
  <c r="AK825" i="4"/>
  <c r="AM74" i="5" s="1"/>
  <c r="W798" i="4"/>
  <c r="O798" i="4"/>
  <c r="T798" i="4"/>
  <c r="AJ798" i="4"/>
  <c r="U798" i="4"/>
  <c r="AK798" i="4"/>
  <c r="V798" i="4"/>
  <c r="AL798" i="4"/>
  <c r="AA796" i="4"/>
  <c r="S796" i="4"/>
  <c r="T796" i="4"/>
  <c r="AJ796" i="4"/>
  <c r="U796" i="4"/>
  <c r="AK796" i="4"/>
  <c r="V796" i="4"/>
  <c r="AL796" i="4"/>
  <c r="X744" i="4"/>
  <c r="P744" i="4"/>
  <c r="U744" i="4"/>
  <c r="AK744" i="4"/>
  <c r="V744" i="4"/>
  <c r="AL744" i="4"/>
  <c r="W744" i="4"/>
  <c r="AM744" i="4"/>
  <c r="Y743" i="4"/>
  <c r="Q743" i="4"/>
  <c r="V743" i="4"/>
  <c r="AL743" i="4"/>
  <c r="W743" i="4"/>
  <c r="AM743" i="4"/>
  <c r="T743" i="4"/>
  <c r="AJ743" i="4"/>
  <c r="V746" i="4"/>
  <c r="N746" i="4"/>
  <c r="W746" i="4"/>
  <c r="AM746" i="4"/>
  <c r="T746" i="4"/>
  <c r="AJ746" i="4"/>
  <c r="U746" i="4"/>
  <c r="AK746" i="4"/>
  <c r="X651" i="4"/>
  <c r="X610" i="4" s="1"/>
  <c r="P651" i="4"/>
  <c r="P610" i="4" s="1"/>
  <c r="U651" i="4"/>
  <c r="U610" i="4" s="1"/>
  <c r="AK651" i="4"/>
  <c r="AK610" i="4" s="1"/>
  <c r="V651" i="4"/>
  <c r="V610" i="4" s="1"/>
  <c r="AL651" i="4"/>
  <c r="AL610" i="4" s="1"/>
  <c r="W651" i="4"/>
  <c r="W610" i="4" s="1"/>
  <c r="AM651" i="4"/>
  <c r="AM610" i="4" s="1"/>
  <c r="U654" i="4"/>
  <c r="M654" i="4"/>
  <c r="M613" i="4" s="1"/>
  <c r="V654" i="4"/>
  <c r="V613" i="4" s="1"/>
  <c r="AL654" i="4"/>
  <c r="AL613" i="4" s="1"/>
  <c r="W654" i="4"/>
  <c r="W613" i="4" s="1"/>
  <c r="AM654" i="4"/>
  <c r="AM613" i="4" s="1"/>
  <c r="T654" i="4"/>
  <c r="T613" i="4" s="1"/>
  <c r="AJ654" i="4"/>
  <c r="AJ613" i="4" s="1"/>
  <c r="R683" i="4"/>
  <c r="T63" i="5" s="1"/>
  <c r="Z683" i="4"/>
  <c r="AB63" i="5" s="1"/>
  <c r="W683" i="4"/>
  <c r="Y63" i="5" s="1"/>
  <c r="AM683" i="4"/>
  <c r="AO63" i="5" s="1"/>
  <c r="T683" i="4"/>
  <c r="V63" i="5" s="1"/>
  <c r="AJ683" i="4"/>
  <c r="AL63" i="5" s="1"/>
  <c r="U683" i="4"/>
  <c r="W63" i="5" s="1"/>
  <c r="AK683" i="4"/>
  <c r="AM63" i="5" s="1"/>
  <c r="U613" i="4"/>
  <c r="AP615" i="4"/>
  <c r="V615" i="4"/>
  <c r="W615" i="4"/>
  <c r="AM615" i="4"/>
  <c r="T615" i="4"/>
  <c r="AJ615" i="4"/>
  <c r="U615" i="4"/>
  <c r="AK615" i="4"/>
  <c r="AA200" i="4"/>
  <c r="AA219" i="4"/>
  <c r="AC24" i="5" s="1"/>
  <c r="Y200" i="4"/>
  <c r="Y219" i="4"/>
  <c r="AA24" i="5" s="1"/>
  <c r="AI200" i="4"/>
  <c r="AI219" i="4"/>
  <c r="AK24" i="5" s="1"/>
  <c r="AI812" i="4"/>
  <c r="AK73" i="5" s="1"/>
  <c r="AI792" i="4"/>
  <c r="AF812" i="4"/>
  <c r="AH73" i="5" s="1"/>
  <c r="AF792" i="4"/>
  <c r="AG812" i="4"/>
  <c r="AI73" i="5" s="1"/>
  <c r="AG792" i="4"/>
  <c r="AH812" i="4"/>
  <c r="AJ73" i="5" s="1"/>
  <c r="AH792" i="4"/>
  <c r="AF760" i="4"/>
  <c r="AH69" i="5" s="1"/>
  <c r="AF740" i="4"/>
  <c r="AG760" i="4"/>
  <c r="AI69" i="5" s="1"/>
  <c r="AG740" i="4"/>
  <c r="AH740" i="4"/>
  <c r="AH760" i="4"/>
  <c r="AJ69" i="5" s="1"/>
  <c r="AI760" i="4"/>
  <c r="AK69" i="5" s="1"/>
  <c r="AI740" i="4"/>
  <c r="Z200" i="4"/>
  <c r="Z219" i="4"/>
  <c r="AB24" i="5" s="1"/>
  <c r="W200" i="4"/>
  <c r="W219" i="4"/>
  <c r="Y24" i="5" s="1"/>
  <c r="AM200" i="4"/>
  <c r="AM219" i="4"/>
  <c r="AO24" i="5" s="1"/>
  <c r="O812" i="4"/>
  <c r="Q73" i="5" s="1"/>
  <c r="O792" i="4"/>
  <c r="W812" i="4"/>
  <c r="Y73" i="5" s="1"/>
  <c r="W792" i="4"/>
  <c r="T812" i="4"/>
  <c r="V73" i="5" s="1"/>
  <c r="T792" i="4"/>
  <c r="AJ812" i="4"/>
  <c r="AL73" i="5" s="1"/>
  <c r="AJ792" i="4"/>
  <c r="U812" i="4"/>
  <c r="W73" i="5" s="1"/>
  <c r="U792" i="4"/>
  <c r="AK812" i="4"/>
  <c r="AM73" i="5" s="1"/>
  <c r="AK792" i="4"/>
  <c r="V812" i="4"/>
  <c r="X73" i="5" s="1"/>
  <c r="V792" i="4"/>
  <c r="AL812" i="4"/>
  <c r="AN73" i="5" s="1"/>
  <c r="AL792" i="4"/>
  <c r="L760" i="4"/>
  <c r="N69" i="5" s="1"/>
  <c r="T760" i="4"/>
  <c r="V69" i="5" s="1"/>
  <c r="T740" i="4"/>
  <c r="U760" i="4"/>
  <c r="W69" i="5" s="1"/>
  <c r="U740" i="4"/>
  <c r="AK760" i="4"/>
  <c r="AM69" i="5" s="1"/>
  <c r="AK740" i="4"/>
  <c r="V740" i="4"/>
  <c r="V760" i="4"/>
  <c r="X69" i="5" s="1"/>
  <c r="AL740" i="4"/>
  <c r="AL760" i="4"/>
  <c r="AN69" i="5" s="1"/>
  <c r="W760" i="4"/>
  <c r="Y69" i="5" s="1"/>
  <c r="W740" i="4"/>
  <c r="AM760" i="4"/>
  <c r="AO69" i="5" s="1"/>
  <c r="AM740" i="4"/>
  <c r="Z416" i="4"/>
  <c r="Z403" i="4" s="1"/>
  <c r="AG416" i="4"/>
  <c r="AG403" i="4" s="1"/>
  <c r="W416" i="4"/>
  <c r="W403" i="4" s="1"/>
  <c r="M433" i="4"/>
  <c r="O43" i="5" s="1"/>
  <c r="M413" i="4"/>
  <c r="V433" i="4"/>
  <c r="X43" i="5" s="1"/>
  <c r="V413" i="4"/>
  <c r="AO433" i="4"/>
  <c r="AQ43" i="5" s="1"/>
  <c r="AO413" i="4"/>
  <c r="AL433" i="4"/>
  <c r="AN43" i="5" s="1"/>
  <c r="AL413" i="4"/>
  <c r="W413" i="4"/>
  <c r="W433" i="4"/>
  <c r="Y43" i="5" s="1"/>
  <c r="AM413" i="4"/>
  <c r="AM433" i="4"/>
  <c r="AO43" i="5" s="1"/>
  <c r="T433" i="4"/>
  <c r="V43" i="5" s="1"/>
  <c r="T413" i="4"/>
  <c r="AJ433" i="4"/>
  <c r="AL43" i="5" s="1"/>
  <c r="AJ413" i="4"/>
  <c r="V165" i="4"/>
  <c r="X19" i="5" s="1"/>
  <c r="AF219" i="4"/>
  <c r="AH24" i="5" s="1"/>
  <c r="AL259" i="4"/>
  <c r="AN28" i="5" s="1"/>
  <c r="AD259" i="4"/>
  <c r="AF28" i="5" s="1"/>
  <c r="AA259" i="4"/>
  <c r="AC28" i="5" s="1"/>
  <c r="AQ259" i="4"/>
  <c r="AS28" i="5" s="1"/>
  <c r="X259" i="4"/>
  <c r="Z28" i="5" s="1"/>
  <c r="AN259" i="4"/>
  <c r="AP28" i="5" s="1"/>
  <c r="Y259" i="4"/>
  <c r="AA28" i="5" s="1"/>
  <c r="AO259" i="4"/>
  <c r="AQ28" i="5" s="1"/>
  <c r="AB795" i="4"/>
  <c r="AJ795" i="4"/>
  <c r="Y795" i="4"/>
  <c r="AO795" i="4"/>
  <c r="Z795" i="4"/>
  <c r="AP795" i="4"/>
  <c r="AA795" i="4"/>
  <c r="AQ795" i="4"/>
  <c r="AD797" i="4"/>
  <c r="AD733" i="4" s="1"/>
  <c r="S797" i="4"/>
  <c r="S733" i="4" s="1"/>
  <c r="AN797" i="4"/>
  <c r="AN733" i="4" s="1"/>
  <c r="X797" i="4"/>
  <c r="X733" i="4" s="1"/>
  <c r="Q797" i="4"/>
  <c r="Q733" i="4" s="1"/>
  <c r="AI797" i="4"/>
  <c r="AI733" i="4" s="1"/>
  <c r="AH797" i="4"/>
  <c r="AH733" i="4" s="1"/>
  <c r="AQ797" i="4"/>
  <c r="AQ733" i="4" s="1"/>
  <c r="AQ741" i="4"/>
  <c r="AI741" i="4"/>
  <c r="AI729" i="4" s="1"/>
  <c r="X741" i="4"/>
  <c r="AN741" i="4"/>
  <c r="Y741" i="4"/>
  <c r="AO741" i="4"/>
  <c r="Z741" i="4"/>
  <c r="AP741" i="4"/>
  <c r="AN537" i="4"/>
  <c r="AP51" i="5" s="1"/>
  <c r="AN517" i="4"/>
  <c r="AF537" i="4"/>
  <c r="AH51" i="5" s="1"/>
  <c r="AF517" i="4"/>
  <c r="AJ537" i="4"/>
  <c r="AL51" i="5" s="1"/>
  <c r="AJ517" i="4"/>
  <c r="AK537" i="4"/>
  <c r="AM51" i="5" s="1"/>
  <c r="AK517" i="4"/>
  <c r="Z517" i="4"/>
  <c r="Z537" i="4"/>
  <c r="AB51" i="5" s="1"/>
  <c r="AP517" i="4"/>
  <c r="AP537" i="4"/>
  <c r="AR51" i="5" s="1"/>
  <c r="AA517" i="4"/>
  <c r="AA537" i="4"/>
  <c r="AC51" i="5" s="1"/>
  <c r="AQ517" i="4"/>
  <c r="AQ537" i="4"/>
  <c r="AS51" i="5" s="1"/>
  <c r="AO485" i="4"/>
  <c r="AQ47" i="5" s="1"/>
  <c r="AO465" i="4"/>
  <c r="AJ485" i="4"/>
  <c r="AL47" i="5" s="1"/>
  <c r="AJ465" i="4"/>
  <c r="AK485" i="4"/>
  <c r="AM47" i="5" s="1"/>
  <c r="AK465" i="4"/>
  <c r="AN485" i="4"/>
  <c r="AP47" i="5" s="1"/>
  <c r="AN465" i="4"/>
  <c r="Z465" i="4"/>
  <c r="Z485" i="4"/>
  <c r="AB47" i="5" s="1"/>
  <c r="AP465" i="4"/>
  <c r="AP485" i="4"/>
  <c r="AR47" i="5" s="1"/>
  <c r="AA465" i="4"/>
  <c r="AA485" i="4"/>
  <c r="AC47" i="5" s="1"/>
  <c r="AQ465" i="4"/>
  <c r="AQ485" i="4"/>
  <c r="AS47" i="5" s="1"/>
  <c r="AI522" i="4"/>
  <c r="AI509" i="4" s="1"/>
  <c r="AQ522" i="4"/>
  <c r="AQ509" i="4" s="1"/>
  <c r="AM522" i="4"/>
  <c r="AM509" i="4" s="1"/>
  <c r="AN522" i="4"/>
  <c r="AN509" i="4" s="1"/>
  <c r="Y522" i="4"/>
  <c r="Y509" i="4" s="1"/>
  <c r="AO522" i="4"/>
  <c r="AO509" i="4" s="1"/>
  <c r="Z522" i="4"/>
  <c r="Z509" i="4" s="1"/>
  <c r="AP522" i="4"/>
  <c r="AP509" i="4" s="1"/>
  <c r="AP563" i="4"/>
  <c r="AR53" i="5" s="1"/>
  <c r="AH563" i="4"/>
  <c r="AJ53" i="5" s="1"/>
  <c r="AL563" i="4"/>
  <c r="AN53" i="5" s="1"/>
  <c r="AM563" i="4"/>
  <c r="AO53" i="5" s="1"/>
  <c r="X563" i="4"/>
  <c r="Z53" i="5" s="1"/>
  <c r="AN563" i="4"/>
  <c r="AP53" i="5" s="1"/>
  <c r="Y563" i="4"/>
  <c r="AA53" i="5" s="1"/>
  <c r="AO563" i="4"/>
  <c r="AQ53" i="5" s="1"/>
  <c r="AN306" i="4"/>
  <c r="AN326" i="4"/>
  <c r="AP34" i="5" s="1"/>
  <c r="AF306" i="4"/>
  <c r="AF326" i="4"/>
  <c r="AH34" i="5" s="1"/>
  <c r="Y326" i="4"/>
  <c r="AA34" i="5" s="1"/>
  <c r="Y306" i="4"/>
  <c r="AO326" i="4"/>
  <c r="AQ34" i="5" s="1"/>
  <c r="AO306" i="4"/>
  <c r="Z306" i="4"/>
  <c r="Z326" i="4"/>
  <c r="AB34" i="5" s="1"/>
  <c r="AP306" i="4"/>
  <c r="AP326" i="4"/>
  <c r="AR34" i="5" s="1"/>
  <c r="AA306" i="4"/>
  <c r="AA326" i="4"/>
  <c r="AC34" i="5" s="1"/>
  <c r="AQ306" i="4"/>
  <c r="AQ326" i="4"/>
  <c r="AS34" i="5" s="1"/>
  <c r="AG339" i="4"/>
  <c r="AI35" i="5" s="1"/>
  <c r="AP339" i="4"/>
  <c r="AR35" i="5" s="1"/>
  <c r="W459" i="4"/>
  <c r="AP459" i="4"/>
  <c r="AQ459" i="4"/>
  <c r="AL459" i="4"/>
  <c r="X459" i="4"/>
  <c r="AN459" i="4"/>
  <c r="Y459" i="4"/>
  <c r="AO459" i="4"/>
  <c r="AF418" i="4"/>
  <c r="AQ418" i="4"/>
  <c r="AJ418" i="4"/>
  <c r="AM418" i="4"/>
  <c r="Y418" i="4"/>
  <c r="AO418" i="4"/>
  <c r="Z418" i="4"/>
  <c r="AP418" i="4"/>
  <c r="AC246" i="4"/>
  <c r="AE27" i="5" s="1"/>
  <c r="AK246" i="4"/>
  <c r="AM27" i="5" s="1"/>
  <c r="Z246" i="4"/>
  <c r="AB27" i="5" s="1"/>
  <c r="AP246" i="4"/>
  <c r="AR27" i="5" s="1"/>
  <c r="AA246" i="4"/>
  <c r="AC27" i="5" s="1"/>
  <c r="AQ246" i="4"/>
  <c r="AS27" i="5" s="1"/>
  <c r="X246" i="4"/>
  <c r="Z27" i="5" s="1"/>
  <c r="AN246" i="4"/>
  <c r="AP27" i="5" s="1"/>
  <c r="AL295" i="4"/>
  <c r="AD295" i="4"/>
  <c r="AA295" i="4"/>
  <c r="AQ295" i="4"/>
  <c r="X295" i="4"/>
  <c r="AN295" i="4"/>
  <c r="Y295" i="4"/>
  <c r="AO295" i="4"/>
  <c r="AM294" i="4"/>
  <c r="AE294" i="4"/>
  <c r="AN294" i="4"/>
  <c r="Y294" i="4"/>
  <c r="AO294" i="4"/>
  <c r="Z294" i="4"/>
  <c r="AP294" i="4"/>
  <c r="AB219" i="4"/>
  <c r="AD24" i="5" s="1"/>
  <c r="AJ85" i="4"/>
  <c r="AL12" i="5" s="1"/>
  <c r="N793" i="4"/>
  <c r="V793" i="4"/>
  <c r="W793" i="4"/>
  <c r="AM793" i="4"/>
  <c r="T793" i="4"/>
  <c r="AJ793" i="4"/>
  <c r="U793" i="4"/>
  <c r="AK793" i="4"/>
  <c r="L786" i="4"/>
  <c r="N71" i="5" s="1"/>
  <c r="T786" i="4"/>
  <c r="V71" i="5" s="1"/>
  <c r="U786" i="4"/>
  <c r="W71" i="5" s="1"/>
  <c r="AK786" i="4"/>
  <c r="AM71" i="5" s="1"/>
  <c r="V786" i="4"/>
  <c r="X71" i="5" s="1"/>
  <c r="AL786" i="4"/>
  <c r="AN71" i="5" s="1"/>
  <c r="W786" i="4"/>
  <c r="Y71" i="5" s="1"/>
  <c r="AM786" i="4"/>
  <c r="AO71" i="5" s="1"/>
  <c r="U773" i="4"/>
  <c r="W70" i="5" s="1"/>
  <c r="M773" i="4"/>
  <c r="O70" i="5" s="1"/>
  <c r="V773" i="4"/>
  <c r="X70" i="5" s="1"/>
  <c r="AL773" i="4"/>
  <c r="AN70" i="5" s="1"/>
  <c r="W773" i="4"/>
  <c r="Y70" i="5" s="1"/>
  <c r="AM773" i="4"/>
  <c r="AO70" i="5" s="1"/>
  <c r="T773" i="4"/>
  <c r="V70" i="5" s="1"/>
  <c r="AJ773" i="4"/>
  <c r="AL70" i="5" s="1"/>
  <c r="T709" i="4"/>
  <c r="V65" i="5" s="1"/>
  <c r="L709" i="4"/>
  <c r="N65" i="5" s="1"/>
  <c r="U709" i="4"/>
  <c r="W65" i="5" s="1"/>
  <c r="AK709" i="4"/>
  <c r="AM65" i="5" s="1"/>
  <c r="V709" i="4"/>
  <c r="X65" i="5" s="1"/>
  <c r="AL709" i="4"/>
  <c r="AN65" i="5" s="1"/>
  <c r="W709" i="4"/>
  <c r="Y65" i="5" s="1"/>
  <c r="AM709" i="4"/>
  <c r="AO65" i="5" s="1"/>
  <c r="T655" i="4"/>
  <c r="T614" i="4" s="1"/>
  <c r="L655" i="4"/>
  <c r="L614" i="4" s="1"/>
  <c r="U655" i="4"/>
  <c r="U614" i="4" s="1"/>
  <c r="AK655" i="4"/>
  <c r="AK614" i="4" s="1"/>
  <c r="V655" i="4"/>
  <c r="V614" i="4" s="1"/>
  <c r="AL655" i="4"/>
  <c r="AL614" i="4" s="1"/>
  <c r="W655" i="4"/>
  <c r="W614" i="4" s="1"/>
  <c r="AM655" i="4"/>
  <c r="AM614" i="4" s="1"/>
  <c r="AM601" i="4" s="1"/>
  <c r="AO644" i="4"/>
  <c r="AQ60" i="5" s="1"/>
  <c r="U644" i="4"/>
  <c r="W60" i="5" s="1"/>
  <c r="V644" i="4"/>
  <c r="X60" i="5" s="1"/>
  <c r="AL644" i="4"/>
  <c r="AN60" i="5" s="1"/>
  <c r="W644" i="4"/>
  <c r="Y60" i="5" s="1"/>
  <c r="AM644" i="4"/>
  <c r="AO60" i="5" s="1"/>
  <c r="T644" i="4"/>
  <c r="V60" i="5" s="1"/>
  <c r="AJ644" i="4"/>
  <c r="AL60" i="5" s="1"/>
  <c r="L589" i="4"/>
  <c r="N55" i="5" s="1"/>
  <c r="T589" i="4"/>
  <c r="V55" i="5" s="1"/>
  <c r="AF589" i="4"/>
  <c r="AH55" i="5" s="1"/>
  <c r="AG589" i="4"/>
  <c r="AI55" i="5" s="1"/>
  <c r="V589" i="4"/>
  <c r="X55" i="5" s="1"/>
  <c r="AL589" i="4"/>
  <c r="AN55" i="5" s="1"/>
  <c r="W589" i="4"/>
  <c r="Y55" i="5" s="1"/>
  <c r="AM589" i="4"/>
  <c r="AO55" i="5" s="1"/>
  <c r="X270" i="4"/>
  <c r="P270" i="4"/>
  <c r="U270" i="4"/>
  <c r="V270" i="4"/>
  <c r="AL270" i="4"/>
  <c r="W270" i="4"/>
  <c r="AM270" i="4"/>
  <c r="U296" i="4"/>
  <c r="M296" i="4"/>
  <c r="V296" i="4"/>
  <c r="AL296" i="4"/>
  <c r="W296" i="4"/>
  <c r="AM296" i="4"/>
  <c r="T296" i="4"/>
  <c r="AJ296" i="4"/>
  <c r="AA696" i="4"/>
  <c r="AC64" i="5" s="1"/>
  <c r="S696" i="4"/>
  <c r="U64" i="5" s="1"/>
  <c r="T696" i="4"/>
  <c r="V64" i="5" s="1"/>
  <c r="AJ696" i="4"/>
  <c r="AL64" i="5" s="1"/>
  <c r="U696" i="4"/>
  <c r="W64" i="5" s="1"/>
  <c r="AK696" i="4"/>
  <c r="AM64" i="5" s="1"/>
  <c r="V696" i="4"/>
  <c r="X64" i="5" s="1"/>
  <c r="AL696" i="4"/>
  <c r="AN64" i="5" s="1"/>
  <c r="Q550" i="4"/>
  <c r="S52" i="5" s="1"/>
  <c r="Y550" i="4"/>
  <c r="AA52" i="5" s="1"/>
  <c r="AC550" i="4"/>
  <c r="AE52" i="5" s="1"/>
  <c r="AD550" i="4"/>
  <c r="AF52" i="5" s="1"/>
  <c r="W550" i="4"/>
  <c r="Y52" i="5" s="1"/>
  <c r="AM550" i="4"/>
  <c r="AO52" i="5" s="1"/>
  <c r="T550" i="4"/>
  <c r="V52" i="5" s="1"/>
  <c r="AJ550" i="4"/>
  <c r="AL52" i="5" s="1"/>
  <c r="V446" i="4"/>
  <c r="X44" i="5" s="1"/>
  <c r="AG446" i="4"/>
  <c r="AI44" i="5" s="1"/>
  <c r="AH446" i="4"/>
  <c r="AJ44" i="5" s="1"/>
  <c r="AC446" i="4"/>
  <c r="AE44" i="5" s="1"/>
  <c r="W446" i="4"/>
  <c r="Y44" i="5" s="1"/>
  <c r="AM446" i="4"/>
  <c r="AO44" i="5" s="1"/>
  <c r="T446" i="4"/>
  <c r="V44" i="5" s="1"/>
  <c r="AJ446" i="4"/>
  <c r="AL44" i="5" s="1"/>
  <c r="AB470" i="4"/>
  <c r="AE470" i="4"/>
  <c r="AF470" i="4"/>
  <c r="AI470" i="4"/>
  <c r="AI405" i="4" s="1"/>
  <c r="U470" i="4"/>
  <c r="U405" i="4" s="1"/>
  <c r="AK470" i="4"/>
  <c r="V470" i="4"/>
  <c r="AL470" i="4"/>
  <c r="AH611" i="4"/>
  <c r="W611" i="4"/>
  <c r="AP611" i="4"/>
  <c r="AM611" i="4"/>
  <c r="T611" i="4"/>
  <c r="AJ611" i="4"/>
  <c r="U611" i="4"/>
  <c r="AK611" i="4"/>
  <c r="AO219" i="4"/>
  <c r="AQ24" i="5" s="1"/>
  <c r="X312" i="4"/>
  <c r="X299" i="4" s="1"/>
  <c r="AN312" i="4"/>
  <c r="AN299" i="4" s="1"/>
  <c r="Y312" i="4"/>
  <c r="Y299" i="4" s="1"/>
  <c r="AO312" i="4"/>
  <c r="AO299" i="4" s="1"/>
  <c r="V125" i="4"/>
  <c r="X16" i="5" s="1"/>
  <c r="AP125" i="4"/>
  <c r="AR16" i="5" s="1"/>
  <c r="AI125" i="4"/>
  <c r="AK16" i="5" s="1"/>
  <c r="AF125" i="4"/>
  <c r="AH16" i="5" s="1"/>
  <c r="Q125" i="4"/>
  <c r="S16" i="5" s="1"/>
  <c r="W287" i="4"/>
  <c r="Y31" i="5" s="1"/>
  <c r="AE287" i="4"/>
  <c r="AG31" i="5" s="1"/>
  <c r="P287" i="4"/>
  <c r="R31" i="5" s="1"/>
  <c r="AF287" i="4"/>
  <c r="AH31" i="5" s="1"/>
  <c r="Q287" i="4"/>
  <c r="S31" i="5" s="1"/>
  <c r="AG287" i="4"/>
  <c r="AI31" i="5" s="1"/>
  <c r="R287" i="4"/>
  <c r="T31" i="5" s="1"/>
  <c r="AH287" i="4"/>
  <c r="AJ31" i="5" s="1"/>
  <c r="AH825" i="4"/>
  <c r="AJ74" i="5" s="1"/>
  <c r="AP825" i="4"/>
  <c r="AR74" i="5" s="1"/>
  <c r="S825" i="4"/>
  <c r="U74" i="5" s="1"/>
  <c r="AI825" i="4"/>
  <c r="AK74" i="5" s="1"/>
  <c r="P825" i="4"/>
  <c r="R74" i="5" s="1"/>
  <c r="AF825" i="4"/>
  <c r="AH74" i="5" s="1"/>
  <c r="Q825" i="4"/>
  <c r="S74" i="5" s="1"/>
  <c r="AG825" i="4"/>
  <c r="AI74" i="5" s="1"/>
  <c r="AI798" i="4"/>
  <c r="AQ798" i="4"/>
  <c r="P798" i="4"/>
  <c r="AF798" i="4"/>
  <c r="Q798" i="4"/>
  <c r="AG798" i="4"/>
  <c r="R798" i="4"/>
  <c r="AH798" i="4"/>
  <c r="AM796" i="4"/>
  <c r="AE796" i="4"/>
  <c r="P796" i="4"/>
  <c r="AF796" i="4"/>
  <c r="Q796" i="4"/>
  <c r="AG796" i="4"/>
  <c r="R796" i="4"/>
  <c r="AH796" i="4"/>
  <c r="AJ744" i="4"/>
  <c r="AB744" i="4"/>
  <c r="Q744" i="4"/>
  <c r="AG744" i="4"/>
  <c r="R744" i="4"/>
  <c r="AH744" i="4"/>
  <c r="S744" i="4"/>
  <c r="AI744" i="4"/>
  <c r="AK743" i="4"/>
  <c r="AC743" i="4"/>
  <c r="R743" i="4"/>
  <c r="R731" i="4" s="1"/>
  <c r="AH743" i="4"/>
  <c r="S743" i="4"/>
  <c r="AI743" i="4"/>
  <c r="P743" i="4"/>
  <c r="AF743" i="4"/>
  <c r="AH746" i="4"/>
  <c r="AP746" i="4"/>
  <c r="S746" i="4"/>
  <c r="AI746" i="4"/>
  <c r="P746" i="4"/>
  <c r="AF746" i="4"/>
  <c r="Q746" i="4"/>
  <c r="AG746" i="4"/>
  <c r="AJ651" i="4"/>
  <c r="AJ610" i="4" s="1"/>
  <c r="AB651" i="4"/>
  <c r="AB610" i="4" s="1"/>
  <c r="Q651" i="4"/>
  <c r="Q610" i="4" s="1"/>
  <c r="AG651" i="4"/>
  <c r="AG610" i="4" s="1"/>
  <c r="R651" i="4"/>
  <c r="R610" i="4" s="1"/>
  <c r="AH651" i="4"/>
  <c r="AH610" i="4" s="1"/>
  <c r="S651" i="4"/>
  <c r="S610" i="4" s="1"/>
  <c r="AI651" i="4"/>
  <c r="AI610" i="4" s="1"/>
  <c r="Q654" i="4"/>
  <c r="Q613" i="4" s="1"/>
  <c r="AO654" i="4"/>
  <c r="AO613" i="4" s="1"/>
  <c r="R654" i="4"/>
  <c r="R613" i="4" s="1"/>
  <c r="AH654" i="4"/>
  <c r="AH613" i="4" s="1"/>
  <c r="S654" i="4"/>
  <c r="S613" i="4" s="1"/>
  <c r="AI654" i="4"/>
  <c r="AI613" i="4" s="1"/>
  <c r="P654" i="4"/>
  <c r="P613" i="4" s="1"/>
  <c r="AF654" i="4"/>
  <c r="AF613" i="4" s="1"/>
  <c r="N683" i="4"/>
  <c r="P63" i="5" s="1"/>
  <c r="AL683" i="4"/>
  <c r="AN63" i="5" s="1"/>
  <c r="S683" i="4"/>
  <c r="U63" i="5" s="1"/>
  <c r="AI683" i="4"/>
  <c r="AK63" i="5" s="1"/>
  <c r="P683" i="4"/>
  <c r="R63" i="5" s="1"/>
  <c r="AF683" i="4"/>
  <c r="AH63" i="5" s="1"/>
  <c r="Q683" i="4"/>
  <c r="S63" i="5" s="1"/>
  <c r="AG683" i="4"/>
  <c r="AI63" i="5" s="1"/>
  <c r="AD615" i="4"/>
  <c r="AH615" i="4"/>
  <c r="S615" i="4"/>
  <c r="AI615" i="4"/>
  <c r="P615" i="4"/>
  <c r="AF615" i="4"/>
  <c r="Q615" i="4"/>
  <c r="AG615" i="4"/>
  <c r="Q417" i="4"/>
  <c r="T417" i="4"/>
  <c r="U417" i="4"/>
  <c r="X417" i="4"/>
  <c r="R417" i="4"/>
  <c r="AH417" i="4"/>
  <c r="S417" i="4"/>
  <c r="AI417" i="4"/>
  <c r="AB414" i="4"/>
  <c r="AJ414" i="4"/>
  <c r="Q414" i="4"/>
  <c r="AG414" i="4"/>
  <c r="R414" i="4"/>
  <c r="AH414" i="4"/>
  <c r="S414" i="4"/>
  <c r="AI414" i="4"/>
  <c r="Y349" i="4"/>
  <c r="Y271" i="4" s="1"/>
  <c r="T349" i="4"/>
  <c r="T271" i="4" s="1"/>
  <c r="U349" i="4"/>
  <c r="X349" i="4"/>
  <c r="X271" i="4" s="1"/>
  <c r="R349" i="4"/>
  <c r="AH349" i="4"/>
  <c r="AH271" i="4" s="1"/>
  <c r="S349" i="4"/>
  <c r="S271" i="4" s="1"/>
  <c r="AI349" i="4"/>
  <c r="AI271" i="4" s="1"/>
  <c r="O419" i="4"/>
  <c r="Z419" i="4"/>
  <c r="AA419" i="4"/>
  <c r="V419" i="4"/>
  <c r="P419" i="4"/>
  <c r="AF419" i="4"/>
  <c r="Q419" i="4"/>
  <c r="AG419" i="4"/>
  <c r="V378" i="4"/>
  <c r="X38" i="5" s="1"/>
  <c r="Y378" i="4"/>
  <c r="AA38" i="5" s="1"/>
  <c r="Z378" i="4"/>
  <c r="AB38" i="5" s="1"/>
  <c r="U378" i="4"/>
  <c r="W38" i="5" s="1"/>
  <c r="S378" i="4"/>
  <c r="U38" i="5" s="1"/>
  <c r="AI378" i="4"/>
  <c r="AK38" i="5" s="1"/>
  <c r="P378" i="4"/>
  <c r="R38" i="5" s="1"/>
  <c r="AF378" i="4"/>
  <c r="AH38" i="5" s="1"/>
  <c r="X466" i="4"/>
  <c r="AA466" i="4"/>
  <c r="T466" i="4"/>
  <c r="W466" i="4"/>
  <c r="Q466" i="4"/>
  <c r="AG466" i="4"/>
  <c r="R466" i="4"/>
  <c r="AH466" i="4"/>
  <c r="U269" i="4"/>
  <c r="AC269" i="4"/>
  <c r="R269" i="4"/>
  <c r="AH269" i="4"/>
  <c r="S269" i="4"/>
  <c r="AI269" i="4"/>
  <c r="P269" i="4"/>
  <c r="AF269" i="4"/>
  <c r="AK201" i="4"/>
  <c r="AC201" i="4"/>
  <c r="R201" i="4"/>
  <c r="AH201" i="4"/>
  <c r="S201" i="4"/>
  <c r="AI201" i="4"/>
  <c r="P201" i="4"/>
  <c r="AF201" i="4"/>
  <c r="S471" i="4"/>
  <c r="V471" i="4"/>
  <c r="W471" i="4"/>
  <c r="Z471" i="4"/>
  <c r="P471" i="4"/>
  <c r="AF471" i="4"/>
  <c r="Q471" i="4"/>
  <c r="AG471" i="4"/>
  <c r="AH99" i="4"/>
  <c r="AJ14" i="5" s="1"/>
  <c r="AI99" i="4"/>
  <c r="AK14" i="5" s="1"/>
  <c r="AJ202" i="4"/>
  <c r="AB202" i="4"/>
  <c r="Q202" i="4"/>
  <c r="AG202" i="4"/>
  <c r="R202" i="4"/>
  <c r="AH202" i="4"/>
  <c r="S202" i="4"/>
  <c r="AI202" i="4"/>
  <c r="V742" i="4"/>
  <c r="V730" i="4" s="1"/>
  <c r="N742" i="4"/>
  <c r="N730" i="4" s="1"/>
  <c r="O742" i="4"/>
  <c r="O730" i="4" s="1"/>
  <c r="AE742" i="4"/>
  <c r="AE730" i="4" s="1"/>
  <c r="L742" i="4"/>
  <c r="L730" i="4" s="1"/>
  <c r="AB742" i="4"/>
  <c r="AB730" i="4" s="1"/>
  <c r="M742" i="4"/>
  <c r="M730" i="4" s="1"/>
  <c r="AC742" i="4"/>
  <c r="AC730" i="4" s="1"/>
  <c r="AK670" i="4"/>
  <c r="AM62" i="5" s="1"/>
  <c r="AK650" i="4"/>
  <c r="AK609" i="4" s="1"/>
  <c r="M670" i="4"/>
  <c r="O62" i="5" s="1"/>
  <c r="M650" i="4"/>
  <c r="M609" i="4" s="1"/>
  <c r="N670" i="4"/>
  <c r="P62" i="5" s="1"/>
  <c r="N650" i="4"/>
  <c r="N609" i="4" s="1"/>
  <c r="AD670" i="4"/>
  <c r="AF62" i="5" s="1"/>
  <c r="AD650" i="4"/>
  <c r="AD609" i="4" s="1"/>
  <c r="O650" i="4"/>
  <c r="O609" i="4" s="1"/>
  <c r="O670" i="4"/>
  <c r="Q62" i="5" s="1"/>
  <c r="AE650" i="4"/>
  <c r="AE609" i="4" s="1"/>
  <c r="AE670" i="4"/>
  <c r="AG62" i="5" s="1"/>
  <c r="L670" i="4"/>
  <c r="N62" i="5" s="1"/>
  <c r="AB670" i="4"/>
  <c r="AD62" i="5" s="1"/>
  <c r="AB650" i="4"/>
  <c r="R653" i="4"/>
  <c r="R612" i="4" s="1"/>
  <c r="Z653" i="4"/>
  <c r="Z612" i="4" s="1"/>
  <c r="O653" i="4"/>
  <c r="O612" i="4" s="1"/>
  <c r="AE653" i="4"/>
  <c r="AE612" i="4" s="1"/>
  <c r="L653" i="4"/>
  <c r="L612" i="4" s="1"/>
  <c r="AB653" i="4"/>
  <c r="AB612" i="4" s="1"/>
  <c r="M653" i="4"/>
  <c r="M612" i="4" s="1"/>
  <c r="AC653" i="4"/>
  <c r="AC612" i="4" s="1"/>
  <c r="M631" i="4"/>
  <c r="O59" i="5" s="1"/>
  <c r="U631" i="4"/>
  <c r="W59" i="5" s="1"/>
  <c r="Q631" i="4"/>
  <c r="S59" i="5" s="1"/>
  <c r="L631" i="4"/>
  <c r="N59" i="5" s="1"/>
  <c r="N631" i="4"/>
  <c r="P59" i="5" s="1"/>
  <c r="AD631" i="4"/>
  <c r="AF59" i="5" s="1"/>
  <c r="O631" i="4"/>
  <c r="Q59" i="5" s="1"/>
  <c r="AE631" i="4"/>
  <c r="AG59" i="5" s="1"/>
  <c r="AA722" i="4"/>
  <c r="AC66" i="5" s="1"/>
  <c r="S722" i="4"/>
  <c r="U66" i="5" s="1"/>
  <c r="L722" i="4"/>
  <c r="N66" i="5" s="1"/>
  <c r="AB722" i="4"/>
  <c r="AD66" i="5" s="1"/>
  <c r="M722" i="4"/>
  <c r="O66" i="5" s="1"/>
  <c r="AC722" i="4"/>
  <c r="AE66" i="5" s="1"/>
  <c r="N722" i="4"/>
  <c r="P66" i="5" s="1"/>
  <c r="AD722" i="4"/>
  <c r="AF66" i="5" s="1"/>
  <c r="AD520" i="4"/>
  <c r="AD507" i="4" s="1"/>
  <c r="AD390" i="4" s="1"/>
  <c r="V520" i="4"/>
  <c r="V507" i="4" s="1"/>
  <c r="V390" i="4" s="1"/>
  <c r="Q520" i="4"/>
  <c r="Q507" i="4" s="1"/>
  <c r="R520" i="4"/>
  <c r="R507" i="4" s="1"/>
  <c r="R390" i="4" s="1"/>
  <c r="O520" i="4"/>
  <c r="O507" i="4" s="1"/>
  <c r="O390" i="4" s="1"/>
  <c r="AE520" i="4"/>
  <c r="AE507" i="4" s="1"/>
  <c r="AE390" i="4" s="1"/>
  <c r="L520" i="4"/>
  <c r="L507" i="4" s="1"/>
  <c r="L390" i="4" s="1"/>
  <c r="AB520" i="4"/>
  <c r="AB507" i="4" s="1"/>
  <c r="AB390" i="4" s="1"/>
  <c r="O519" i="4"/>
  <c r="O506" i="4" s="1"/>
  <c r="W519" i="4"/>
  <c r="W506" i="4" s="1"/>
  <c r="R519" i="4"/>
  <c r="R506" i="4" s="1"/>
  <c r="S519" i="4"/>
  <c r="S506" i="4" s="1"/>
  <c r="L519" i="4"/>
  <c r="L506" i="4" s="1"/>
  <c r="AB519" i="4"/>
  <c r="AB506" i="4" s="1"/>
  <c r="M519" i="4"/>
  <c r="M506" i="4" s="1"/>
  <c r="AC519" i="4"/>
  <c r="AC506" i="4" s="1"/>
  <c r="M469" i="4"/>
  <c r="P469" i="4"/>
  <c r="Q469" i="4"/>
  <c r="L469" i="4"/>
  <c r="N469" i="4"/>
  <c r="AD469" i="4"/>
  <c r="O469" i="4"/>
  <c r="AE469" i="4"/>
  <c r="AF518" i="4"/>
  <c r="AF505" i="4" s="1"/>
  <c r="X518" i="4"/>
  <c r="X505" i="4" s="1"/>
  <c r="S518" i="4"/>
  <c r="S505" i="4" s="1"/>
  <c r="L518" i="4"/>
  <c r="L505" i="4" s="1"/>
  <c r="M518" i="4"/>
  <c r="M505" i="4" s="1"/>
  <c r="AC518" i="4"/>
  <c r="AC505" i="4" s="1"/>
  <c r="N518" i="4"/>
  <c r="N505" i="4" s="1"/>
  <c r="AD518" i="4"/>
  <c r="AD505" i="4" s="1"/>
  <c r="L576" i="4"/>
  <c r="N54" i="5" s="1"/>
  <c r="T576" i="4"/>
  <c r="V54" i="5" s="1"/>
  <c r="O576" i="4"/>
  <c r="Q54" i="5" s="1"/>
  <c r="P576" i="4"/>
  <c r="R54" i="5" s="1"/>
  <c r="M576" i="4"/>
  <c r="O54" i="5" s="1"/>
  <c r="AC576" i="4"/>
  <c r="AE54" i="5" s="1"/>
  <c r="N576" i="4"/>
  <c r="P54" i="5" s="1"/>
  <c r="AD576" i="4"/>
  <c r="AF54" i="5" s="1"/>
  <c r="U365" i="4"/>
  <c r="W37" i="5" s="1"/>
  <c r="U345" i="4"/>
  <c r="P365" i="4"/>
  <c r="R37" i="5" s="1"/>
  <c r="P345" i="4"/>
  <c r="Q365" i="4"/>
  <c r="S37" i="5" s="1"/>
  <c r="Q345" i="4"/>
  <c r="L365" i="4"/>
  <c r="N37" i="5" s="1"/>
  <c r="N345" i="4"/>
  <c r="N365" i="4"/>
  <c r="P37" i="5" s="1"/>
  <c r="AD345" i="4"/>
  <c r="AD267" i="4" s="1"/>
  <c r="AD365" i="4"/>
  <c r="AF37" i="5" s="1"/>
  <c r="O345" i="4"/>
  <c r="O365" i="4"/>
  <c r="Q37" i="5" s="1"/>
  <c r="AE345" i="4"/>
  <c r="AE365" i="4"/>
  <c r="AG37" i="5" s="1"/>
  <c r="O467" i="4"/>
  <c r="O402" i="4" s="1"/>
  <c r="R467" i="4"/>
  <c r="R402" i="4" s="1"/>
  <c r="S467" i="4"/>
  <c r="S402" i="4" s="1"/>
  <c r="N467" i="4"/>
  <c r="N402" i="4" s="1"/>
  <c r="L467" i="4"/>
  <c r="L402" i="4" s="1"/>
  <c r="AB467" i="4"/>
  <c r="AB402" i="4" s="1"/>
  <c r="M467" i="4"/>
  <c r="M402" i="4" s="1"/>
  <c r="AC467" i="4"/>
  <c r="AC402" i="4" s="1"/>
  <c r="P350" i="4"/>
  <c r="P272" i="4" s="1"/>
  <c r="S350" i="4"/>
  <c r="S272" i="4" s="1"/>
  <c r="L350" i="4"/>
  <c r="O350" i="4"/>
  <c r="O272" i="4" s="1"/>
  <c r="M350" i="4"/>
  <c r="M272" i="4" s="1"/>
  <c r="AC350" i="4"/>
  <c r="AC272" i="4" s="1"/>
  <c r="N350" i="4"/>
  <c r="N298" i="4" s="1"/>
  <c r="AD350" i="4"/>
  <c r="AD272" i="4" s="1"/>
  <c r="Q205" i="4"/>
  <c r="Y205" i="4"/>
  <c r="N205" i="4"/>
  <c r="AD205" i="4"/>
  <c r="O205" i="4"/>
  <c r="AE205" i="4"/>
  <c r="L205" i="4"/>
  <c r="AB205" i="4"/>
  <c r="P232" i="4"/>
  <c r="R25" i="5" s="1"/>
  <c r="X232" i="4"/>
  <c r="Z25" i="5" s="1"/>
  <c r="M232" i="4"/>
  <c r="O25" i="5" s="1"/>
  <c r="AC232" i="4"/>
  <c r="AE25" i="5" s="1"/>
  <c r="N232" i="4"/>
  <c r="P25" i="5" s="1"/>
  <c r="AD232" i="4"/>
  <c r="AF25" i="5" s="1"/>
  <c r="O232" i="4"/>
  <c r="Q25" i="5" s="1"/>
  <c r="AE232" i="4"/>
  <c r="AG25" i="5" s="1"/>
  <c r="Y417" i="4"/>
  <c r="AB417" i="4"/>
  <c r="AC417" i="4"/>
  <c r="AF417" i="4"/>
  <c r="V417" i="4"/>
  <c r="AL417" i="4"/>
  <c r="W417" i="4"/>
  <c r="AM417" i="4"/>
  <c r="P414" i="4"/>
  <c r="X414" i="4"/>
  <c r="U414" i="4"/>
  <c r="AK414" i="4"/>
  <c r="V414" i="4"/>
  <c r="AL414" i="4"/>
  <c r="W414" i="4"/>
  <c r="AM414" i="4"/>
  <c r="AG349" i="4"/>
  <c r="AG271" i="4" s="1"/>
  <c r="AB349" i="4"/>
  <c r="AB271" i="4" s="1"/>
  <c r="AC349" i="4"/>
  <c r="AC297" i="4" s="1"/>
  <c r="AF349" i="4"/>
  <c r="AF271" i="4" s="1"/>
  <c r="V349" i="4"/>
  <c r="V271" i="4" s="1"/>
  <c r="AL349" i="4"/>
  <c r="AL271" i="4" s="1"/>
  <c r="W349" i="4"/>
  <c r="W271" i="4" s="1"/>
  <c r="AM349" i="4"/>
  <c r="AM271" i="4" s="1"/>
  <c r="W419" i="4"/>
  <c r="AH419" i="4"/>
  <c r="AI419" i="4"/>
  <c r="AD419" i="4"/>
  <c r="T419" i="4"/>
  <c r="AJ419" i="4"/>
  <c r="U419" i="4"/>
  <c r="AK419" i="4"/>
  <c r="AD378" i="4"/>
  <c r="AF38" i="5" s="1"/>
  <c r="AG378" i="4"/>
  <c r="AI38" i="5" s="1"/>
  <c r="AH378" i="4"/>
  <c r="AJ38" i="5" s="1"/>
  <c r="AC378" i="4"/>
  <c r="AE38" i="5" s="1"/>
  <c r="W378" i="4"/>
  <c r="Y38" i="5" s="1"/>
  <c r="AM378" i="4"/>
  <c r="AO38" i="5" s="1"/>
  <c r="T378" i="4"/>
  <c r="V38" i="5" s="1"/>
  <c r="AJ378" i="4"/>
  <c r="AL38" i="5" s="1"/>
  <c r="AF466" i="4"/>
  <c r="AI466" i="4"/>
  <c r="AB466" i="4"/>
  <c r="AE466" i="4"/>
  <c r="U466" i="4"/>
  <c r="AK466" i="4"/>
  <c r="V466" i="4"/>
  <c r="AL466" i="4"/>
  <c r="Y269" i="4"/>
  <c r="Q269" i="4"/>
  <c r="V269" i="4"/>
  <c r="AL269" i="4"/>
  <c r="W269" i="4"/>
  <c r="AM269" i="4"/>
  <c r="T269" i="4"/>
  <c r="AJ269" i="4"/>
  <c r="Y201" i="4"/>
  <c r="Q201" i="4"/>
  <c r="V201" i="4"/>
  <c r="AL201" i="4"/>
  <c r="W201" i="4"/>
  <c r="AM201" i="4"/>
  <c r="T201" i="4"/>
  <c r="AJ201" i="4"/>
  <c r="AA471" i="4"/>
  <c r="AD471" i="4"/>
  <c r="AE471" i="4"/>
  <c r="AH471" i="4"/>
  <c r="T471" i="4"/>
  <c r="AJ471" i="4"/>
  <c r="U471" i="4"/>
  <c r="AK471" i="4"/>
  <c r="U99" i="4"/>
  <c r="W14" i="5" s="1"/>
  <c r="W99" i="4"/>
  <c r="Y14" i="5" s="1"/>
  <c r="AM99" i="4"/>
  <c r="AO14" i="5" s="1"/>
  <c r="X202" i="4"/>
  <c r="P202" i="4"/>
  <c r="U202" i="4"/>
  <c r="AK202" i="4"/>
  <c r="V202" i="4"/>
  <c r="AL202" i="4"/>
  <c r="W202" i="4"/>
  <c r="AM202" i="4"/>
  <c r="AL742" i="4"/>
  <c r="AL730" i="4" s="1"/>
  <c r="AD742" i="4"/>
  <c r="AD730" i="4" s="1"/>
  <c r="S742" i="4"/>
  <c r="S730" i="4" s="1"/>
  <c r="AI742" i="4"/>
  <c r="AI730" i="4" s="1"/>
  <c r="P742" i="4"/>
  <c r="P730" i="4" s="1"/>
  <c r="AF742" i="4"/>
  <c r="AF730" i="4" s="1"/>
  <c r="Q742" i="4"/>
  <c r="Q730" i="4" s="1"/>
  <c r="AG742" i="4"/>
  <c r="AG730" i="4" s="1"/>
  <c r="U670" i="4"/>
  <c r="W62" i="5" s="1"/>
  <c r="U650" i="4"/>
  <c r="AC670" i="4"/>
  <c r="AE62" i="5" s="1"/>
  <c r="AC650" i="4"/>
  <c r="AC609" i="4" s="1"/>
  <c r="R670" i="4"/>
  <c r="T62" i="5" s="1"/>
  <c r="R650" i="4"/>
  <c r="AH670" i="4"/>
  <c r="AJ62" i="5" s="1"/>
  <c r="AH650" i="4"/>
  <c r="AH609" i="4" s="1"/>
  <c r="S670" i="4"/>
  <c r="U62" i="5" s="1"/>
  <c r="S650" i="4"/>
  <c r="AI650" i="4"/>
  <c r="AI609" i="4" s="1"/>
  <c r="AI670" i="4"/>
  <c r="AK62" i="5" s="1"/>
  <c r="P670" i="4"/>
  <c r="R62" i="5" s="1"/>
  <c r="P650" i="4"/>
  <c r="AF670" i="4"/>
  <c r="AH62" i="5" s="1"/>
  <c r="AF650" i="4"/>
  <c r="AF609" i="4" s="1"/>
  <c r="AH653" i="4"/>
  <c r="AH612" i="4" s="1"/>
  <c r="AP653" i="4"/>
  <c r="AP612" i="4" s="1"/>
  <c r="S653" i="4"/>
  <c r="S612" i="4" s="1"/>
  <c r="AI653" i="4"/>
  <c r="AI612" i="4" s="1"/>
  <c r="P653" i="4"/>
  <c r="P612" i="4" s="1"/>
  <c r="AF653" i="4"/>
  <c r="AF612" i="4" s="1"/>
  <c r="Q653" i="4"/>
  <c r="Q612" i="4" s="1"/>
  <c r="AG653" i="4"/>
  <c r="AG612" i="4" s="1"/>
  <c r="AC631" i="4"/>
  <c r="AE59" i="5" s="1"/>
  <c r="AK631" i="4"/>
  <c r="AM59" i="5" s="1"/>
  <c r="Y631" i="4"/>
  <c r="AA59" i="5" s="1"/>
  <c r="T631" i="4"/>
  <c r="V59" i="5" s="1"/>
  <c r="R631" i="4"/>
  <c r="T59" i="5" s="1"/>
  <c r="AH631" i="4"/>
  <c r="AJ59" i="5" s="1"/>
  <c r="S631" i="4"/>
  <c r="U59" i="5" s="1"/>
  <c r="AI631" i="4"/>
  <c r="AK59" i="5" s="1"/>
  <c r="AQ722" i="4"/>
  <c r="AS66" i="5" s="1"/>
  <c r="AI722" i="4"/>
  <c r="AK66" i="5" s="1"/>
  <c r="P722" i="4"/>
  <c r="R66" i="5" s="1"/>
  <c r="AF722" i="4"/>
  <c r="AH66" i="5" s="1"/>
  <c r="Q722" i="4"/>
  <c r="S66" i="5" s="1"/>
  <c r="AG722" i="4"/>
  <c r="AI66" i="5" s="1"/>
  <c r="R722" i="4"/>
  <c r="T66" i="5" s="1"/>
  <c r="AH722" i="4"/>
  <c r="AJ66" i="5" s="1"/>
  <c r="N520" i="4"/>
  <c r="N507" i="4" s="1"/>
  <c r="N390" i="4" s="1"/>
  <c r="AL520" i="4"/>
  <c r="AL507" i="4" s="1"/>
  <c r="AL390" i="4" s="1"/>
  <c r="Y520" i="4"/>
  <c r="Y507" i="4" s="1"/>
  <c r="Z520" i="4"/>
  <c r="Z507" i="4" s="1"/>
  <c r="S520" i="4"/>
  <c r="S507" i="4" s="1"/>
  <c r="S390" i="4" s="1"/>
  <c r="AI520" i="4"/>
  <c r="AI507" i="4" s="1"/>
  <c r="AI390" i="4" s="1"/>
  <c r="P520" i="4"/>
  <c r="P507" i="4" s="1"/>
  <c r="P390" i="4" s="1"/>
  <c r="AF520" i="4"/>
  <c r="AF507" i="4" s="1"/>
  <c r="AF390" i="4" s="1"/>
  <c r="AE519" i="4"/>
  <c r="AE506" i="4" s="1"/>
  <c r="AM519" i="4"/>
  <c r="AM506" i="4" s="1"/>
  <c r="Z519" i="4"/>
  <c r="Z506" i="4" s="1"/>
  <c r="AA519" i="4"/>
  <c r="AA506" i="4" s="1"/>
  <c r="P519" i="4"/>
  <c r="P506" i="4" s="1"/>
  <c r="AF519" i="4"/>
  <c r="AF506" i="4" s="1"/>
  <c r="Q519" i="4"/>
  <c r="Q506" i="4" s="1"/>
  <c r="AG519" i="4"/>
  <c r="AG506" i="4" s="1"/>
  <c r="U469" i="4"/>
  <c r="X469" i="4"/>
  <c r="Y469" i="4"/>
  <c r="T469" i="4"/>
  <c r="R469" i="4"/>
  <c r="AH469" i="4"/>
  <c r="S469" i="4"/>
  <c r="AI469" i="4"/>
  <c r="P518" i="4"/>
  <c r="P505" i="4" s="1"/>
  <c r="AN518" i="4"/>
  <c r="AN505" i="4" s="1"/>
  <c r="AA518" i="4"/>
  <c r="AA505" i="4" s="1"/>
  <c r="T518" i="4"/>
  <c r="T505" i="4" s="1"/>
  <c r="Q518" i="4"/>
  <c r="Q505" i="4" s="1"/>
  <c r="AG518" i="4"/>
  <c r="AG505" i="4" s="1"/>
  <c r="R518" i="4"/>
  <c r="R505" i="4" s="1"/>
  <c r="AH518" i="4"/>
  <c r="AH505" i="4" s="1"/>
  <c r="AB576" i="4"/>
  <c r="AD54" i="5" s="1"/>
  <c r="AJ576" i="4"/>
  <c r="AL54" i="5" s="1"/>
  <c r="W576" i="4"/>
  <c r="Y54" i="5" s="1"/>
  <c r="X576" i="4"/>
  <c r="Z54" i="5" s="1"/>
  <c r="Q576" i="4"/>
  <c r="S54" i="5" s="1"/>
  <c r="AG576" i="4"/>
  <c r="AI54" i="5" s="1"/>
  <c r="R576" i="4"/>
  <c r="T54" i="5" s="1"/>
  <c r="AH576" i="4"/>
  <c r="AJ54" i="5" s="1"/>
  <c r="AC365" i="4"/>
  <c r="AE37" i="5" s="1"/>
  <c r="AC345" i="4"/>
  <c r="X365" i="4"/>
  <c r="Z37" i="5" s="1"/>
  <c r="X345" i="4"/>
  <c r="Y365" i="4"/>
  <c r="AA37" i="5" s="1"/>
  <c r="Y345" i="4"/>
  <c r="T365" i="4"/>
  <c r="V37" i="5" s="1"/>
  <c r="T345" i="4"/>
  <c r="R345" i="4"/>
  <c r="R365" i="4"/>
  <c r="T37" i="5" s="1"/>
  <c r="AH345" i="4"/>
  <c r="AH365" i="4"/>
  <c r="AJ37" i="5" s="1"/>
  <c r="S345" i="4"/>
  <c r="S365" i="4"/>
  <c r="U37" i="5" s="1"/>
  <c r="AI345" i="4"/>
  <c r="AI365" i="4"/>
  <c r="AK37" i="5" s="1"/>
  <c r="W467" i="4"/>
  <c r="W402" i="4" s="1"/>
  <c r="Z467" i="4"/>
  <c r="Z402" i="4" s="1"/>
  <c r="AA467" i="4"/>
  <c r="AA402" i="4" s="1"/>
  <c r="V467" i="4"/>
  <c r="V402" i="4" s="1"/>
  <c r="P467" i="4"/>
  <c r="P402" i="4" s="1"/>
  <c r="P389" i="4" s="1"/>
  <c r="AF467" i="4"/>
  <c r="AF402" i="4" s="1"/>
  <c r="AF389" i="4" s="1"/>
  <c r="Q467" i="4"/>
  <c r="Q402" i="4" s="1"/>
  <c r="Q389" i="4" s="1"/>
  <c r="AG467" i="4"/>
  <c r="AG402" i="4" s="1"/>
  <c r="AG389" i="4" s="1"/>
  <c r="AF297" i="4"/>
  <c r="AG297" i="4"/>
  <c r="X350" i="4"/>
  <c r="X298" i="4" s="1"/>
  <c r="AA350" i="4"/>
  <c r="AA272" i="4" s="1"/>
  <c r="T350" i="4"/>
  <c r="T298" i="4" s="1"/>
  <c r="W350" i="4"/>
  <c r="W298" i="4" s="1"/>
  <c r="Q350" i="4"/>
  <c r="Q272" i="4" s="1"/>
  <c r="AG350" i="4"/>
  <c r="AG272" i="4" s="1"/>
  <c r="R350" i="4"/>
  <c r="R272" i="4" s="1"/>
  <c r="AH350" i="4"/>
  <c r="AH298" i="4" s="1"/>
  <c r="AG205" i="4"/>
  <c r="AO205" i="4"/>
  <c r="R205" i="4"/>
  <c r="AH205" i="4"/>
  <c r="S205" i="4"/>
  <c r="AI205" i="4"/>
  <c r="P205" i="4"/>
  <c r="AF205" i="4"/>
  <c r="AF232" i="4"/>
  <c r="AH25" i="5" s="1"/>
  <c r="AN232" i="4"/>
  <c r="AP25" i="5" s="1"/>
  <c r="Q232" i="4"/>
  <c r="S25" i="5" s="1"/>
  <c r="AG232" i="4"/>
  <c r="AI25" i="5" s="1"/>
  <c r="R232" i="4"/>
  <c r="T25" i="5" s="1"/>
  <c r="AH232" i="4"/>
  <c r="AJ25" i="5" s="1"/>
  <c r="S232" i="4"/>
  <c r="U25" i="5" s="1"/>
  <c r="AI232" i="4"/>
  <c r="AK25" i="5" s="1"/>
  <c r="AD312" i="4"/>
  <c r="AD299" i="4" s="1"/>
  <c r="AL312" i="4"/>
  <c r="AL299" i="4" s="1"/>
  <c r="S312" i="4"/>
  <c r="S299" i="4" s="1"/>
  <c r="AI312" i="4"/>
  <c r="AI299" i="4" s="1"/>
  <c r="P312" i="4"/>
  <c r="P299" i="4" s="1"/>
  <c r="AF312" i="4"/>
  <c r="AF299" i="4" s="1"/>
  <c r="Q312" i="4"/>
  <c r="Q299" i="4" s="1"/>
  <c r="AG312" i="4"/>
  <c r="AG299" i="4" s="1"/>
  <c r="AA125" i="4"/>
  <c r="AC16" i="5" s="1"/>
  <c r="AQ125" i="4"/>
  <c r="AS16" i="5" s="1"/>
  <c r="X125" i="4"/>
  <c r="Z16" i="5" s="1"/>
  <c r="AN125" i="4"/>
  <c r="AP16" i="5" s="1"/>
  <c r="Y125" i="4"/>
  <c r="AA16" i="5" s="1"/>
  <c r="AO125" i="4"/>
  <c r="AQ16" i="5" s="1"/>
  <c r="AQ287" i="4"/>
  <c r="AS31" i="5" s="1"/>
  <c r="AI287" i="4"/>
  <c r="AK31" i="5" s="1"/>
  <c r="X287" i="4"/>
  <c r="Z31" i="5" s="1"/>
  <c r="AN287" i="4"/>
  <c r="AP31" i="5" s="1"/>
  <c r="Y287" i="4"/>
  <c r="AA31" i="5" s="1"/>
  <c r="AO287" i="4"/>
  <c r="AQ31" i="5" s="1"/>
  <c r="Z287" i="4"/>
  <c r="AB31" i="5" s="1"/>
  <c r="AP287" i="4"/>
  <c r="AR31" i="5" s="1"/>
  <c r="AL825" i="4"/>
  <c r="AN74" i="5" s="1"/>
  <c r="AD825" i="4"/>
  <c r="AF74" i="5" s="1"/>
  <c r="AA825" i="4"/>
  <c r="AC74" i="5" s="1"/>
  <c r="AQ825" i="4"/>
  <c r="AS74" i="5" s="1"/>
  <c r="X825" i="4"/>
  <c r="Z74" i="5" s="1"/>
  <c r="AN825" i="4"/>
  <c r="AP74" i="5" s="1"/>
  <c r="Y825" i="4"/>
  <c r="AA74" i="5" s="1"/>
  <c r="AO825" i="4"/>
  <c r="AQ74" i="5" s="1"/>
  <c r="AM798" i="4"/>
  <c r="AE798" i="4"/>
  <c r="X798" i="4"/>
  <c r="AN798" i="4"/>
  <c r="Y798" i="4"/>
  <c r="AO798" i="4"/>
  <c r="Z798" i="4"/>
  <c r="AP798" i="4"/>
  <c r="AQ796" i="4"/>
  <c r="AI796" i="4"/>
  <c r="X796" i="4"/>
  <c r="AN796" i="4"/>
  <c r="Y796" i="4"/>
  <c r="AO796" i="4"/>
  <c r="Z796" i="4"/>
  <c r="AP796" i="4"/>
  <c r="AN744" i="4"/>
  <c r="AF744" i="4"/>
  <c r="Y744" i="4"/>
  <c r="AO744" i="4"/>
  <c r="Z744" i="4"/>
  <c r="AP744" i="4"/>
  <c r="AA744" i="4"/>
  <c r="AA732" i="4" s="1"/>
  <c r="AQ744" i="4"/>
  <c r="AO743" i="4"/>
  <c r="AG743" i="4"/>
  <c r="Z743" i="4"/>
  <c r="AP743" i="4"/>
  <c r="AA743" i="4"/>
  <c r="AQ743" i="4"/>
  <c r="X743" i="4"/>
  <c r="AN743" i="4"/>
  <c r="AL746" i="4"/>
  <c r="AD746" i="4"/>
  <c r="AA746" i="4"/>
  <c r="AQ746" i="4"/>
  <c r="X746" i="4"/>
  <c r="AN746" i="4"/>
  <c r="Y746" i="4"/>
  <c r="AO746" i="4"/>
  <c r="AN651" i="4"/>
  <c r="AN610" i="4" s="1"/>
  <c r="AF651" i="4"/>
  <c r="AF610" i="4" s="1"/>
  <c r="Y651" i="4"/>
  <c r="Y610" i="4" s="1"/>
  <c r="AO651" i="4"/>
  <c r="AO610" i="4" s="1"/>
  <c r="Z651" i="4"/>
  <c r="Z610" i="4" s="1"/>
  <c r="AP651" i="4"/>
  <c r="AP610" i="4" s="1"/>
  <c r="AA651" i="4"/>
  <c r="AA610" i="4" s="1"/>
  <c r="AQ651" i="4"/>
  <c r="AQ610" i="4" s="1"/>
  <c r="AK654" i="4"/>
  <c r="AK613" i="4" s="1"/>
  <c r="AC654" i="4"/>
  <c r="AC613" i="4" s="1"/>
  <c r="Z654" i="4"/>
  <c r="Z613" i="4" s="1"/>
  <c r="AP654" i="4"/>
  <c r="AP613" i="4" s="1"/>
  <c r="AA654" i="4"/>
  <c r="AA613" i="4" s="1"/>
  <c r="AQ654" i="4"/>
  <c r="AQ613" i="4" s="1"/>
  <c r="X654" i="4"/>
  <c r="X613" i="4" s="1"/>
  <c r="AN654" i="4"/>
  <c r="AN613" i="4" s="1"/>
  <c r="AH683" i="4"/>
  <c r="AJ63" i="5" s="1"/>
  <c r="AP683" i="4"/>
  <c r="AR63" i="5" s="1"/>
  <c r="AA683" i="4"/>
  <c r="AC63" i="5" s="1"/>
  <c r="AQ683" i="4"/>
  <c r="AS63" i="5" s="1"/>
  <c r="X683" i="4"/>
  <c r="Z63" i="5" s="1"/>
  <c r="AN683" i="4"/>
  <c r="AP63" i="5" s="1"/>
  <c r="Y683" i="4"/>
  <c r="AA63" i="5" s="1"/>
  <c r="AO683" i="4"/>
  <c r="AQ63" i="5" s="1"/>
  <c r="N615" i="4"/>
  <c r="AL615" i="4"/>
  <c r="AA615" i="4"/>
  <c r="AQ615" i="4"/>
  <c r="X615" i="4"/>
  <c r="AN615" i="4"/>
  <c r="Y615" i="4"/>
  <c r="AO615" i="4"/>
  <c r="AG417" i="4"/>
  <c r="AJ417" i="4"/>
  <c r="AK417" i="4"/>
  <c r="AN417" i="4"/>
  <c r="Z417" i="4"/>
  <c r="AP417" i="4"/>
  <c r="AA417" i="4"/>
  <c r="AQ417" i="4"/>
  <c r="AF414" i="4"/>
  <c r="AN414" i="4"/>
  <c r="Y414" i="4"/>
  <c r="AO414" i="4"/>
  <c r="Z414" i="4"/>
  <c r="AP414" i="4"/>
  <c r="AA414" i="4"/>
  <c r="AQ414" i="4"/>
  <c r="AO349" i="4"/>
  <c r="AO271" i="4" s="1"/>
  <c r="AJ349" i="4"/>
  <c r="AJ271" i="4" s="1"/>
  <c r="AK349" i="4"/>
  <c r="AN349" i="4"/>
  <c r="Z349" i="4"/>
  <c r="Z271" i="4" s="1"/>
  <c r="AP349" i="4"/>
  <c r="AP271" i="4" s="1"/>
  <c r="AA349" i="4"/>
  <c r="AA271" i="4" s="1"/>
  <c r="AQ349" i="4"/>
  <c r="AQ271" i="4" s="1"/>
  <c r="AE419" i="4"/>
  <c r="AP419" i="4"/>
  <c r="AQ419" i="4"/>
  <c r="AL419" i="4"/>
  <c r="X419" i="4"/>
  <c r="AN419" i="4"/>
  <c r="Y419" i="4"/>
  <c r="AO419" i="4"/>
  <c r="AL378" i="4"/>
  <c r="AN38" i="5" s="1"/>
  <c r="AO378" i="4"/>
  <c r="AQ38" i="5" s="1"/>
  <c r="AP378" i="4"/>
  <c r="AR38" i="5" s="1"/>
  <c r="AK378" i="4"/>
  <c r="AM38" i="5" s="1"/>
  <c r="AA378" i="4"/>
  <c r="AC38" i="5" s="1"/>
  <c r="AQ378" i="4"/>
  <c r="AS38" i="5" s="1"/>
  <c r="X378" i="4"/>
  <c r="Z38" i="5" s="1"/>
  <c r="AN378" i="4"/>
  <c r="AP38" i="5" s="1"/>
  <c r="AN466" i="4"/>
  <c r="AQ466" i="4"/>
  <c r="AJ466" i="4"/>
  <c r="AM466" i="4"/>
  <c r="Y466" i="4"/>
  <c r="AO466" i="4"/>
  <c r="Z466" i="4"/>
  <c r="AP466" i="4"/>
  <c r="AO269" i="4"/>
  <c r="AG269" i="4"/>
  <c r="Z269" i="4"/>
  <c r="AP269" i="4"/>
  <c r="AA269" i="4"/>
  <c r="AQ269" i="4"/>
  <c r="X269" i="4"/>
  <c r="AN269" i="4"/>
  <c r="AO201" i="4"/>
  <c r="AG201" i="4"/>
  <c r="Z201" i="4"/>
  <c r="AP201" i="4"/>
  <c r="AA201" i="4"/>
  <c r="AQ201" i="4"/>
  <c r="X201" i="4"/>
  <c r="AN201" i="4"/>
  <c r="AI471" i="4"/>
  <c r="AL471" i="4"/>
  <c r="AM471" i="4"/>
  <c r="AP471" i="4"/>
  <c r="X471" i="4"/>
  <c r="AN471" i="4"/>
  <c r="Y471" i="4"/>
  <c r="AO471" i="4"/>
  <c r="AB99" i="4"/>
  <c r="AD14" i="5" s="1"/>
  <c r="Y99" i="4"/>
  <c r="AA14" i="5" s="1"/>
  <c r="AN202" i="4"/>
  <c r="AF202" i="4"/>
  <c r="Y202" i="4"/>
  <c r="AO202" i="4"/>
  <c r="Z202" i="4"/>
  <c r="AP202" i="4"/>
  <c r="AA202" i="4"/>
  <c r="AQ202" i="4"/>
  <c r="Z742" i="4"/>
  <c r="Z730" i="4" s="1"/>
  <c r="R742" i="4"/>
  <c r="R730" i="4" s="1"/>
  <c r="W742" i="4"/>
  <c r="W730" i="4" s="1"/>
  <c r="AM742" i="4"/>
  <c r="AM730" i="4" s="1"/>
  <c r="T742" i="4"/>
  <c r="T730" i="4" s="1"/>
  <c r="AJ742" i="4"/>
  <c r="AJ730" i="4" s="1"/>
  <c r="U742" i="4"/>
  <c r="U730" i="4" s="1"/>
  <c r="AK742" i="4"/>
  <c r="AK730" i="4" s="1"/>
  <c r="Y670" i="4"/>
  <c r="AA62" i="5" s="1"/>
  <c r="Y650" i="4"/>
  <c r="Y609" i="4" s="1"/>
  <c r="Q670" i="4"/>
  <c r="S62" i="5" s="1"/>
  <c r="Q650" i="4"/>
  <c r="V670" i="4"/>
  <c r="X62" i="5" s="1"/>
  <c r="V650" i="4"/>
  <c r="V609" i="4" s="1"/>
  <c r="AL670" i="4"/>
  <c r="AN62" i="5" s="1"/>
  <c r="AL650" i="4"/>
  <c r="W670" i="4"/>
  <c r="Y62" i="5" s="1"/>
  <c r="W650" i="4"/>
  <c r="W609" i="4" s="1"/>
  <c r="AM650" i="4"/>
  <c r="AM609" i="4" s="1"/>
  <c r="AM670" i="4"/>
  <c r="AO62" i="5" s="1"/>
  <c r="T670" i="4"/>
  <c r="V62" i="5" s="1"/>
  <c r="T650" i="4"/>
  <c r="AJ670" i="4"/>
  <c r="AL62" i="5" s="1"/>
  <c r="AJ650" i="4"/>
  <c r="AJ609" i="4" s="1"/>
  <c r="V653" i="4"/>
  <c r="V612" i="4" s="1"/>
  <c r="N653" i="4"/>
  <c r="N612" i="4" s="1"/>
  <c r="W653" i="4"/>
  <c r="W612" i="4" s="1"/>
  <c r="AM653" i="4"/>
  <c r="AM612" i="4" s="1"/>
  <c r="T653" i="4"/>
  <c r="T612" i="4" s="1"/>
  <c r="AJ653" i="4"/>
  <c r="AJ612" i="4" s="1"/>
  <c r="U653" i="4"/>
  <c r="U612" i="4" s="1"/>
  <c r="AK653" i="4"/>
  <c r="AK612" i="4" s="1"/>
  <c r="P631" i="4"/>
  <c r="R59" i="5" s="1"/>
  <c r="X631" i="4"/>
  <c r="Z59" i="5" s="1"/>
  <c r="AG631" i="4"/>
  <c r="AI59" i="5" s="1"/>
  <c r="AB631" i="4"/>
  <c r="AD59" i="5" s="1"/>
  <c r="AB609" i="4"/>
  <c r="V631" i="4"/>
  <c r="X59" i="5" s="1"/>
  <c r="AL631" i="4"/>
  <c r="AN59" i="5" s="1"/>
  <c r="AL609" i="4"/>
  <c r="W631" i="4"/>
  <c r="Y59" i="5" s="1"/>
  <c r="AM631" i="4"/>
  <c r="AO59" i="5" s="1"/>
  <c r="O722" i="4"/>
  <c r="Q66" i="5" s="1"/>
  <c r="W722" i="4"/>
  <c r="Y66" i="5" s="1"/>
  <c r="T722" i="4"/>
  <c r="V66" i="5" s="1"/>
  <c r="AJ722" i="4"/>
  <c r="AL66" i="5" s="1"/>
  <c r="U722" i="4"/>
  <c r="W66" i="5" s="1"/>
  <c r="AK722" i="4"/>
  <c r="AM66" i="5" s="1"/>
  <c r="V722" i="4"/>
  <c r="X66" i="5" s="1"/>
  <c r="AL722" i="4"/>
  <c r="AN66" i="5" s="1"/>
  <c r="U520" i="4"/>
  <c r="U507" i="4" s="1"/>
  <c r="U390" i="4" s="1"/>
  <c r="M520" i="4"/>
  <c r="M507" i="4" s="1"/>
  <c r="M390" i="4" s="1"/>
  <c r="AG520" i="4"/>
  <c r="AG507" i="4" s="1"/>
  <c r="AH520" i="4"/>
  <c r="AH507" i="4" s="1"/>
  <c r="AH390" i="4" s="1"/>
  <c r="W520" i="4"/>
  <c r="W507" i="4" s="1"/>
  <c r="AM520" i="4"/>
  <c r="AM507" i="4" s="1"/>
  <c r="T520" i="4"/>
  <c r="T507" i="4" s="1"/>
  <c r="T390" i="4" s="1"/>
  <c r="AJ520" i="4"/>
  <c r="AJ507" i="4" s="1"/>
  <c r="AJ390" i="4" s="1"/>
  <c r="V519" i="4"/>
  <c r="V506" i="4" s="1"/>
  <c r="N519" i="4"/>
  <c r="N506" i="4" s="1"/>
  <c r="AH519" i="4"/>
  <c r="AH506" i="4" s="1"/>
  <c r="AI519" i="4"/>
  <c r="AI506" i="4" s="1"/>
  <c r="T519" i="4"/>
  <c r="T506" i="4" s="1"/>
  <c r="AJ519" i="4"/>
  <c r="AJ506" i="4" s="1"/>
  <c r="U519" i="4"/>
  <c r="U506" i="4" s="1"/>
  <c r="AK519" i="4"/>
  <c r="AK506" i="4" s="1"/>
  <c r="AC469" i="4"/>
  <c r="AF469" i="4"/>
  <c r="AG469" i="4"/>
  <c r="AB469" i="4"/>
  <c r="V469" i="4"/>
  <c r="AL469" i="4"/>
  <c r="W469" i="4"/>
  <c r="AM469" i="4"/>
  <c r="W518" i="4"/>
  <c r="W505" i="4" s="1"/>
  <c r="O518" i="4"/>
  <c r="O505" i="4" s="1"/>
  <c r="AI518" i="4"/>
  <c r="AI505" i="4" s="1"/>
  <c r="AB518" i="4"/>
  <c r="AB505" i="4" s="1"/>
  <c r="U518" i="4"/>
  <c r="U505" i="4" s="1"/>
  <c r="AK518" i="4"/>
  <c r="AK505" i="4" s="1"/>
  <c r="V518" i="4"/>
  <c r="V505" i="4" s="1"/>
  <c r="AL518" i="4"/>
  <c r="AL505" i="4" s="1"/>
  <c r="S576" i="4"/>
  <c r="U54" i="5" s="1"/>
  <c r="AA576" i="4"/>
  <c r="AC54" i="5" s="1"/>
  <c r="AE576" i="4"/>
  <c r="AG54" i="5" s="1"/>
  <c r="AF576" i="4"/>
  <c r="AH54" i="5" s="1"/>
  <c r="U576" i="4"/>
  <c r="W54" i="5" s="1"/>
  <c r="AK576" i="4"/>
  <c r="AM54" i="5" s="1"/>
  <c r="V576" i="4"/>
  <c r="X54" i="5" s="1"/>
  <c r="AL576" i="4"/>
  <c r="AN54" i="5" s="1"/>
  <c r="AK365" i="4"/>
  <c r="AM37" i="5" s="1"/>
  <c r="AK345" i="4"/>
  <c r="AF365" i="4"/>
  <c r="AH37" i="5" s="1"/>
  <c r="AF345" i="4"/>
  <c r="AG365" i="4"/>
  <c r="AI37" i="5" s="1"/>
  <c r="AG345" i="4"/>
  <c r="AB365" i="4"/>
  <c r="AD37" i="5" s="1"/>
  <c r="AB345" i="4"/>
  <c r="V345" i="4"/>
  <c r="V365" i="4"/>
  <c r="X37" i="5" s="1"/>
  <c r="AL345" i="4"/>
  <c r="AL365" i="4"/>
  <c r="AN37" i="5" s="1"/>
  <c r="W345" i="4"/>
  <c r="W365" i="4"/>
  <c r="Y37" i="5" s="1"/>
  <c r="AM345" i="4"/>
  <c r="AM365" i="4"/>
  <c r="AO37" i="5" s="1"/>
  <c r="AE467" i="4"/>
  <c r="AE402" i="4" s="1"/>
  <c r="AH467" i="4"/>
  <c r="AH402" i="4" s="1"/>
  <c r="AI467" i="4"/>
  <c r="AI402" i="4" s="1"/>
  <c r="AD467" i="4"/>
  <c r="AD402" i="4" s="1"/>
  <c r="T467" i="4"/>
  <c r="T402" i="4" s="1"/>
  <c r="T389" i="4" s="1"/>
  <c r="AJ467" i="4"/>
  <c r="AJ402" i="4" s="1"/>
  <c r="AJ389" i="4" s="1"/>
  <c r="U467" i="4"/>
  <c r="U402" i="4" s="1"/>
  <c r="U389" i="4" s="1"/>
  <c r="AK467" i="4"/>
  <c r="AK402" i="4" s="1"/>
  <c r="AK389" i="4" s="1"/>
  <c r="AF350" i="4"/>
  <c r="AF272" i="4" s="1"/>
  <c r="AI350" i="4"/>
  <c r="AI298" i="4" s="1"/>
  <c r="AB350" i="4"/>
  <c r="AB272" i="4" s="1"/>
  <c r="AE350" i="4"/>
  <c r="AE272" i="4" s="1"/>
  <c r="U350" i="4"/>
  <c r="U272" i="4" s="1"/>
  <c r="AK350" i="4"/>
  <c r="AK272" i="4" s="1"/>
  <c r="V350" i="4"/>
  <c r="V298" i="4" s="1"/>
  <c r="AL350" i="4"/>
  <c r="AL298" i="4" s="1"/>
  <c r="U205" i="4"/>
  <c r="M205" i="4"/>
  <c r="V205" i="4"/>
  <c r="AL205" i="4"/>
  <c r="W205" i="4"/>
  <c r="AM205" i="4"/>
  <c r="T205" i="4"/>
  <c r="AJ205" i="4"/>
  <c r="T232" i="4"/>
  <c r="V25" i="5" s="1"/>
  <c r="L232" i="4"/>
  <c r="N25" i="5" s="1"/>
  <c r="U232" i="4"/>
  <c r="W25" i="5" s="1"/>
  <c r="AK232" i="4"/>
  <c r="AM25" i="5" s="1"/>
  <c r="V232" i="4"/>
  <c r="X25" i="5" s="1"/>
  <c r="AL232" i="4"/>
  <c r="AN25" i="5" s="1"/>
  <c r="W232" i="4"/>
  <c r="Y25" i="5" s="1"/>
  <c r="W199" i="4"/>
  <c r="AM232" i="4"/>
  <c r="AO25" i="5" s="1"/>
  <c r="AM199" i="4"/>
  <c r="R312" i="4"/>
  <c r="R299" i="4" s="1"/>
  <c r="Z312" i="4"/>
  <c r="Z299" i="4" s="1"/>
  <c r="W312" i="4"/>
  <c r="W299" i="4" s="1"/>
  <c r="AM312" i="4"/>
  <c r="AM299" i="4" s="1"/>
  <c r="T312" i="4"/>
  <c r="T299" i="4" s="1"/>
  <c r="AJ312" i="4"/>
  <c r="AJ299" i="4" s="1"/>
  <c r="U312" i="4"/>
  <c r="U299" i="4" s="1"/>
  <c r="AK312" i="4"/>
  <c r="AK299" i="4" s="1"/>
  <c r="Z125" i="4"/>
  <c r="AB16" i="5" s="1"/>
  <c r="O125" i="4"/>
  <c r="Q16" i="5" s="1"/>
  <c r="AE125" i="4"/>
  <c r="AG16" i="5" s="1"/>
  <c r="M125" i="4"/>
  <c r="O16" i="5" s="1"/>
  <c r="AC125" i="4"/>
  <c r="AE16" i="5" s="1"/>
  <c r="AM287" i="4"/>
  <c r="AO31" i="5" s="1"/>
  <c r="O287" i="4"/>
  <c r="Q31" i="5" s="1"/>
  <c r="L287" i="4"/>
  <c r="N31" i="5" s="1"/>
  <c r="AB287" i="4"/>
  <c r="AD31" i="5" s="1"/>
  <c r="M287" i="4"/>
  <c r="O31" i="5" s="1"/>
  <c r="AC287" i="4"/>
  <c r="AE31" i="5" s="1"/>
  <c r="N287" i="4"/>
  <c r="P31" i="5" s="1"/>
  <c r="AD287" i="4"/>
  <c r="AF31" i="5" s="1"/>
  <c r="R825" i="4"/>
  <c r="T74" i="5" s="1"/>
  <c r="Z825" i="4"/>
  <c r="AB74" i="5" s="1"/>
  <c r="O825" i="4"/>
  <c r="Q74" i="5" s="1"/>
  <c r="AE825" i="4"/>
  <c r="AG74" i="5" s="1"/>
  <c r="L825" i="4"/>
  <c r="N74" i="5" s="1"/>
  <c r="AB825" i="4"/>
  <c r="AD74" i="5" s="1"/>
  <c r="M825" i="4"/>
  <c r="O74" i="5" s="1"/>
  <c r="AC825" i="4"/>
  <c r="AE74" i="5" s="1"/>
  <c r="S798" i="4"/>
  <c r="AA798" i="4"/>
  <c r="L798" i="4"/>
  <c r="AB798" i="4"/>
  <c r="M798" i="4"/>
  <c r="AC798" i="4"/>
  <c r="N798" i="4"/>
  <c r="AD798" i="4"/>
  <c r="W796" i="4"/>
  <c r="O796" i="4"/>
  <c r="L796" i="4"/>
  <c r="AB796" i="4"/>
  <c r="M796" i="4"/>
  <c r="AC796" i="4"/>
  <c r="N796" i="4"/>
  <c r="AD796" i="4"/>
  <c r="T744" i="4"/>
  <c r="T732" i="4" s="1"/>
  <c r="L744" i="4"/>
  <c r="M744" i="4"/>
  <c r="AC744" i="4"/>
  <c r="N744" i="4"/>
  <c r="AD744" i="4"/>
  <c r="O744" i="4"/>
  <c r="AE744" i="4"/>
  <c r="U743" i="4"/>
  <c r="U731" i="4" s="1"/>
  <c r="M743" i="4"/>
  <c r="N743" i="4"/>
  <c r="AD743" i="4"/>
  <c r="O743" i="4"/>
  <c r="O731" i="4" s="1"/>
  <c r="AE743" i="4"/>
  <c r="L743" i="4"/>
  <c r="AB743" i="4"/>
  <c r="R746" i="4"/>
  <c r="Z746" i="4"/>
  <c r="O746" i="4"/>
  <c r="O734" i="4" s="1"/>
  <c r="AE746" i="4"/>
  <c r="L746" i="4"/>
  <c r="AB746" i="4"/>
  <c r="M746" i="4"/>
  <c r="AC746" i="4"/>
  <c r="T651" i="4"/>
  <c r="T610" i="4" s="1"/>
  <c r="L651" i="4"/>
  <c r="L610" i="4" s="1"/>
  <c r="M651" i="4"/>
  <c r="M610" i="4" s="1"/>
  <c r="AC651" i="4"/>
  <c r="AC610" i="4" s="1"/>
  <c r="N651" i="4"/>
  <c r="N610" i="4" s="1"/>
  <c r="AD651" i="4"/>
  <c r="AD610" i="4" s="1"/>
  <c r="O651" i="4"/>
  <c r="O610" i="4" s="1"/>
  <c r="AE651" i="4"/>
  <c r="AE610" i="4" s="1"/>
  <c r="AG654" i="4"/>
  <c r="AG613" i="4" s="1"/>
  <c r="Y654" i="4"/>
  <c r="Y613" i="4" s="1"/>
  <c r="N654" i="4"/>
  <c r="N613" i="4" s="1"/>
  <c r="AD654" i="4"/>
  <c r="AD613" i="4" s="1"/>
  <c r="O654" i="4"/>
  <c r="O613" i="4" s="1"/>
  <c r="AE654" i="4"/>
  <c r="AE613" i="4" s="1"/>
  <c r="L654" i="4"/>
  <c r="L613" i="4" s="1"/>
  <c r="AB654" i="4"/>
  <c r="AD683" i="4"/>
  <c r="AF63" i="5" s="1"/>
  <c r="V683" i="4"/>
  <c r="X63" i="5" s="1"/>
  <c r="O683" i="4"/>
  <c r="Q63" i="5" s="1"/>
  <c r="AE683" i="4"/>
  <c r="AG63" i="5" s="1"/>
  <c r="AB683" i="4"/>
  <c r="AD63" i="5" s="1"/>
  <c r="M683" i="4"/>
  <c r="O63" i="5" s="1"/>
  <c r="AC683" i="4"/>
  <c r="AE63" i="5" s="1"/>
  <c r="AB613" i="4"/>
  <c r="Z615" i="4"/>
  <c r="R615" i="4"/>
  <c r="O615" i="4"/>
  <c r="AE615" i="4"/>
  <c r="L615" i="4"/>
  <c r="AB615" i="4"/>
  <c r="M615" i="4"/>
  <c r="AC615" i="4"/>
  <c r="AO417" i="4"/>
  <c r="L417" i="4"/>
  <c r="M417" i="4"/>
  <c r="P417" i="4"/>
  <c r="N417" i="4"/>
  <c r="AD417" i="4"/>
  <c r="O417" i="4"/>
  <c r="AE417" i="4"/>
  <c r="AE404" i="4" s="1"/>
  <c r="AE391" i="4" s="1"/>
  <c r="L414" i="4"/>
  <c r="T414" i="4"/>
  <c r="M414" i="4"/>
  <c r="AC414" i="4"/>
  <c r="N414" i="4"/>
  <c r="AD414" i="4"/>
  <c r="O414" i="4"/>
  <c r="AE414" i="4"/>
  <c r="AE401" i="4" s="1"/>
  <c r="Q349" i="4"/>
  <c r="Q271" i="4" s="1"/>
  <c r="L349" i="4"/>
  <c r="L271" i="4" s="1"/>
  <c r="M271" i="10" s="1"/>
  <c r="M349" i="4"/>
  <c r="P349" i="4"/>
  <c r="P297" i="4" s="1"/>
  <c r="N349" i="4"/>
  <c r="N271" i="4" s="1"/>
  <c r="AD349" i="4"/>
  <c r="AD271" i="4" s="1"/>
  <c r="O349" i="4"/>
  <c r="O271" i="4" s="1"/>
  <c r="AE349" i="4"/>
  <c r="AE271" i="4" s="1"/>
  <c r="AM419" i="4"/>
  <c r="R419" i="4"/>
  <c r="S419" i="4"/>
  <c r="N419" i="4"/>
  <c r="L419" i="4"/>
  <c r="AB419" i="4"/>
  <c r="M419" i="4"/>
  <c r="AC419" i="4"/>
  <c r="N378" i="4"/>
  <c r="P38" i="5" s="1"/>
  <c r="Q378" i="4"/>
  <c r="S38" i="5" s="1"/>
  <c r="R378" i="4"/>
  <c r="T38" i="5" s="1"/>
  <c r="M378" i="4"/>
  <c r="O38" i="5" s="1"/>
  <c r="O378" i="4"/>
  <c r="Q38" i="5" s="1"/>
  <c r="AE378" i="4"/>
  <c r="AG38" i="5" s="1"/>
  <c r="L378" i="4"/>
  <c r="N38" i="5" s="1"/>
  <c r="AB378" i="4"/>
  <c r="AD38" i="5" s="1"/>
  <c r="P466" i="4"/>
  <c r="S466" i="4"/>
  <c r="L466" i="4"/>
  <c r="O466" i="4"/>
  <c r="M466" i="4"/>
  <c r="AC466" i="4"/>
  <c r="N466" i="4"/>
  <c r="AD466" i="4"/>
  <c r="AK269" i="4"/>
  <c r="M269" i="4"/>
  <c r="N269" i="4"/>
  <c r="AD269" i="4"/>
  <c r="O269" i="4"/>
  <c r="AE269" i="4"/>
  <c r="L269" i="4"/>
  <c r="AB269" i="4"/>
  <c r="U201" i="4"/>
  <c r="M201" i="4"/>
  <c r="N201" i="4"/>
  <c r="AD201" i="4"/>
  <c r="O201" i="4"/>
  <c r="AE201" i="4"/>
  <c r="L201" i="4"/>
  <c r="AB201" i="4"/>
  <c r="AQ471" i="4"/>
  <c r="N471" i="4"/>
  <c r="O471" i="4"/>
  <c r="R471" i="4"/>
  <c r="L471" i="4"/>
  <c r="AB471" i="4"/>
  <c r="M471" i="4"/>
  <c r="AC471" i="4"/>
  <c r="P99" i="4"/>
  <c r="R14" i="5" s="1"/>
  <c r="M99" i="4"/>
  <c r="O14" i="5" s="1"/>
  <c r="O99" i="4"/>
  <c r="Q14" i="5" s="1"/>
  <c r="T202" i="4"/>
  <c r="L202" i="4"/>
  <c r="M202" i="4"/>
  <c r="AC202" i="4"/>
  <c r="N202" i="4"/>
  <c r="AD202" i="4"/>
  <c r="O202" i="4"/>
  <c r="AE202" i="4"/>
  <c r="AP742" i="4"/>
  <c r="AP730" i="4" s="1"/>
  <c r="AH742" i="4"/>
  <c r="AH730" i="4" s="1"/>
  <c r="AA742" i="4"/>
  <c r="AA730" i="4" s="1"/>
  <c r="AQ742" i="4"/>
  <c r="AQ730" i="4" s="1"/>
  <c r="X742" i="4"/>
  <c r="X730" i="4" s="1"/>
  <c r="AN742" i="4"/>
  <c r="AN730" i="4" s="1"/>
  <c r="Y742" i="4"/>
  <c r="Y730" i="4" s="1"/>
  <c r="AO742" i="4"/>
  <c r="AO730" i="4" s="1"/>
  <c r="AO670" i="4"/>
  <c r="AQ62" i="5" s="1"/>
  <c r="AO650" i="4"/>
  <c r="AO609" i="4" s="1"/>
  <c r="AG670" i="4"/>
  <c r="AI62" i="5" s="1"/>
  <c r="AG650" i="4"/>
  <c r="Z670" i="4"/>
  <c r="AB62" i="5" s="1"/>
  <c r="Z650" i="4"/>
  <c r="AP670" i="4"/>
  <c r="AR62" i="5" s="1"/>
  <c r="AP650" i="4"/>
  <c r="AA650" i="4"/>
  <c r="AA609" i="4" s="1"/>
  <c r="AA670" i="4"/>
  <c r="AC62" i="5" s="1"/>
  <c r="AQ650" i="4"/>
  <c r="AQ609" i="4" s="1"/>
  <c r="AQ670" i="4"/>
  <c r="AS62" i="5" s="1"/>
  <c r="X670" i="4"/>
  <c r="Z62" i="5" s="1"/>
  <c r="X650" i="4"/>
  <c r="AN670" i="4"/>
  <c r="AP62" i="5" s="1"/>
  <c r="AN650" i="4"/>
  <c r="AN609" i="4" s="1"/>
  <c r="AL653" i="4"/>
  <c r="AL612" i="4" s="1"/>
  <c r="AD653" i="4"/>
  <c r="AD612" i="4" s="1"/>
  <c r="AA653" i="4"/>
  <c r="AA612" i="4" s="1"/>
  <c r="AQ653" i="4"/>
  <c r="AQ612" i="4" s="1"/>
  <c r="X653" i="4"/>
  <c r="X612" i="4" s="1"/>
  <c r="AN653" i="4"/>
  <c r="AN612" i="4" s="1"/>
  <c r="Y653" i="4"/>
  <c r="Y612" i="4" s="1"/>
  <c r="AO653" i="4"/>
  <c r="AO612" i="4" s="1"/>
  <c r="AF631" i="4"/>
  <c r="AH59" i="5" s="1"/>
  <c r="AN631" i="4"/>
  <c r="AP59" i="5" s="1"/>
  <c r="AO631" i="4"/>
  <c r="AQ59" i="5" s="1"/>
  <c r="AJ631" i="4"/>
  <c r="AL59" i="5" s="1"/>
  <c r="Z631" i="4"/>
  <c r="AB59" i="5" s="1"/>
  <c r="AP631" i="4"/>
  <c r="AR59" i="5" s="1"/>
  <c r="AA631" i="4"/>
  <c r="AC59" i="5" s="1"/>
  <c r="AQ631" i="4"/>
  <c r="AS59" i="5" s="1"/>
  <c r="AE722" i="4"/>
  <c r="AG66" i="5" s="1"/>
  <c r="AM722" i="4"/>
  <c r="AO66" i="5" s="1"/>
  <c r="X722" i="4"/>
  <c r="Z66" i="5" s="1"/>
  <c r="AN722" i="4"/>
  <c r="AP66" i="5" s="1"/>
  <c r="Y722" i="4"/>
  <c r="AA66" i="5" s="1"/>
  <c r="AO722" i="4"/>
  <c r="AQ66" i="5" s="1"/>
  <c r="Z722" i="4"/>
  <c r="AB66" i="5" s="1"/>
  <c r="AP722" i="4"/>
  <c r="AR66" i="5" s="1"/>
  <c r="AK520" i="4"/>
  <c r="AK507" i="4" s="1"/>
  <c r="AK390" i="4" s="1"/>
  <c r="AC520" i="4"/>
  <c r="AC507" i="4" s="1"/>
  <c r="AC390" i="4" s="1"/>
  <c r="AO520" i="4"/>
  <c r="AO507" i="4" s="1"/>
  <c r="AO390" i="4" s="1"/>
  <c r="AP520" i="4"/>
  <c r="AP507" i="4" s="1"/>
  <c r="AA520" i="4"/>
  <c r="AA507" i="4" s="1"/>
  <c r="AA390" i="4" s="1"/>
  <c r="AQ520" i="4"/>
  <c r="AQ507" i="4" s="1"/>
  <c r="X520" i="4"/>
  <c r="X507" i="4" s="1"/>
  <c r="X390" i="4" s="1"/>
  <c r="AN520" i="4"/>
  <c r="AN507" i="4" s="1"/>
  <c r="AN390" i="4" s="1"/>
  <c r="AL519" i="4"/>
  <c r="AL506" i="4" s="1"/>
  <c r="AD519" i="4"/>
  <c r="AD506" i="4" s="1"/>
  <c r="AP519" i="4"/>
  <c r="AP506" i="4" s="1"/>
  <c r="AQ519" i="4"/>
  <c r="AQ506" i="4" s="1"/>
  <c r="X519" i="4"/>
  <c r="X506" i="4" s="1"/>
  <c r="AN519" i="4"/>
  <c r="AN506" i="4" s="1"/>
  <c r="Y519" i="4"/>
  <c r="Y506" i="4" s="1"/>
  <c r="AO519" i="4"/>
  <c r="AO506" i="4" s="1"/>
  <c r="AK469" i="4"/>
  <c r="AN469" i="4"/>
  <c r="AO469" i="4"/>
  <c r="AJ469" i="4"/>
  <c r="Z469" i="4"/>
  <c r="AP469" i="4"/>
  <c r="AA469" i="4"/>
  <c r="AQ469" i="4"/>
  <c r="AM518" i="4"/>
  <c r="AM505" i="4" s="1"/>
  <c r="AE518" i="4"/>
  <c r="AE505" i="4" s="1"/>
  <c r="AQ518" i="4"/>
  <c r="AQ505" i="4" s="1"/>
  <c r="AJ518" i="4"/>
  <c r="AJ505" i="4" s="1"/>
  <c r="Y518" i="4"/>
  <c r="Y505" i="4" s="1"/>
  <c r="AO518" i="4"/>
  <c r="AO505" i="4" s="1"/>
  <c r="Z518" i="4"/>
  <c r="Z505" i="4" s="1"/>
  <c r="AP518" i="4"/>
  <c r="AP505" i="4" s="1"/>
  <c r="AI576" i="4"/>
  <c r="AK54" i="5" s="1"/>
  <c r="AQ576" i="4"/>
  <c r="AS54" i="5" s="1"/>
  <c r="AM576" i="4"/>
  <c r="AO54" i="5" s="1"/>
  <c r="AN576" i="4"/>
  <c r="AP54" i="5" s="1"/>
  <c r="Y576" i="4"/>
  <c r="AA54" i="5" s="1"/>
  <c r="AO576" i="4"/>
  <c r="AQ54" i="5" s="1"/>
  <c r="Z576" i="4"/>
  <c r="AB54" i="5" s="1"/>
  <c r="AP576" i="4"/>
  <c r="AR54" i="5" s="1"/>
  <c r="M365" i="4"/>
  <c r="O37" i="5" s="1"/>
  <c r="M345" i="4"/>
  <c r="AN365" i="4"/>
  <c r="AP37" i="5" s="1"/>
  <c r="AN345" i="4"/>
  <c r="AO365" i="4"/>
  <c r="AQ37" i="5" s="1"/>
  <c r="AO345" i="4"/>
  <c r="AJ365" i="4"/>
  <c r="AL37" i="5" s="1"/>
  <c r="AJ345" i="4"/>
  <c r="Z345" i="4"/>
  <c r="Z365" i="4"/>
  <c r="AB37" i="5" s="1"/>
  <c r="AP345" i="4"/>
  <c r="AP365" i="4"/>
  <c r="AR37" i="5" s="1"/>
  <c r="AA345" i="4"/>
  <c r="AA365" i="4"/>
  <c r="AC37" i="5" s="1"/>
  <c r="AQ345" i="4"/>
  <c r="AQ365" i="4"/>
  <c r="AS37" i="5" s="1"/>
  <c r="AM467" i="4"/>
  <c r="AM402" i="4" s="1"/>
  <c r="AP467" i="4"/>
  <c r="AP402" i="4" s="1"/>
  <c r="AQ467" i="4"/>
  <c r="AQ402" i="4" s="1"/>
  <c r="AL467" i="4"/>
  <c r="AL402" i="4" s="1"/>
  <c r="X467" i="4"/>
  <c r="X402" i="4" s="1"/>
  <c r="X389" i="4" s="1"/>
  <c r="AN467" i="4"/>
  <c r="AN402" i="4" s="1"/>
  <c r="AN389" i="4" s="1"/>
  <c r="Y467" i="4"/>
  <c r="Y402" i="4" s="1"/>
  <c r="Y389" i="4" s="1"/>
  <c r="AO467" i="4"/>
  <c r="AO402" i="4" s="1"/>
  <c r="AO389" i="4" s="1"/>
  <c r="AN350" i="4"/>
  <c r="AN272" i="4" s="1"/>
  <c r="AQ350" i="4"/>
  <c r="AQ272" i="4" s="1"/>
  <c r="AJ350" i="4"/>
  <c r="AJ298" i="4" s="1"/>
  <c r="AM350" i="4"/>
  <c r="AM272" i="4" s="1"/>
  <c r="Y350" i="4"/>
  <c r="Y272" i="4" s="1"/>
  <c r="AO350" i="4"/>
  <c r="AO272" i="4" s="1"/>
  <c r="Z350" i="4"/>
  <c r="Z298" i="4" s="1"/>
  <c r="AP350" i="4"/>
  <c r="AP272" i="4" s="1"/>
  <c r="AK205" i="4"/>
  <c r="AC205" i="4"/>
  <c r="Z205" i="4"/>
  <c r="AP205" i="4"/>
  <c r="AA205" i="4"/>
  <c r="AQ205" i="4"/>
  <c r="X205" i="4"/>
  <c r="AN205" i="4"/>
  <c r="AJ232" i="4"/>
  <c r="AL25" i="5" s="1"/>
  <c r="AB232" i="4"/>
  <c r="AD25" i="5" s="1"/>
  <c r="Y232" i="4"/>
  <c r="AA25" i="5" s="1"/>
  <c r="AO232" i="4"/>
  <c r="AQ25" i="5" s="1"/>
  <c r="Z232" i="4"/>
  <c r="AB25" i="5" s="1"/>
  <c r="AP232" i="4"/>
  <c r="AR25" i="5" s="1"/>
  <c r="AA232" i="4"/>
  <c r="AC25" i="5" s="1"/>
  <c r="AQ232" i="4"/>
  <c r="AS25" i="5" s="1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AQ72" i="4" l="1"/>
  <c r="AS11" i="5" s="1"/>
  <c r="AB72" i="4"/>
  <c r="AD11" i="5" s="1"/>
  <c r="AF99" i="4"/>
  <c r="AH14" i="5" s="1"/>
  <c r="AD46" i="4"/>
  <c r="AF9" i="5" s="1"/>
  <c r="G264" i="4"/>
  <c r="AQ273" i="4"/>
  <c r="U72" i="4"/>
  <c r="W11" i="5" s="1"/>
  <c r="AM267" i="4"/>
  <c r="M731" i="4"/>
  <c r="R267" i="4"/>
  <c r="W731" i="4"/>
  <c r="W46" i="4"/>
  <c r="Y9" i="5" s="1"/>
  <c r="AI46" i="4"/>
  <c r="AK9" i="5" s="1"/>
  <c r="N46" i="4"/>
  <c r="P9" i="5" s="1"/>
  <c r="R200" i="4"/>
  <c r="AQ297" i="4"/>
  <c r="P404" i="4"/>
  <c r="P391" i="4" s="1"/>
  <c r="T297" i="4"/>
  <c r="W389" i="4"/>
  <c r="AC389" i="4"/>
  <c r="AP405" i="4"/>
  <c r="AM46" i="4"/>
  <c r="AO9" i="5" s="1"/>
  <c r="Y46" i="4"/>
  <c r="AA9" i="5" s="1"/>
  <c r="AP55" i="4"/>
  <c r="X405" i="4"/>
  <c r="AF46" i="4"/>
  <c r="AH9" i="5" s="1"/>
  <c r="AO57" i="4"/>
  <c r="R53" i="4"/>
  <c r="AN271" i="4"/>
  <c r="AK731" i="4"/>
  <c r="AK599" i="4" s="1"/>
  <c r="AJ405" i="4"/>
  <c r="AM731" i="4"/>
  <c r="AI267" i="4"/>
  <c r="AB56" i="4"/>
  <c r="O46" i="4"/>
  <c r="Q9" i="5" s="1"/>
  <c r="AG55" i="4"/>
  <c r="AF149" i="4"/>
  <c r="W297" i="4"/>
  <c r="AM390" i="4"/>
  <c r="AQ731" i="4"/>
  <c r="AG731" i="4"/>
  <c r="AC352" i="4"/>
  <c r="AE36" i="5" s="1"/>
  <c r="L389" i="4"/>
  <c r="P267" i="4"/>
  <c r="P731" i="4"/>
  <c r="W601" i="4"/>
  <c r="Y405" i="4"/>
  <c r="Z33" i="4"/>
  <c r="AB8" i="5" s="1"/>
  <c r="AL731" i="4"/>
  <c r="AH273" i="4"/>
  <c r="Y55" i="4"/>
  <c r="AC147" i="4"/>
  <c r="AE147" i="4"/>
  <c r="AQ147" i="4"/>
  <c r="AP392" i="4"/>
  <c r="Q46" i="4"/>
  <c r="S9" i="5" s="1"/>
  <c r="AO46" i="4"/>
  <c r="AQ9" i="5" s="1"/>
  <c r="AQ53" i="4"/>
  <c r="AL55" i="4"/>
  <c r="V33" i="4"/>
  <c r="X8" i="5" s="1"/>
  <c r="AM55" i="4"/>
  <c r="AD149" i="4"/>
  <c r="AG112" i="4"/>
  <c r="AI15" i="5" s="1"/>
  <c r="O147" i="4"/>
  <c r="Y147" i="4"/>
  <c r="U147" i="4"/>
  <c r="Q147" i="4"/>
  <c r="S147" i="4"/>
  <c r="M352" i="4"/>
  <c r="O36" i="5" s="1"/>
  <c r="L404" i="4"/>
  <c r="L391" i="4" s="1"/>
  <c r="L734" i="4"/>
  <c r="S297" i="4"/>
  <c r="AB389" i="4"/>
  <c r="AF734" i="4"/>
  <c r="AI731" i="4"/>
  <c r="AC731" i="4"/>
  <c r="AH732" i="4"/>
  <c r="AN729" i="4"/>
  <c r="Y33" i="4"/>
  <c r="AA8" i="5" s="1"/>
  <c r="AQ46" i="4"/>
  <c r="AS9" i="5" s="1"/>
  <c r="AC178" i="4"/>
  <c r="AE20" i="5" s="1"/>
  <c r="AA112" i="4"/>
  <c r="AC15" i="5" s="1"/>
  <c r="AG99" i="4"/>
  <c r="AI14" i="5" s="1"/>
  <c r="AB125" i="4"/>
  <c r="AD16" i="5" s="1"/>
  <c r="W85" i="4"/>
  <c r="Y12" i="5" s="1"/>
  <c r="L112" i="4"/>
  <c r="N15" i="5" s="1"/>
  <c r="X151" i="4"/>
  <c r="AM85" i="4"/>
  <c r="AO12" i="5" s="1"/>
  <c r="X72" i="4"/>
  <c r="Z11" i="5" s="1"/>
  <c r="AP72" i="4"/>
  <c r="AR11" i="5" s="1"/>
  <c r="AK72" i="4"/>
  <c r="AM11" i="5" s="1"/>
  <c r="AE72" i="4"/>
  <c r="AG11" i="5" s="1"/>
  <c r="AJ72" i="4"/>
  <c r="AL11" i="5" s="1"/>
  <c r="AH72" i="4"/>
  <c r="AJ11" i="5" s="1"/>
  <c r="AM72" i="4"/>
  <c r="AO11" i="5" s="1"/>
  <c r="AG46" i="4"/>
  <c r="AI9" i="5" s="1"/>
  <c r="AO72" i="4"/>
  <c r="AQ11" i="5" s="1"/>
  <c r="AL99" i="4"/>
  <c r="AN14" i="5" s="1"/>
  <c r="AF112" i="4"/>
  <c r="AH15" i="5" s="1"/>
  <c r="AC72" i="4"/>
  <c r="AE11" i="5" s="1"/>
  <c r="AA85" i="4"/>
  <c r="AC12" i="5" s="1"/>
  <c r="AF72" i="4"/>
  <c r="AH11" i="5" s="1"/>
  <c r="AD72" i="4"/>
  <c r="AF11" i="5" s="1"/>
  <c r="S125" i="4"/>
  <c r="U16" i="5" s="1"/>
  <c r="AB112" i="4"/>
  <c r="AD15" i="5" s="1"/>
  <c r="AP85" i="4"/>
  <c r="AR12" i="5" s="1"/>
  <c r="AA151" i="4"/>
  <c r="N151" i="4"/>
  <c r="X85" i="4"/>
  <c r="Z12" i="5" s="1"/>
  <c r="S85" i="4"/>
  <c r="U12" i="5" s="1"/>
  <c r="AC99" i="4"/>
  <c r="AE14" i="5" s="1"/>
  <c r="AA72" i="4"/>
  <c r="AC11" i="5" s="1"/>
  <c r="L99" i="4"/>
  <c r="N14" i="5" s="1"/>
  <c r="V99" i="4"/>
  <c r="X14" i="5" s="1"/>
  <c r="AQ99" i="4"/>
  <c r="AS14" i="5" s="1"/>
  <c r="AN99" i="4"/>
  <c r="AP14" i="5" s="1"/>
  <c r="AP99" i="4"/>
  <c r="AR14" i="5" s="1"/>
  <c r="AO99" i="4"/>
  <c r="AQ14" i="5" s="1"/>
  <c r="AK99" i="4"/>
  <c r="AM14" i="5" s="1"/>
  <c r="S99" i="4"/>
  <c r="U14" i="5" s="1"/>
  <c r="AK46" i="4"/>
  <c r="AM9" i="5" s="1"/>
  <c r="AG200" i="4"/>
  <c r="AN199" i="4"/>
  <c r="AA199" i="4"/>
  <c r="AP204" i="4"/>
  <c r="AM204" i="4"/>
  <c r="AK200" i="4"/>
  <c r="AB200" i="4"/>
  <c r="P199" i="4"/>
  <c r="Z204" i="4"/>
  <c r="AI204" i="4"/>
  <c r="V200" i="4"/>
  <c r="AF199" i="4"/>
  <c r="AI199" i="4"/>
  <c r="AN204" i="4"/>
  <c r="AE204" i="4"/>
  <c r="AH200" i="4"/>
  <c r="Q200" i="4"/>
  <c r="AB199" i="4"/>
  <c r="AE199" i="4"/>
  <c r="X204" i="4"/>
  <c r="AA204" i="4"/>
  <c r="AG203" i="4"/>
  <c r="AC203" i="4"/>
  <c r="U203" i="4"/>
  <c r="AF203" i="4"/>
  <c r="Z203" i="4"/>
  <c r="AI203" i="4"/>
  <c r="W203" i="4"/>
  <c r="AD203" i="4"/>
  <c r="Z297" i="4"/>
  <c r="AP731" i="4"/>
  <c r="AC55" i="4"/>
  <c r="AO199" i="4"/>
  <c r="L199" i="4"/>
  <c r="AH204" i="4"/>
  <c r="W204" i="4"/>
  <c r="U200" i="4"/>
  <c r="AJ200" i="4"/>
  <c r="X199" i="4"/>
  <c r="R204" i="4"/>
  <c r="S204" i="4"/>
  <c r="AJ199" i="4"/>
  <c r="AJ219" i="4"/>
  <c r="AL24" i="5" s="1"/>
  <c r="S199" i="4"/>
  <c r="AF204" i="4"/>
  <c r="O204" i="4"/>
  <c r="T199" i="4"/>
  <c r="O199" i="4"/>
  <c r="P204" i="4"/>
  <c r="AO204" i="4"/>
  <c r="AQ203" i="4"/>
  <c r="T203" i="4"/>
  <c r="AA203" i="4"/>
  <c r="P203" i="4"/>
  <c r="X203" i="4"/>
  <c r="AL203" i="4"/>
  <c r="O203" i="4"/>
  <c r="N203" i="4"/>
  <c r="M46" i="4"/>
  <c r="O9" i="5" s="1"/>
  <c r="AQ52" i="4"/>
  <c r="AK52" i="4"/>
  <c r="AM52" i="4"/>
  <c r="W33" i="4"/>
  <c r="Y8" i="5" s="1"/>
  <c r="AO54" i="4"/>
  <c r="AE57" i="4"/>
  <c r="AL57" i="4"/>
  <c r="N56" i="4"/>
  <c r="AO56" i="4"/>
  <c r="AL53" i="4"/>
  <c r="AJ53" i="4"/>
  <c r="AG52" i="4"/>
  <c r="AK55" i="4"/>
  <c r="W55" i="4"/>
  <c r="O54" i="4"/>
  <c r="U33" i="4"/>
  <c r="W8" i="5" s="1"/>
  <c r="AN57" i="4"/>
  <c r="R33" i="4"/>
  <c r="T8" i="5" s="1"/>
  <c r="AM56" i="4"/>
  <c r="P53" i="4"/>
  <c r="AO52" i="4"/>
  <c r="O52" i="4"/>
  <c r="AO55" i="4"/>
  <c r="S55" i="4"/>
  <c r="AF57" i="4"/>
  <c r="N57" i="4"/>
  <c r="Q56" i="4"/>
  <c r="AE200" i="4"/>
  <c r="AK219" i="4"/>
  <c r="AM24" i="5" s="1"/>
  <c r="AK199" i="4"/>
  <c r="AD199" i="4"/>
  <c r="AL204" i="4"/>
  <c r="AK204" i="4"/>
  <c r="AF200" i="4"/>
  <c r="AG199" i="4"/>
  <c r="AG206" i="4" s="1"/>
  <c r="AI23" i="5" s="1"/>
  <c r="AP199" i="4"/>
  <c r="AD204" i="4"/>
  <c r="AG204" i="4"/>
  <c r="Y199" i="4"/>
  <c r="AL199" i="4"/>
  <c r="V204" i="4"/>
  <c r="AC204" i="4"/>
  <c r="Q199" i="4"/>
  <c r="AH199" i="4"/>
  <c r="N204" i="4"/>
  <c r="Y204" i="4"/>
  <c r="AP203" i="4"/>
  <c r="AM203" i="4"/>
  <c r="AH203" i="4"/>
  <c r="AO203" i="4"/>
  <c r="Y203" i="4"/>
  <c r="V203" i="4"/>
  <c r="M203" i="4"/>
  <c r="AB203" i="4"/>
  <c r="AB734" i="4"/>
  <c r="Z734" i="4"/>
  <c r="AE731" i="4"/>
  <c r="AD732" i="4"/>
  <c r="L732" i="4"/>
  <c r="AN734" i="4"/>
  <c r="AP732" i="4"/>
  <c r="AF732" i="4"/>
  <c r="AI599" i="4"/>
  <c r="M389" i="4"/>
  <c r="AK270" i="4"/>
  <c r="Y729" i="4"/>
  <c r="AA729" i="4"/>
  <c r="AC56" i="4"/>
  <c r="AA52" i="4"/>
  <c r="AA46" i="4"/>
  <c r="AC9" i="5" s="1"/>
  <c r="Z46" i="4"/>
  <c r="AB9" i="5" s="1"/>
  <c r="AH46" i="4"/>
  <c r="AJ9" i="5" s="1"/>
  <c r="AN46" i="4"/>
  <c r="AP9" i="5" s="1"/>
  <c r="L46" i="4"/>
  <c r="N9" i="5" s="1"/>
  <c r="V193" i="4"/>
  <c r="X22" i="5" s="1"/>
  <c r="Z99" i="4"/>
  <c r="AB14" i="5" s="1"/>
  <c r="S112" i="4"/>
  <c r="U15" i="5" s="1"/>
  <c r="P72" i="4"/>
  <c r="R11" i="5" s="1"/>
  <c r="P178" i="4"/>
  <c r="R20" i="5" s="1"/>
  <c r="R112" i="4"/>
  <c r="T15" i="5" s="1"/>
  <c r="U125" i="4"/>
  <c r="W16" i="5" s="1"/>
  <c r="R99" i="4"/>
  <c r="T14" i="5" s="1"/>
  <c r="O85" i="4"/>
  <c r="Q12" i="5" s="1"/>
  <c r="T72" i="4"/>
  <c r="V11" i="5" s="1"/>
  <c r="T125" i="4"/>
  <c r="V16" i="5" s="1"/>
  <c r="AH125" i="4"/>
  <c r="AJ16" i="5" s="1"/>
  <c r="T85" i="4"/>
  <c r="V12" i="5" s="1"/>
  <c r="P112" i="4"/>
  <c r="R15" i="5" s="1"/>
  <c r="Q99" i="4"/>
  <c r="S14" i="5" s="1"/>
  <c r="O72" i="4"/>
  <c r="Q11" i="5" s="1"/>
  <c r="M72" i="4"/>
  <c r="O11" i="5" s="1"/>
  <c r="AG165" i="4"/>
  <c r="AI19" i="5" s="1"/>
  <c r="AA165" i="4"/>
  <c r="AC19" i="5" s="1"/>
  <c r="N165" i="4"/>
  <c r="P19" i="5" s="1"/>
  <c r="AL165" i="4"/>
  <c r="AN19" i="5" s="1"/>
  <c r="AI165" i="4"/>
  <c r="AK19" i="5" s="1"/>
  <c r="AD165" i="4"/>
  <c r="AF19" i="5" s="1"/>
  <c r="AK165" i="4"/>
  <c r="AM19" i="5" s="1"/>
  <c r="L178" i="4"/>
  <c r="N20" i="5" s="1"/>
  <c r="V85" i="4"/>
  <c r="X12" i="5" s="1"/>
  <c r="Y85" i="4"/>
  <c r="AA12" i="5" s="1"/>
  <c r="AK85" i="4"/>
  <c r="AM12" i="5" s="1"/>
  <c r="L125" i="4"/>
  <c r="N16" i="5" s="1"/>
  <c r="N99" i="4"/>
  <c r="P14" i="5" s="1"/>
  <c r="W125" i="4"/>
  <c r="Y16" i="5" s="1"/>
  <c r="AQ199" i="4"/>
  <c r="N199" i="4"/>
  <c r="AJ204" i="4"/>
  <c r="U204" i="4"/>
  <c r="AC199" i="4"/>
  <c r="Z199" i="4"/>
  <c r="AB204" i="4"/>
  <c r="AB206" i="4" s="1"/>
  <c r="AD23" i="5" s="1"/>
  <c r="Q204" i="4"/>
  <c r="U219" i="4"/>
  <c r="W24" i="5" s="1"/>
  <c r="U199" i="4"/>
  <c r="V199" i="4"/>
  <c r="T204" i="4"/>
  <c r="M204" i="4"/>
  <c r="AL200" i="4"/>
  <c r="M199" i="4"/>
  <c r="R199" i="4"/>
  <c r="AQ204" i="4"/>
  <c r="L204" i="4"/>
  <c r="AN203" i="4"/>
  <c r="AE203" i="4"/>
  <c r="R203" i="4"/>
  <c r="AK203" i="4"/>
  <c r="Q203" i="4"/>
  <c r="AJ203" i="4"/>
  <c r="S203" i="4"/>
  <c r="L203" i="4"/>
  <c r="AQ389" i="4"/>
  <c r="Z389" i="4"/>
  <c r="O389" i="4"/>
  <c r="AB267" i="4"/>
  <c r="O267" i="4"/>
  <c r="N267" i="4"/>
  <c r="L267" i="4"/>
  <c r="M267" i="10" s="1"/>
  <c r="AO206" i="4"/>
  <c r="AQ23" i="5" s="1"/>
  <c r="Y72" i="4"/>
  <c r="AA11" i="5" s="1"/>
  <c r="T99" i="4"/>
  <c r="V14" i="5" s="1"/>
  <c r="R125" i="4"/>
  <c r="T16" i="5" s="1"/>
  <c r="U165" i="4"/>
  <c r="W19" i="5" s="1"/>
  <c r="AC299" i="4"/>
  <c r="AC273" i="4"/>
  <c r="Z72" i="4"/>
  <c r="AB11" i="5" s="1"/>
  <c r="W148" i="4"/>
  <c r="W165" i="4"/>
  <c r="Y19" i="5" s="1"/>
  <c r="Z165" i="4"/>
  <c r="AB19" i="5" s="1"/>
  <c r="AF147" i="4"/>
  <c r="AF165" i="4"/>
  <c r="AH19" i="5" s="1"/>
  <c r="AH145" i="4"/>
  <c r="AH165" i="4"/>
  <c r="AJ19" i="5" s="1"/>
  <c r="Y297" i="4"/>
  <c r="R734" i="4"/>
  <c r="W206" i="4"/>
  <c r="Y23" i="5" s="1"/>
  <c r="AN602" i="4"/>
  <c r="Y267" i="4"/>
  <c r="AC296" i="4"/>
  <c r="AC270" i="4"/>
  <c r="AJ165" i="4"/>
  <c r="AL19" i="5" s="1"/>
  <c r="T46" i="4"/>
  <c r="V9" i="5" s="1"/>
  <c r="AC46" i="4"/>
  <c r="AE9" i="5" s="1"/>
  <c r="P46" i="4"/>
  <c r="R9" i="5" s="1"/>
  <c r="L57" i="4"/>
  <c r="L33" i="4"/>
  <c r="Q54" i="4"/>
  <c r="Q33" i="4"/>
  <c r="S8" i="5" s="1"/>
  <c r="AC149" i="4"/>
  <c r="AC165" i="4"/>
  <c r="AE19" i="5" s="1"/>
  <c r="AD125" i="4"/>
  <c r="AF16" i="5" s="1"/>
  <c r="Z85" i="4"/>
  <c r="AB12" i="5" s="1"/>
  <c r="U178" i="4"/>
  <c r="W20" i="5" s="1"/>
  <c r="X165" i="4"/>
  <c r="Z19" i="5" s="1"/>
  <c r="AE165" i="4"/>
  <c r="AG19" i="5" s="1"/>
  <c r="AP389" i="4"/>
  <c r="S352" i="4"/>
  <c r="U36" i="5" s="1"/>
  <c r="AC54" i="4"/>
  <c r="V46" i="4"/>
  <c r="X9" i="5" s="1"/>
  <c r="AB297" i="4"/>
  <c r="AL599" i="4"/>
  <c r="U206" i="4"/>
  <c r="W23" i="5" s="1"/>
  <c r="AM406" i="4"/>
  <c r="AM393" i="4" s="1"/>
  <c r="AE389" i="4"/>
  <c r="W352" i="4"/>
  <c r="Y36" i="5" s="1"/>
  <c r="U599" i="4"/>
  <c r="W599" i="4"/>
  <c r="AE406" i="4"/>
  <c r="AE393" i="4" s="1"/>
  <c r="AN731" i="4"/>
  <c r="AN599" i="4" s="1"/>
  <c r="AI297" i="4"/>
  <c r="X297" i="4"/>
  <c r="U271" i="4"/>
  <c r="U297" i="4"/>
  <c r="AN33" i="4"/>
  <c r="AP8" i="5" s="1"/>
  <c r="Z729" i="4"/>
  <c r="Z597" i="4" s="1"/>
  <c r="X729" i="4"/>
  <c r="AM165" i="4"/>
  <c r="AO19" i="5" s="1"/>
  <c r="T165" i="4"/>
  <c r="V19" i="5" s="1"/>
  <c r="AL33" i="4"/>
  <c r="AN8" i="5" s="1"/>
  <c r="P33" i="4"/>
  <c r="R8" i="5" s="1"/>
  <c r="AO33" i="4"/>
  <c r="AQ8" i="5" s="1"/>
  <c r="AP165" i="4"/>
  <c r="AR19" i="5" s="1"/>
  <c r="R271" i="4"/>
  <c r="R297" i="4"/>
  <c r="P125" i="4"/>
  <c r="R16" i="5" s="1"/>
  <c r="R72" i="4"/>
  <c r="T11" i="5" s="1"/>
  <c r="Z405" i="4"/>
  <c r="AP46" i="4"/>
  <c r="AR9" i="5" s="1"/>
  <c r="AK297" i="4"/>
  <c r="X46" i="4"/>
  <c r="Z9" i="5" s="1"/>
  <c r="AL46" i="4"/>
  <c r="AN9" i="5" s="1"/>
  <c r="S46" i="4"/>
  <c r="U9" i="5" s="1"/>
  <c r="AE46" i="4"/>
  <c r="AG9" i="5" s="1"/>
  <c r="R46" i="4"/>
  <c r="T9" i="5" s="1"/>
  <c r="X206" i="4"/>
  <c r="Z23" i="5" s="1"/>
  <c r="AA297" i="4"/>
  <c r="AP390" i="4"/>
  <c r="AQ599" i="4"/>
  <c r="AP657" i="4"/>
  <c r="AR61" i="5" s="1"/>
  <c r="AG657" i="4"/>
  <c r="AI61" i="5" s="1"/>
  <c r="AD206" i="4"/>
  <c r="AF23" i="5" s="1"/>
  <c r="AD600" i="4"/>
  <c r="Y597" i="4"/>
  <c r="Z731" i="4"/>
  <c r="Z599" i="4" s="1"/>
  <c r="W401" i="4"/>
  <c r="L165" i="4"/>
  <c r="N19" i="5" s="1"/>
  <c r="AG33" i="4"/>
  <c r="AI8" i="5" s="1"/>
  <c r="Q165" i="4"/>
  <c r="S19" i="5" s="1"/>
  <c r="AO165" i="4"/>
  <c r="AQ19" i="5" s="1"/>
  <c r="AB54" i="4"/>
  <c r="AG53" i="4"/>
  <c r="AL58" i="4"/>
  <c r="AK193" i="4"/>
  <c r="AM22" i="5" s="1"/>
  <c r="AJ193" i="4"/>
  <c r="AL22" i="5" s="1"/>
  <c r="N149" i="4"/>
  <c r="N147" i="4"/>
  <c r="S406" i="4"/>
  <c r="S393" i="4" s="1"/>
  <c r="M271" i="4"/>
  <c r="O404" i="4"/>
  <c r="O391" i="4" s="1"/>
  <c r="O602" i="4"/>
  <c r="AB731" i="4"/>
  <c r="AB599" i="4" s="1"/>
  <c r="AM599" i="4"/>
  <c r="AN597" i="4"/>
  <c r="AL734" i="4"/>
  <c r="AL602" i="4" s="1"/>
  <c r="AA731" i="4"/>
  <c r="AO731" i="4"/>
  <c r="AO599" i="4" s="1"/>
  <c r="P599" i="4"/>
  <c r="W406" i="4"/>
  <c r="W393" i="4" s="1"/>
  <c r="R389" i="4"/>
  <c r="AF602" i="4"/>
  <c r="AH734" i="4"/>
  <c r="AH602" i="4" s="1"/>
  <c r="T600" i="4"/>
  <c r="U734" i="4"/>
  <c r="U602" i="4" s="1"/>
  <c r="W734" i="4"/>
  <c r="T731" i="4"/>
  <c r="V731" i="4"/>
  <c r="X392" i="4"/>
  <c r="Y57" i="4"/>
  <c r="AK53" i="4"/>
  <c r="AL193" i="4"/>
  <c r="AN22" i="5" s="1"/>
  <c r="Z112" i="4"/>
  <c r="AB15" i="5" s="1"/>
  <c r="Q178" i="4"/>
  <c r="S20" i="5" s="1"/>
  <c r="AO147" i="4"/>
  <c r="AK147" i="4"/>
  <c r="AM147" i="4"/>
  <c r="AG147" i="4"/>
  <c r="AI147" i="4"/>
  <c r="X57" i="4"/>
  <c r="AB46" i="4"/>
  <c r="AD9" i="5" s="1"/>
  <c r="T58" i="4"/>
  <c r="AP58" i="4"/>
  <c r="AP112" i="4"/>
  <c r="AR15" i="5" s="1"/>
  <c r="M151" i="4"/>
  <c r="W147" i="4"/>
  <c r="U601" i="4"/>
  <c r="S52" i="4"/>
  <c r="AP297" i="4"/>
  <c r="AJ297" i="4"/>
  <c r="AM389" i="4"/>
  <c r="AA352" i="4"/>
  <c r="AC36" i="5" s="1"/>
  <c r="AA599" i="4"/>
  <c r="M404" i="4"/>
  <c r="M391" i="4" s="1"/>
  <c r="AE734" i="4"/>
  <c r="AD731" i="4"/>
  <c r="AE732" i="4"/>
  <c r="AE600" i="4" s="1"/>
  <c r="V297" i="4"/>
  <c r="T599" i="4"/>
  <c r="V599" i="4"/>
  <c r="AF401" i="4"/>
  <c r="AF388" i="4" s="1"/>
  <c r="AP600" i="4"/>
  <c r="AO734" i="4"/>
  <c r="AQ734" i="4"/>
  <c r="AQ732" i="4"/>
  <c r="AO732" i="4"/>
  <c r="AO600" i="4" s="1"/>
  <c r="AH297" i="4"/>
  <c r="V389" i="4"/>
  <c r="T267" i="4"/>
  <c r="X267" i="4"/>
  <c r="N389" i="4"/>
  <c r="R599" i="4"/>
  <c r="P734" i="4"/>
  <c r="S731" i="4"/>
  <c r="R732" i="4"/>
  <c r="AJ732" i="4"/>
  <c r="AL601" i="4"/>
  <c r="L601" i="4"/>
  <c r="AA273" i="4"/>
  <c r="AQ405" i="4"/>
  <c r="AQ392" i="4" s="1"/>
  <c r="AQ33" i="4"/>
  <c r="AS8" i="5" s="1"/>
  <c r="AK33" i="4"/>
  <c r="AM8" i="5" s="1"/>
  <c r="O601" i="4"/>
  <c r="W602" i="4"/>
  <c r="AJ734" i="4"/>
  <c r="Q731" i="4"/>
  <c r="Q599" i="4" s="1"/>
  <c r="AL732" i="4"/>
  <c r="AO296" i="4"/>
  <c r="V273" i="4"/>
  <c r="AL729" i="4"/>
  <c r="AL597" i="4" s="1"/>
  <c r="S33" i="4"/>
  <c r="U8" i="5" s="1"/>
  <c r="M33" i="4"/>
  <c r="O8" i="5" s="1"/>
  <c r="O33" i="4"/>
  <c r="Q8" i="5" s="1"/>
  <c r="AC33" i="4"/>
  <c r="AE8" i="5" s="1"/>
  <c r="AB52" i="4"/>
  <c r="W56" i="4"/>
  <c r="AA54" i="4"/>
  <c r="Y52" i="4"/>
  <c r="AA56" i="4"/>
  <c r="S54" i="4"/>
  <c r="AC52" i="4"/>
  <c r="L56" i="4"/>
  <c r="N54" i="4"/>
  <c r="U52" i="4"/>
  <c r="AD53" i="4"/>
  <c r="X53" i="4"/>
  <c r="M52" i="4"/>
  <c r="W52" i="4"/>
  <c r="AD55" i="4"/>
  <c r="AA55" i="4"/>
  <c r="AE54" i="4"/>
  <c r="Y54" i="4"/>
  <c r="T57" i="4"/>
  <c r="V57" i="4"/>
  <c r="S56" i="4"/>
  <c r="Y56" i="4"/>
  <c r="T53" i="4"/>
  <c r="AJ52" i="4"/>
  <c r="AH52" i="4"/>
  <c r="AN55" i="4"/>
  <c r="R55" i="4"/>
  <c r="AL54" i="4"/>
  <c r="AJ54" i="4"/>
  <c r="AM57" i="4"/>
  <c r="AG57" i="4"/>
  <c r="AL56" i="4"/>
  <c r="AJ56" i="4"/>
  <c r="AE53" i="4"/>
  <c r="AF52" i="4"/>
  <c r="AD52" i="4"/>
  <c r="AJ55" i="4"/>
  <c r="N55" i="4"/>
  <c r="AH54" i="4"/>
  <c r="AF54" i="4"/>
  <c r="W57" i="4"/>
  <c r="AC57" i="4"/>
  <c r="V56" i="4"/>
  <c r="AF56" i="4"/>
  <c r="N58" i="4"/>
  <c r="AF58" i="4"/>
  <c r="X58" i="4"/>
  <c r="AG58" i="4"/>
  <c r="R58" i="4"/>
  <c r="AM178" i="4"/>
  <c r="AO20" i="5" s="1"/>
  <c r="AQ112" i="4"/>
  <c r="AS15" i="5" s="1"/>
  <c r="Y112" i="4"/>
  <c r="AA15" i="5" s="1"/>
  <c r="AN151" i="4"/>
  <c r="AH151" i="4"/>
  <c r="AP178" i="4"/>
  <c r="AR20" i="5" s="1"/>
  <c r="Y178" i="4"/>
  <c r="AA20" i="5" s="1"/>
  <c r="O112" i="4"/>
  <c r="Q15" i="5" s="1"/>
  <c r="M112" i="4"/>
  <c r="O15" i="5" s="1"/>
  <c r="AQ151" i="4"/>
  <c r="M193" i="4"/>
  <c r="O22" i="5" s="1"/>
  <c r="L193" i="4"/>
  <c r="N22" i="5" s="1"/>
  <c r="Y193" i="4"/>
  <c r="AA22" i="5" s="1"/>
  <c r="Q193" i="4"/>
  <c r="S22" i="5" s="1"/>
  <c r="O193" i="4"/>
  <c r="Q22" i="5" s="1"/>
  <c r="AG149" i="4"/>
  <c r="AD178" i="4"/>
  <c r="AF20" i="5" s="1"/>
  <c r="AF178" i="4"/>
  <c r="AH20" i="5" s="1"/>
  <c r="AE151" i="4"/>
  <c r="AE148" i="4"/>
  <c r="Q148" i="4"/>
  <c r="AQ145" i="4"/>
  <c r="AO145" i="4"/>
  <c r="M146" i="4"/>
  <c r="AP146" i="4"/>
  <c r="AI148" i="4"/>
  <c r="AC148" i="4"/>
  <c r="AF145" i="4"/>
  <c r="V145" i="4"/>
  <c r="AG146" i="4"/>
  <c r="S148" i="4"/>
  <c r="Y148" i="4"/>
  <c r="P145" i="4"/>
  <c r="Q146" i="4"/>
  <c r="S146" i="4"/>
  <c r="L148" i="4"/>
  <c r="AB145" i="4"/>
  <c r="N145" i="4"/>
  <c r="AC146" i="4"/>
  <c r="O146" i="4"/>
  <c r="AK150" i="4"/>
  <c r="AC150" i="4"/>
  <c r="AL150" i="4"/>
  <c r="T150" i="4"/>
  <c r="N150" i="4"/>
  <c r="L150" i="4"/>
  <c r="AA150" i="4"/>
  <c r="Q85" i="4"/>
  <c r="S12" i="5" s="1"/>
  <c r="AI85" i="4"/>
  <c r="AK12" i="5" s="1"/>
  <c r="M85" i="4"/>
  <c r="O12" i="5" s="1"/>
  <c r="AE85" i="4"/>
  <c r="AG12" i="5" s="1"/>
  <c r="AL149" i="4"/>
  <c r="AB149" i="4"/>
  <c r="AI178" i="4"/>
  <c r="AK20" i="5" s="1"/>
  <c r="AM112" i="4"/>
  <c r="AO15" i="5" s="1"/>
  <c r="AD599" i="4"/>
  <c r="T401" i="4"/>
  <c r="AD404" i="4"/>
  <c r="AD391" i="4" s="1"/>
  <c r="R602" i="4"/>
  <c r="AC599" i="4"/>
  <c r="M734" i="4"/>
  <c r="M602" i="4" s="1"/>
  <c r="L731" i="4"/>
  <c r="L599" i="4" s="1"/>
  <c r="N731" i="4"/>
  <c r="N599" i="4" s="1"/>
  <c r="M732" i="4"/>
  <c r="M600" i="4" s="1"/>
  <c r="AC267" i="4"/>
  <c r="AI389" i="4"/>
  <c r="AO602" i="4"/>
  <c r="AQ602" i="4"/>
  <c r="AA597" i="4"/>
  <c r="Y734" i="4"/>
  <c r="X731" i="4"/>
  <c r="Y732" i="4"/>
  <c r="Y390" i="4"/>
  <c r="AP599" i="4"/>
  <c r="P657" i="4"/>
  <c r="R61" i="5" s="1"/>
  <c r="S657" i="4"/>
  <c r="U61" i="5" s="1"/>
  <c r="R657" i="4"/>
  <c r="T61" i="5" s="1"/>
  <c r="Q206" i="4"/>
  <c r="S23" i="5" s="1"/>
  <c r="X401" i="4"/>
  <c r="X388" i="4" s="1"/>
  <c r="AI597" i="4"/>
  <c r="AG734" i="4"/>
  <c r="AG602" i="4" s="1"/>
  <c r="AF731" i="4"/>
  <c r="AF599" i="4" s="1"/>
  <c r="AH731" i="4"/>
  <c r="AG732" i="4"/>
  <c r="U392" i="4"/>
  <c r="Y392" i="4"/>
  <c r="AA33" i="4"/>
  <c r="AC8" i="5" s="1"/>
  <c r="AL799" i="4"/>
  <c r="AN72" i="5" s="1"/>
  <c r="T734" i="4"/>
  <c r="T602" i="4" s="1"/>
  <c r="V734" i="4"/>
  <c r="V602" i="4" s="1"/>
  <c r="V732" i="4"/>
  <c r="V600" i="4" s="1"/>
  <c r="AM33" i="4"/>
  <c r="AO8" i="5" s="1"/>
  <c r="AF33" i="4"/>
  <c r="AH8" i="5" s="1"/>
  <c r="AD33" i="4"/>
  <c r="AF8" i="5" s="1"/>
  <c r="Z57" i="4"/>
  <c r="Z55" i="4"/>
  <c r="AB53" i="4"/>
  <c r="AD56" i="4"/>
  <c r="L54" i="4"/>
  <c r="AQ55" i="4"/>
  <c r="M53" i="4"/>
  <c r="AM53" i="4"/>
  <c r="AN52" i="4"/>
  <c r="AL52" i="4"/>
  <c r="T55" i="4"/>
  <c r="V55" i="4"/>
  <c r="AP54" i="4"/>
  <c r="AN54" i="4"/>
  <c r="P57" i="4"/>
  <c r="AK57" i="4"/>
  <c r="O56" i="4"/>
  <c r="AN56" i="4"/>
  <c r="AI53" i="4"/>
  <c r="T52" i="4"/>
  <c r="R52" i="4"/>
  <c r="P55" i="4"/>
  <c r="Q55" i="4"/>
  <c r="V54" i="4"/>
  <c r="T54" i="4"/>
  <c r="AA57" i="4"/>
  <c r="Q57" i="4"/>
  <c r="Z56" i="4"/>
  <c r="T56" i="4"/>
  <c r="Q53" i="4"/>
  <c r="P52" i="4"/>
  <c r="N52" i="4"/>
  <c r="L55" i="4"/>
  <c r="M55" i="4"/>
  <c r="R54" i="4"/>
  <c r="P54" i="4"/>
  <c r="S57" i="4"/>
  <c r="M57" i="4"/>
  <c r="R56" i="4"/>
  <c r="P56" i="4"/>
  <c r="Y58" i="4"/>
  <c r="V58" i="4"/>
  <c r="X178" i="4"/>
  <c r="Z20" i="5" s="1"/>
  <c r="W151" i="4"/>
  <c r="N193" i="4"/>
  <c r="P22" i="5" s="1"/>
  <c r="X149" i="4"/>
  <c r="AA178" i="4"/>
  <c r="AC20" i="5" s="1"/>
  <c r="AE112" i="4"/>
  <c r="AG15" i="5" s="1"/>
  <c r="AB151" i="4"/>
  <c r="R151" i="4"/>
  <c r="AB193" i="4"/>
  <c r="AD22" i="5" s="1"/>
  <c r="AP193" i="4"/>
  <c r="AR22" i="5" s="1"/>
  <c r="AN193" i="4"/>
  <c r="AP22" i="5" s="1"/>
  <c r="AH193" i="4"/>
  <c r="AJ22" i="5" s="1"/>
  <c r="AF193" i="4"/>
  <c r="AH22" i="5" s="1"/>
  <c r="O178" i="4"/>
  <c r="Q20" i="5" s="1"/>
  <c r="AO178" i="4"/>
  <c r="AQ20" i="5" s="1"/>
  <c r="S193" i="4"/>
  <c r="U22" i="5" s="1"/>
  <c r="P151" i="4"/>
  <c r="Y151" i="4"/>
  <c r="AH148" i="4"/>
  <c r="AF148" i="4"/>
  <c r="AA145" i="4"/>
  <c r="Y145" i="4"/>
  <c r="AB146" i="4"/>
  <c r="Z146" i="4"/>
  <c r="O148" i="4"/>
  <c r="M148" i="4"/>
  <c r="AM145" i="4"/>
  <c r="AL146" i="4"/>
  <c r="AP148" i="4"/>
  <c r="AN148" i="4"/>
  <c r="AG145" i="4"/>
  <c r="AJ146" i="4"/>
  <c r="AH146" i="4"/>
  <c r="AJ148" i="4"/>
  <c r="AE145" i="4"/>
  <c r="AC145" i="4"/>
  <c r="AF146" i="4"/>
  <c r="AB150" i="4"/>
  <c r="R150" i="4"/>
  <c r="AN150" i="4"/>
  <c r="P150" i="4"/>
  <c r="AP150" i="4"/>
  <c r="N85" i="4"/>
  <c r="P12" i="5" s="1"/>
  <c r="AN85" i="4"/>
  <c r="AP12" i="5" s="1"/>
  <c r="L85" i="4"/>
  <c r="N12" i="5" s="1"/>
  <c r="AI193" i="4"/>
  <c r="AK22" i="5" s="1"/>
  <c r="W149" i="4"/>
  <c r="R178" i="4"/>
  <c r="T20" i="5" s="1"/>
  <c r="T178" i="4"/>
  <c r="V20" i="5" s="1"/>
  <c r="V112" i="4"/>
  <c r="X15" i="5" s="1"/>
  <c r="X112" i="4"/>
  <c r="Z15" i="5" s="1"/>
  <c r="AE602" i="4"/>
  <c r="N404" i="4"/>
  <c r="N391" i="4" s="1"/>
  <c r="L602" i="4"/>
  <c r="O599" i="4"/>
  <c r="Y600" i="4"/>
  <c r="AM297" i="4"/>
  <c r="AK267" i="4"/>
  <c r="AK271" i="4"/>
  <c r="AQ600" i="4"/>
  <c r="AH599" i="4"/>
  <c r="AH600" i="4"/>
  <c r="R600" i="4"/>
  <c r="AI392" i="4"/>
  <c r="AK601" i="4"/>
  <c r="AP33" i="4"/>
  <c r="AR8" i="5" s="1"/>
  <c r="AL600" i="4"/>
  <c r="Z53" i="4"/>
  <c r="AB57" i="4"/>
  <c r="AP57" i="4"/>
  <c r="AH53" i="4"/>
  <c r="Y53" i="4"/>
  <c r="W53" i="4"/>
  <c r="X52" i="4"/>
  <c r="V52" i="4"/>
  <c r="AB55" i="4"/>
  <c r="U55" i="4"/>
  <c r="Z54" i="4"/>
  <c r="X54" i="4"/>
  <c r="AI57" i="4"/>
  <c r="U57" i="4"/>
  <c r="AH56" i="4"/>
  <c r="X56" i="4"/>
  <c r="U53" i="4"/>
  <c r="S53" i="4"/>
  <c r="AI52" i="4"/>
  <c r="AH55" i="4"/>
  <c r="AI55" i="4"/>
  <c r="AM54" i="4"/>
  <c r="AK54" i="4"/>
  <c r="O57" i="4"/>
  <c r="AH57" i="4"/>
  <c r="AQ56" i="4"/>
  <c r="AK56" i="4"/>
  <c r="Q52" i="4"/>
  <c r="AE52" i="4"/>
  <c r="X55" i="4"/>
  <c r="AE55" i="4"/>
  <c r="AI54" i="4"/>
  <c r="AG54" i="4"/>
  <c r="AJ57" i="4"/>
  <c r="AD57" i="4"/>
  <c r="AI56" i="4"/>
  <c r="AG56" i="4"/>
  <c r="Q58" i="4"/>
  <c r="AO58" i="4"/>
  <c r="P58" i="4"/>
  <c r="AM58" i="4"/>
  <c r="AN178" i="4"/>
  <c r="AP20" i="5" s="1"/>
  <c r="AM151" i="4"/>
  <c r="L72" i="4"/>
  <c r="N11" i="5" s="1"/>
  <c r="AQ178" i="4"/>
  <c r="AS20" i="5" s="1"/>
  <c r="N112" i="4"/>
  <c r="P15" i="5" s="1"/>
  <c r="AQ193" i="4"/>
  <c r="AS22" i="5" s="1"/>
  <c r="Z193" i="4"/>
  <c r="AB22" i="5" s="1"/>
  <c r="X193" i="4"/>
  <c r="Z22" i="5" s="1"/>
  <c r="R193" i="4"/>
  <c r="T22" i="5" s="1"/>
  <c r="P193" i="4"/>
  <c r="R22" i="5" s="1"/>
  <c r="U193" i="4"/>
  <c r="W22" i="5" s="1"/>
  <c r="AM149" i="4"/>
  <c r="AE178" i="4"/>
  <c r="AG20" i="5" s="1"/>
  <c r="AG178" i="4"/>
  <c r="AI20" i="5" s="1"/>
  <c r="U112" i="4"/>
  <c r="W15" i="5" s="1"/>
  <c r="AF151" i="4"/>
  <c r="R148" i="4"/>
  <c r="AP145" i="4"/>
  <c r="L145" i="4"/>
  <c r="AQ146" i="4"/>
  <c r="L146" i="4"/>
  <c r="AD148" i="4"/>
  <c r="AB148" i="4"/>
  <c r="W145" i="4"/>
  <c r="U145" i="4"/>
  <c r="Z148" i="4"/>
  <c r="Q145" i="4"/>
  <c r="T146" i="4"/>
  <c r="R146" i="4"/>
  <c r="T148" i="4"/>
  <c r="O145" i="4"/>
  <c r="P146" i="4"/>
  <c r="N146" i="4"/>
  <c r="Y150" i="4"/>
  <c r="O150" i="4"/>
  <c r="AM150" i="4"/>
  <c r="M150" i="4"/>
  <c r="Z150" i="4"/>
  <c r="AD85" i="4"/>
  <c r="AF12" i="5" s="1"/>
  <c r="AB85" i="4"/>
  <c r="AD12" i="5" s="1"/>
  <c r="R85" i="4"/>
  <c r="T12" i="5" s="1"/>
  <c r="AO85" i="4"/>
  <c r="AQ12" i="5" s="1"/>
  <c r="AF85" i="4"/>
  <c r="AH12" i="5" s="1"/>
  <c r="AC193" i="4"/>
  <c r="AE22" i="5" s="1"/>
  <c r="P149" i="4"/>
  <c r="AH178" i="4"/>
  <c r="AJ20" i="5" s="1"/>
  <c r="AJ178" i="4"/>
  <c r="AL20" i="5" s="1"/>
  <c r="AL112" i="4"/>
  <c r="AN15" i="5" s="1"/>
  <c r="AN112" i="4"/>
  <c r="AP15" i="5" s="1"/>
  <c r="AG600" i="4"/>
  <c r="V53" i="4"/>
  <c r="W54" i="4"/>
  <c r="U54" i="4"/>
  <c r="R57" i="4"/>
  <c r="U56" i="4"/>
  <c r="AP53" i="4"/>
  <c r="AQ54" i="4"/>
  <c r="AE56" i="4"/>
  <c r="O58" i="4"/>
  <c r="Z58" i="4"/>
  <c r="AE58" i="4"/>
  <c r="W58" i="4"/>
  <c r="AN58" i="4"/>
  <c r="W178" i="4"/>
  <c r="Y20" i="5" s="1"/>
  <c r="Z178" i="4"/>
  <c r="AB20" i="5" s="1"/>
  <c r="AB178" i="4"/>
  <c r="AD20" i="5" s="1"/>
  <c r="AA193" i="4"/>
  <c r="AC22" i="5" s="1"/>
  <c r="AO193" i="4"/>
  <c r="AQ22" i="5" s="1"/>
  <c r="AG193" i="4"/>
  <c r="AI22" i="5" s="1"/>
  <c r="AE193" i="4"/>
  <c r="AG22" i="5" s="1"/>
  <c r="N178" i="4"/>
  <c r="P20" i="5" s="1"/>
  <c r="T112" i="4"/>
  <c r="V15" i="5" s="1"/>
  <c r="O151" i="4"/>
  <c r="U151" i="4"/>
  <c r="AG148" i="4"/>
  <c r="Z145" i="4"/>
  <c r="U146" i="4"/>
  <c r="AA146" i="4"/>
  <c r="AQ148" i="4"/>
  <c r="N148" i="4"/>
  <c r="AN145" i="4"/>
  <c r="AL145" i="4"/>
  <c r="AA148" i="4"/>
  <c r="AO148" i="4"/>
  <c r="X145" i="4"/>
  <c r="AI146" i="4"/>
  <c r="AD145" i="4"/>
  <c r="AK146" i="4"/>
  <c r="AE146" i="4"/>
  <c r="V150" i="4"/>
  <c r="AF150" i="4"/>
  <c r="S150" i="4"/>
  <c r="AJ150" i="4"/>
  <c r="U150" i="4"/>
  <c r="AO150" i="4"/>
  <c r="AQ150" i="4"/>
  <c r="AG85" i="4"/>
  <c r="AI12" i="5" s="1"/>
  <c r="AH85" i="4"/>
  <c r="AJ12" i="5" s="1"/>
  <c r="AC85" i="4"/>
  <c r="AE12" i="5" s="1"/>
  <c r="P85" i="4"/>
  <c r="R12" i="5" s="1"/>
  <c r="AD193" i="4"/>
  <c r="AF22" i="5" s="1"/>
  <c r="V149" i="4"/>
  <c r="S178" i="4"/>
  <c r="U20" i="5" s="1"/>
  <c r="M178" i="4"/>
  <c r="O20" i="5" s="1"/>
  <c r="W112" i="4"/>
  <c r="Y15" i="5" s="1"/>
  <c r="AO112" i="4"/>
  <c r="AQ15" i="5" s="1"/>
  <c r="X599" i="4"/>
  <c r="O206" i="4"/>
  <c r="Q23" i="5" s="1"/>
  <c r="Z602" i="4"/>
  <c r="L600" i="4"/>
  <c r="AD389" i="4"/>
  <c r="P609" i="4"/>
  <c r="AQ206" i="4"/>
  <c r="AS23" i="5" s="1"/>
  <c r="S599" i="4"/>
  <c r="T206" i="4"/>
  <c r="V23" i="5" s="1"/>
  <c r="V206" i="4"/>
  <c r="X23" i="5" s="1"/>
  <c r="M599" i="4"/>
  <c r="P206" i="4"/>
  <c r="R23" i="5" s="1"/>
  <c r="R206" i="4"/>
  <c r="T23" i="5" s="1"/>
  <c r="AJ600" i="4"/>
  <c r="V601" i="4"/>
  <c r="T601" i="4"/>
  <c r="AP273" i="4"/>
  <c r="AO405" i="4"/>
  <c r="AO392" i="4" s="1"/>
  <c r="AP729" i="4"/>
  <c r="AJ602" i="4"/>
  <c r="M273" i="4"/>
  <c r="P601" i="4"/>
  <c r="AB33" i="4"/>
  <c r="AD8" i="5" s="1"/>
  <c r="AI206" i="4"/>
  <c r="AK23" i="5" s="1"/>
  <c r="AC206" i="4"/>
  <c r="AE23" i="5" s="1"/>
  <c r="AA206" i="4"/>
  <c r="AC23" i="5" s="1"/>
  <c r="AO297" i="4"/>
  <c r="AL389" i="4"/>
  <c r="AP609" i="4"/>
  <c r="AQ657" i="4"/>
  <c r="AS61" i="5" s="1"/>
  <c r="L206" i="4"/>
  <c r="N23" i="5" s="1"/>
  <c r="N206" i="4"/>
  <c r="P23" i="5" s="1"/>
  <c r="N732" i="4"/>
  <c r="N600" i="4" s="1"/>
  <c r="AH389" i="4"/>
  <c r="AG352" i="4"/>
  <c r="AI36" i="5" s="1"/>
  <c r="AJ657" i="4"/>
  <c r="AL61" i="5" s="1"/>
  <c r="Q657" i="4"/>
  <c r="S61" i="5" s="1"/>
  <c r="AN206" i="4"/>
  <c r="AP23" i="5" s="1"/>
  <c r="AP206" i="4"/>
  <c r="AR23" i="5" s="1"/>
  <c r="AA600" i="4"/>
  <c r="AP597" i="4"/>
  <c r="AA389" i="4"/>
  <c r="Y206" i="4"/>
  <c r="AA23" i="5" s="1"/>
  <c r="S389" i="4"/>
  <c r="S206" i="4"/>
  <c r="U23" i="5" s="1"/>
  <c r="AK206" i="4"/>
  <c r="AM23" i="5" s="1"/>
  <c r="P602" i="4"/>
  <c r="AI734" i="4"/>
  <c r="AI602" i="4" s="1"/>
  <c r="AM405" i="4"/>
  <c r="AM392" i="4" s="1"/>
  <c r="AO729" i="4"/>
  <c r="AO597" i="4" s="1"/>
  <c r="X597" i="4"/>
  <c r="R601" i="4"/>
  <c r="AF601" i="4"/>
  <c r="X657" i="4"/>
  <c r="Z61" i="5" s="1"/>
  <c r="Z657" i="4"/>
  <c r="AB61" i="5" s="1"/>
  <c r="AO657" i="4"/>
  <c r="AQ61" i="5" s="1"/>
  <c r="AE206" i="4"/>
  <c r="AG23" i="5" s="1"/>
  <c r="M206" i="4"/>
  <c r="O23" i="5" s="1"/>
  <c r="R406" i="4"/>
  <c r="R393" i="4" s="1"/>
  <c r="AD401" i="4"/>
  <c r="AD388" i="4" s="1"/>
  <c r="T388" i="4"/>
  <c r="AB602" i="4"/>
  <c r="AE599" i="4"/>
  <c r="AM206" i="4"/>
  <c r="AO23" i="5" s="1"/>
  <c r="AL297" i="4"/>
  <c r="Z206" i="4"/>
  <c r="AB23" i="5" s="1"/>
  <c r="AA401" i="4"/>
  <c r="AA388" i="4" s="1"/>
  <c r="Y602" i="4"/>
  <c r="X734" i="4"/>
  <c r="X602" i="4" s="1"/>
  <c r="Z732" i="4"/>
  <c r="Z600" i="4" s="1"/>
  <c r="S609" i="4"/>
  <c r="R609" i="4"/>
  <c r="AG599" i="4"/>
  <c r="AJ206" i="4"/>
  <c r="AL23" i="5" s="1"/>
  <c r="AL206" i="4"/>
  <c r="AN23" i="5" s="1"/>
  <c r="AF206" i="4"/>
  <c r="AH23" i="5" s="1"/>
  <c r="AH206" i="4"/>
  <c r="AJ23" i="5" s="1"/>
  <c r="Q734" i="4"/>
  <c r="Q602" i="4" s="1"/>
  <c r="S732" i="4"/>
  <c r="S600" i="4" s="1"/>
  <c r="Z392" i="4"/>
  <c r="AJ392" i="4"/>
  <c r="AA267" i="4"/>
  <c r="AQ729" i="4"/>
  <c r="AQ597" i="4" s="1"/>
  <c r="AK734" i="4"/>
  <c r="AK602" i="4" s="1"/>
  <c r="AK732" i="4"/>
  <c r="AK600" i="4" s="1"/>
  <c r="AG270" i="4"/>
  <c r="AG601" i="4"/>
  <c r="AB601" i="4"/>
  <c r="AA59" i="4"/>
  <c r="AC10" i="5" s="1"/>
  <c r="AA274" i="4"/>
  <c r="AC30" i="5" s="1"/>
  <c r="AI601" i="4"/>
  <c r="M601" i="4"/>
  <c r="AA601" i="4"/>
  <c r="S601" i="4"/>
  <c r="Q601" i="4"/>
  <c r="AD601" i="4"/>
  <c r="AH601" i="4"/>
  <c r="N601" i="4"/>
  <c r="Y616" i="4"/>
  <c r="AA58" i="5" s="1"/>
  <c r="AE601" i="4"/>
  <c r="AC601" i="4"/>
  <c r="AJ352" i="4"/>
  <c r="AL36" i="5" s="1"/>
  <c r="AN352" i="4"/>
  <c r="AP36" i="5" s="1"/>
  <c r="AQ616" i="4"/>
  <c r="AS58" i="5" s="1"/>
  <c r="AP616" i="4"/>
  <c r="AR58" i="5" s="1"/>
  <c r="AJ616" i="4"/>
  <c r="AL58" i="5" s="1"/>
  <c r="AN616" i="4"/>
  <c r="AP58" i="5" s="1"/>
  <c r="AN657" i="4"/>
  <c r="AP61" i="5" s="1"/>
  <c r="AC406" i="4"/>
  <c r="AC393" i="4" s="1"/>
  <c r="N406" i="4"/>
  <c r="N393" i="4" s="1"/>
  <c r="AE388" i="4"/>
  <c r="AC401" i="4"/>
  <c r="AC388" i="4" s="1"/>
  <c r="AC734" i="4"/>
  <c r="AC602" i="4" s="1"/>
  <c r="AC732" i="4"/>
  <c r="AC600" i="4" s="1"/>
  <c r="V352" i="4"/>
  <c r="X36" i="5" s="1"/>
  <c r="X406" i="4"/>
  <c r="X393" i="4" s="1"/>
  <c r="Z401" i="4"/>
  <c r="Z388" i="4" s="1"/>
  <c r="Z404" i="4"/>
  <c r="Z391" i="4" s="1"/>
  <c r="AG404" i="4"/>
  <c r="AG391" i="4" s="1"/>
  <c r="AN732" i="4"/>
  <c r="Q297" i="4"/>
  <c r="AI352" i="4"/>
  <c r="AK36" i="5" s="1"/>
  <c r="AH352" i="4"/>
  <c r="AJ36" i="5" s="1"/>
  <c r="AI657" i="4"/>
  <c r="AK61" i="5" s="1"/>
  <c r="U406" i="4"/>
  <c r="U393" i="4" s="1"/>
  <c r="AI406" i="4"/>
  <c r="AI393" i="4" s="1"/>
  <c r="W388" i="4"/>
  <c r="U401" i="4"/>
  <c r="U388" i="4" s="1"/>
  <c r="W404" i="4"/>
  <c r="W391" i="4" s="1"/>
  <c r="AC404" i="4"/>
  <c r="AC391" i="4" s="1"/>
  <c r="O297" i="4"/>
  <c r="M297" i="4"/>
  <c r="AE352" i="4"/>
  <c r="AG36" i="5" s="1"/>
  <c r="AD352" i="4"/>
  <c r="AF36" i="5" s="1"/>
  <c r="AE657" i="4"/>
  <c r="AG61" i="5" s="1"/>
  <c r="Q406" i="4"/>
  <c r="Q393" i="4" s="1"/>
  <c r="AA406" i="4"/>
  <c r="AA393" i="4" s="1"/>
  <c r="S401" i="4"/>
  <c r="S388" i="4" s="1"/>
  <c r="Q401" i="4"/>
  <c r="Q388" i="4" s="1"/>
  <c r="S404" i="4"/>
  <c r="S391" i="4" s="1"/>
  <c r="U404" i="4"/>
  <c r="U391" i="4" s="1"/>
  <c r="S734" i="4"/>
  <c r="S602" i="4" s="1"/>
  <c r="Q732" i="4"/>
  <c r="Q600" i="4" s="1"/>
  <c r="AG267" i="4"/>
  <c r="U598" i="4"/>
  <c r="AP598" i="4"/>
  <c r="AK273" i="4"/>
  <c r="AK274" i="4" s="1"/>
  <c r="AM30" i="5" s="1"/>
  <c r="AF405" i="4"/>
  <c r="AF392" i="4" s="1"/>
  <c r="X59" i="4"/>
  <c r="Z10" i="5" s="1"/>
  <c r="X272" i="4"/>
  <c r="AL272" i="4"/>
  <c r="AQ313" i="4"/>
  <c r="AS33" i="5" s="1"/>
  <c r="AQ293" i="4"/>
  <c r="AP293" i="4"/>
  <c r="AP313" i="4"/>
  <c r="AR33" i="5" s="1"/>
  <c r="AF313" i="4"/>
  <c r="AH33" i="5" s="1"/>
  <c r="AF293" i="4"/>
  <c r="Z601" i="4"/>
  <c r="X601" i="4"/>
  <c r="AQ472" i="4"/>
  <c r="AS46" i="5" s="1"/>
  <c r="AP472" i="4"/>
  <c r="AR46" i="5" s="1"/>
  <c r="AQ524" i="4"/>
  <c r="AS50" i="5" s="1"/>
  <c r="AQ504" i="4"/>
  <c r="AQ511" i="4" s="1"/>
  <c r="AS49" i="5" s="1"/>
  <c r="AP504" i="4"/>
  <c r="AP511" i="4" s="1"/>
  <c r="AR49" i="5" s="1"/>
  <c r="AP524" i="4"/>
  <c r="AR50" i="5" s="1"/>
  <c r="AK298" i="4"/>
  <c r="AA298" i="4"/>
  <c r="U152" i="4"/>
  <c r="W18" i="5" s="1"/>
  <c r="L152" i="4"/>
  <c r="N18" i="5" s="1"/>
  <c r="T420" i="4"/>
  <c r="V42" i="5" s="1"/>
  <c r="T400" i="4"/>
  <c r="AO420" i="4"/>
  <c r="AQ42" i="5" s="1"/>
  <c r="AO400" i="4"/>
  <c r="M420" i="4"/>
  <c r="O42" i="5" s="1"/>
  <c r="M400" i="4"/>
  <c r="AM747" i="4"/>
  <c r="AO67" i="5" s="1"/>
  <c r="AM728" i="4"/>
  <c r="AK747" i="4"/>
  <c r="AM67" i="5" s="1"/>
  <c r="AK728" i="4"/>
  <c r="T747" i="4"/>
  <c r="V67" i="5" s="1"/>
  <c r="T728" i="4"/>
  <c r="AK799" i="4"/>
  <c r="AM72" i="5" s="1"/>
  <c r="AJ799" i="4"/>
  <c r="AL72" i="5" s="1"/>
  <c r="W799" i="4"/>
  <c r="Y72" i="5" s="1"/>
  <c r="AF747" i="4"/>
  <c r="AH67" i="5" s="1"/>
  <c r="AF728" i="4"/>
  <c r="AG799" i="4"/>
  <c r="AI72" i="5" s="1"/>
  <c r="AI799" i="4"/>
  <c r="AK72" i="5" s="1"/>
  <c r="W732" i="4"/>
  <c r="W600" i="4" s="1"/>
  <c r="U732" i="4"/>
  <c r="U600" i="4" s="1"/>
  <c r="AG598" i="4"/>
  <c r="AI598" i="4"/>
  <c r="AJ273" i="4"/>
  <c r="AL273" i="4"/>
  <c r="U273" i="4"/>
  <c r="V59" i="4"/>
  <c r="X10" i="5" s="1"/>
  <c r="AG59" i="4"/>
  <c r="AI10" i="5" s="1"/>
  <c r="AJ272" i="4"/>
  <c r="N272" i="4"/>
  <c r="U293" i="4"/>
  <c r="U313" i="4"/>
  <c r="W33" i="5" s="1"/>
  <c r="AC472" i="4"/>
  <c r="AE46" i="5" s="1"/>
  <c r="AG472" i="4"/>
  <c r="AI46" i="5" s="1"/>
  <c r="W524" i="4"/>
  <c r="Y50" i="5" s="1"/>
  <c r="W504" i="4"/>
  <c r="W511" i="4" s="1"/>
  <c r="Y49" i="5" s="1"/>
  <c r="AB524" i="4"/>
  <c r="AD50" i="5" s="1"/>
  <c r="AB504" i="4"/>
  <c r="AB511" i="4" s="1"/>
  <c r="AD49" i="5" s="1"/>
  <c r="X524" i="4"/>
  <c r="Z50" i="5" s="1"/>
  <c r="X504" i="4"/>
  <c r="X511" i="4" s="1"/>
  <c r="Z49" i="5" s="1"/>
  <c r="AK729" i="4"/>
  <c r="AK597" i="4" s="1"/>
  <c r="S729" i="4"/>
  <c r="S597" i="4" s="1"/>
  <c r="R298" i="4"/>
  <c r="P298" i="4"/>
  <c r="AI152" i="4"/>
  <c r="AK18" i="5" s="1"/>
  <c r="AH152" i="4"/>
  <c r="AJ18" i="5" s="1"/>
  <c r="AI400" i="4"/>
  <c r="AI420" i="4"/>
  <c r="AK42" i="5" s="1"/>
  <c r="AH400" i="4"/>
  <c r="AH420" i="4"/>
  <c r="AJ42" i="5" s="1"/>
  <c r="AB598" i="4"/>
  <c r="V598" i="4"/>
  <c r="AC271" i="4"/>
  <c r="N270" i="4"/>
  <c r="P273" i="4"/>
  <c r="R273" i="4"/>
  <c r="R274" i="4" s="1"/>
  <c r="T30" i="5" s="1"/>
  <c r="R405" i="4"/>
  <c r="R392" i="4" s="1"/>
  <c r="T405" i="4"/>
  <c r="T392" i="4" s="1"/>
  <c r="AF59" i="4"/>
  <c r="AH10" i="5" s="1"/>
  <c r="AI59" i="4"/>
  <c r="AK10" i="5" s="1"/>
  <c r="AH272" i="4"/>
  <c r="S313" i="4"/>
  <c r="U33" i="5" s="1"/>
  <c r="S293" i="4"/>
  <c r="R293" i="4"/>
  <c r="R313" i="4"/>
  <c r="T33" i="5" s="1"/>
  <c r="AJ313" i="4"/>
  <c r="AL33" i="5" s="1"/>
  <c r="AJ293" i="4"/>
  <c r="AJ300" i="4" s="1"/>
  <c r="AL32" i="5" s="1"/>
  <c r="S472" i="4"/>
  <c r="U46" i="5" s="1"/>
  <c r="R472" i="4"/>
  <c r="T46" i="5" s="1"/>
  <c r="S524" i="4"/>
  <c r="U50" i="5" s="1"/>
  <c r="S504" i="4"/>
  <c r="S511" i="4" s="1"/>
  <c r="U49" i="5" s="1"/>
  <c r="R504" i="4"/>
  <c r="R511" i="4" s="1"/>
  <c r="T49" i="5" s="1"/>
  <c r="R524" i="4"/>
  <c r="T50" i="5" s="1"/>
  <c r="Q729" i="4"/>
  <c r="Q597" i="4" s="1"/>
  <c r="AM729" i="4"/>
  <c r="AD298" i="4"/>
  <c r="AB298" i="4"/>
  <c r="AE298" i="4"/>
  <c r="O152" i="4"/>
  <c r="Q18" i="5" s="1"/>
  <c r="N152" i="4"/>
  <c r="P18" i="5" s="1"/>
  <c r="O400" i="4"/>
  <c r="O420" i="4"/>
  <c r="Q42" i="5" s="1"/>
  <c r="R400" i="4"/>
  <c r="R420" i="4"/>
  <c r="T42" i="5" s="1"/>
  <c r="AE747" i="4"/>
  <c r="AG67" i="5" s="1"/>
  <c r="AE728" i="4"/>
  <c r="AD747" i="4"/>
  <c r="AF67" i="5" s="1"/>
  <c r="AD728" i="4"/>
  <c r="AC747" i="4"/>
  <c r="AE67" i="5" s="1"/>
  <c r="AC728" i="4"/>
  <c r="P747" i="4"/>
  <c r="R67" i="5" s="1"/>
  <c r="P728" i="4"/>
  <c r="AD799" i="4"/>
  <c r="AF72" i="5" s="1"/>
  <c r="AC799" i="4"/>
  <c r="AE72" i="5" s="1"/>
  <c r="AB799" i="4"/>
  <c r="AD72" i="5" s="1"/>
  <c r="S799" i="4"/>
  <c r="U72" i="5" s="1"/>
  <c r="X598" i="4"/>
  <c r="S598" i="4"/>
  <c r="Z270" i="4"/>
  <c r="AE273" i="4"/>
  <c r="Y273" i="4"/>
  <c r="Y274" i="4" s="1"/>
  <c r="AA30" i="5" s="1"/>
  <c r="AC405" i="4"/>
  <c r="AC392" i="4" s="1"/>
  <c r="S405" i="4"/>
  <c r="S392" i="4" s="1"/>
  <c r="N59" i="4"/>
  <c r="P10" i="5" s="1"/>
  <c r="AC59" i="4"/>
  <c r="AE10" i="5" s="1"/>
  <c r="Z272" i="4"/>
  <c r="O313" i="4"/>
  <c r="Q33" i="5" s="1"/>
  <c r="O293" i="4"/>
  <c r="N293" i="4"/>
  <c r="N313" i="4"/>
  <c r="P33" i="5" s="1"/>
  <c r="T313" i="4"/>
  <c r="V33" i="5" s="1"/>
  <c r="T293" i="4"/>
  <c r="T300" i="4" s="1"/>
  <c r="V32" i="5" s="1"/>
  <c r="O472" i="4"/>
  <c r="Q46" i="5" s="1"/>
  <c r="N472" i="4"/>
  <c r="P46" i="5" s="1"/>
  <c r="N524" i="4"/>
  <c r="P50" i="5" s="1"/>
  <c r="N504" i="4"/>
  <c r="N511" i="4" s="1"/>
  <c r="P49" i="5" s="1"/>
  <c r="M729" i="4"/>
  <c r="M597" i="4" s="1"/>
  <c r="W729" i="4"/>
  <c r="W597" i="4" s="1"/>
  <c r="AO298" i="4"/>
  <c r="AQ298" i="4"/>
  <c r="Y152" i="4"/>
  <c r="AA18" i="5" s="1"/>
  <c r="X152" i="4"/>
  <c r="Z18" i="5" s="1"/>
  <c r="X420" i="4"/>
  <c r="Z42" i="5" s="1"/>
  <c r="X400" i="4"/>
  <c r="U420" i="4"/>
  <c r="W42" i="5" s="1"/>
  <c r="U400" i="4"/>
  <c r="AQ390" i="4"/>
  <c r="AA747" i="4"/>
  <c r="AC67" i="5" s="1"/>
  <c r="AA728" i="4"/>
  <c r="Y747" i="4"/>
  <c r="AA67" i="5" s="1"/>
  <c r="Y728" i="4"/>
  <c r="Y596" i="4" s="1"/>
  <c r="AO799" i="4"/>
  <c r="AQ72" i="5" s="1"/>
  <c r="AQ352" i="4"/>
  <c r="AS36" i="5" s="1"/>
  <c r="AP352" i="4"/>
  <c r="AR36" i="5" s="1"/>
  <c r="M406" i="4"/>
  <c r="M393" i="4" s="1"/>
  <c r="O401" i="4"/>
  <c r="O388" i="4" s="1"/>
  <c r="M401" i="4"/>
  <c r="M388" i="4" s="1"/>
  <c r="O732" i="4"/>
  <c r="O600" i="4" s="1"/>
  <c r="AC274" i="4"/>
  <c r="AE30" i="5" s="1"/>
  <c r="AB352" i="4"/>
  <c r="AD36" i="5" s="1"/>
  <c r="AF352" i="4"/>
  <c r="AH36" i="5" s="1"/>
  <c r="AM616" i="4"/>
  <c r="AO58" i="5" s="1"/>
  <c r="AM596" i="4"/>
  <c r="AL616" i="4"/>
  <c r="AN58" i="5" s="1"/>
  <c r="AB616" i="4"/>
  <c r="AD58" i="5" s="1"/>
  <c r="X609" i="4"/>
  <c r="AL657" i="4"/>
  <c r="AN61" i="5" s="1"/>
  <c r="AO406" i="4"/>
  <c r="AO393" i="4" s="1"/>
  <c r="AL406" i="4"/>
  <c r="AL393" i="4" s="1"/>
  <c r="AQ401" i="4"/>
  <c r="AQ388" i="4" s="1"/>
  <c r="AO401" i="4"/>
  <c r="AO388" i="4" s="1"/>
  <c r="AQ404" i="4"/>
  <c r="AQ391" i="4" s="1"/>
  <c r="AN404" i="4"/>
  <c r="AN391" i="4" s="1"/>
  <c r="AP267" i="4"/>
  <c r="AN267" i="4"/>
  <c r="AN297" i="4"/>
  <c r="Y352" i="4"/>
  <c r="AA36" i="5" s="1"/>
  <c r="S616" i="4"/>
  <c r="U58" i="5" s="1"/>
  <c r="R616" i="4"/>
  <c r="T58" i="5" s="1"/>
  <c r="AC616" i="4"/>
  <c r="AE58" i="5" s="1"/>
  <c r="AC596" i="4"/>
  <c r="U657" i="4"/>
  <c r="W61" i="5" s="1"/>
  <c r="AJ406" i="4"/>
  <c r="AJ393" i="4" s="1"/>
  <c r="AH406" i="4"/>
  <c r="AH393" i="4" s="1"/>
  <c r="AL401" i="4"/>
  <c r="AL388" i="4" s="1"/>
  <c r="AL404" i="4"/>
  <c r="AL391" i="4" s="1"/>
  <c r="AB404" i="4"/>
  <c r="AB391" i="4" s="1"/>
  <c r="AD297" i="4"/>
  <c r="Q352" i="4"/>
  <c r="S36" i="5" s="1"/>
  <c r="U352" i="4"/>
  <c r="W36" i="5" s="1"/>
  <c r="O616" i="4"/>
  <c r="Q58" i="5" s="1"/>
  <c r="N616" i="4"/>
  <c r="P58" i="5" s="1"/>
  <c r="Q609" i="4"/>
  <c r="M616" i="4"/>
  <c r="O58" i="5" s="1"/>
  <c r="L657" i="4"/>
  <c r="N61" i="5" s="1"/>
  <c r="N657" i="4"/>
  <c r="P61" i="5" s="1"/>
  <c r="AK657" i="4"/>
  <c r="AM61" i="5" s="1"/>
  <c r="AF406" i="4"/>
  <c r="AF393" i="4" s="1"/>
  <c r="Z406" i="4"/>
  <c r="Z393" i="4" s="1"/>
  <c r="AH401" i="4"/>
  <c r="AH388" i="4" s="1"/>
  <c r="AJ401" i="4"/>
  <c r="AJ388" i="4" s="1"/>
  <c r="AH404" i="4"/>
  <c r="AH391" i="4" s="1"/>
  <c r="T404" i="4"/>
  <c r="T391" i="4" s="1"/>
  <c r="AP734" i="4"/>
  <c r="AB732" i="4"/>
  <c r="W267" i="4"/>
  <c r="AJ598" i="4"/>
  <c r="W598" i="4"/>
  <c r="AN273" i="4"/>
  <c r="AP59" i="4"/>
  <c r="AR10" i="5" s="1"/>
  <c r="AK59" i="4"/>
  <c r="AM10" i="5" s="1"/>
  <c r="Y293" i="4"/>
  <c r="Y313" i="4"/>
  <c r="AA33" i="5" s="1"/>
  <c r="AO601" i="4"/>
  <c r="AK472" i="4"/>
  <c r="AM46" i="5" s="1"/>
  <c r="AO472" i="4"/>
  <c r="AQ46" i="5" s="1"/>
  <c r="AJ524" i="4"/>
  <c r="AL50" i="5" s="1"/>
  <c r="AJ504" i="4"/>
  <c r="AJ511" i="4" s="1"/>
  <c r="AL49" i="5" s="1"/>
  <c r="AN524" i="4"/>
  <c r="AP50" i="5" s="1"/>
  <c r="AN504" i="4"/>
  <c r="AN511" i="4" s="1"/>
  <c r="AP49" i="5" s="1"/>
  <c r="AM597" i="4"/>
  <c r="U298" i="4"/>
  <c r="S298" i="4"/>
  <c r="W152" i="4"/>
  <c r="Y18" i="5" s="1"/>
  <c r="V152" i="4"/>
  <c r="X18" i="5" s="1"/>
  <c r="W400" i="4"/>
  <c r="W420" i="4"/>
  <c r="Y42" i="5" s="1"/>
  <c r="W390" i="4"/>
  <c r="Z390" i="4"/>
  <c r="AL747" i="4"/>
  <c r="AN67" i="5" s="1"/>
  <c r="AL728" i="4"/>
  <c r="AL735" i="4" s="1"/>
  <c r="AN68" i="5" s="1"/>
  <c r="AH747" i="4"/>
  <c r="AJ67" i="5" s="1"/>
  <c r="AH728" i="4"/>
  <c r="N734" i="4"/>
  <c r="N602" i="4" s="1"/>
  <c r="P732" i="4"/>
  <c r="P600" i="4" s="1"/>
  <c r="V267" i="4"/>
  <c r="Q598" i="4"/>
  <c r="Z598" i="4"/>
  <c r="P271" i="4"/>
  <c r="P274" i="4" s="1"/>
  <c r="R30" i="5" s="1"/>
  <c r="T273" i="4"/>
  <c r="AL405" i="4"/>
  <c r="AL392" i="4" s="1"/>
  <c r="AE405" i="4"/>
  <c r="AE392" i="4" s="1"/>
  <c r="T59" i="4"/>
  <c r="V10" i="5" s="1"/>
  <c r="W59" i="4"/>
  <c r="Y10" i="5" s="1"/>
  <c r="T272" i="4"/>
  <c r="T274" i="4" s="1"/>
  <c r="V30" i="5" s="1"/>
  <c r="V272" i="4"/>
  <c r="W313" i="4"/>
  <c r="Y33" i="5" s="1"/>
  <c r="W293" i="4"/>
  <c r="W300" i="4" s="1"/>
  <c r="Y32" i="5" s="1"/>
  <c r="V293" i="4"/>
  <c r="V300" i="4" s="1"/>
  <c r="X32" i="5" s="1"/>
  <c r="V313" i="4"/>
  <c r="X33" i="5" s="1"/>
  <c r="X313" i="4"/>
  <c r="Z33" i="5" s="1"/>
  <c r="X293" i="4"/>
  <c r="X300" i="4" s="1"/>
  <c r="Z32" i="5" s="1"/>
  <c r="AQ601" i="4"/>
  <c r="W472" i="4"/>
  <c r="Y46" i="5" s="1"/>
  <c r="V472" i="4"/>
  <c r="X46" i="5" s="1"/>
  <c r="V524" i="4"/>
  <c r="X50" i="5" s="1"/>
  <c r="V504" i="4"/>
  <c r="V511" i="4" s="1"/>
  <c r="X49" i="5" s="1"/>
  <c r="U729" i="4"/>
  <c r="U597" i="4" s="1"/>
  <c r="AG298" i="4"/>
  <c r="AM298" i="4"/>
  <c r="Q152" i="4"/>
  <c r="S18" i="5" s="1"/>
  <c r="AN152" i="4"/>
  <c r="AP18" i="5" s="1"/>
  <c r="P420" i="4"/>
  <c r="R42" i="5" s="1"/>
  <c r="P400" i="4"/>
  <c r="Y420" i="4"/>
  <c r="AA42" i="5" s="1"/>
  <c r="Y400" i="4"/>
  <c r="AC420" i="4"/>
  <c r="AE42" i="5" s="1"/>
  <c r="AC400" i="4"/>
  <c r="AN747" i="4"/>
  <c r="AP67" i="5" s="1"/>
  <c r="AN728" i="4"/>
  <c r="AN735" i="4" s="1"/>
  <c r="AP68" i="5" s="1"/>
  <c r="Q799" i="4"/>
  <c r="S72" i="5" s="1"/>
  <c r="AQ799" i="4"/>
  <c r="AS72" i="5" s="1"/>
  <c r="L299" i="4"/>
  <c r="L598" i="4"/>
  <c r="AD598" i="4"/>
  <c r="AI273" i="4"/>
  <c r="AO273" i="4"/>
  <c r="AG405" i="4"/>
  <c r="AG392" i="4" s="1"/>
  <c r="AA405" i="4"/>
  <c r="AA392" i="4" s="1"/>
  <c r="R59" i="4"/>
  <c r="T10" i="5" s="1"/>
  <c r="M59" i="4"/>
  <c r="O10" i="5" s="1"/>
  <c r="AI272" i="4"/>
  <c r="AG293" i="4"/>
  <c r="AG300" i="4" s="1"/>
  <c r="AI32" i="5" s="1"/>
  <c r="AG313" i="4"/>
  <c r="AI33" i="5" s="1"/>
  <c r="X472" i="4"/>
  <c r="Z46" i="5" s="1"/>
  <c r="T472" i="4"/>
  <c r="V46" i="5" s="1"/>
  <c r="U504" i="4"/>
  <c r="U511" i="4" s="1"/>
  <c r="W49" i="5" s="1"/>
  <c r="U524" i="4"/>
  <c r="W50" i="5" s="1"/>
  <c r="AO504" i="4"/>
  <c r="AO511" i="4" s="1"/>
  <c r="AQ49" i="5" s="1"/>
  <c r="AO524" i="4"/>
  <c r="AQ50" i="5" s="1"/>
  <c r="AH729" i="4"/>
  <c r="AH597" i="4" s="1"/>
  <c r="AF729" i="4"/>
  <c r="AF597" i="4" s="1"/>
  <c r="L298" i="4"/>
  <c r="AC152" i="4"/>
  <c r="AE18" i="5" s="1"/>
  <c r="P152" i="4"/>
  <c r="R18" i="5" s="1"/>
  <c r="AB420" i="4"/>
  <c r="AD42" i="5" s="1"/>
  <c r="AB400" i="4"/>
  <c r="AD400" i="4"/>
  <c r="AD420" i="4"/>
  <c r="AF42" i="5" s="1"/>
  <c r="AG420" i="4"/>
  <c r="AI42" i="5" s="1"/>
  <c r="AG400" i="4"/>
  <c r="Q390" i="4"/>
  <c r="AQ747" i="4"/>
  <c r="AS67" i="5" s="1"/>
  <c r="AQ728" i="4"/>
  <c r="AQ735" i="4" s="1"/>
  <c r="AS68" i="5" s="1"/>
  <c r="AO747" i="4"/>
  <c r="AQ67" i="5" s="1"/>
  <c r="AO728" i="4"/>
  <c r="AO735" i="4" s="1"/>
  <c r="AQ68" i="5" s="1"/>
  <c r="AP799" i="4"/>
  <c r="AR72" i="5" s="1"/>
  <c r="Y799" i="4"/>
  <c r="AA72" i="5" s="1"/>
  <c r="X799" i="4"/>
  <c r="Z72" i="5" s="1"/>
  <c r="AE799" i="4"/>
  <c r="AG72" i="5" s="1"/>
  <c r="AO598" i="4"/>
  <c r="AQ598" i="4"/>
  <c r="O273" i="4"/>
  <c r="O274" i="4" s="1"/>
  <c r="Q30" i="5" s="1"/>
  <c r="AG273" i="4"/>
  <c r="M405" i="4"/>
  <c r="M392" i="4" s="1"/>
  <c r="AN405" i="4"/>
  <c r="AN392" i="4" s="1"/>
  <c r="AB59" i="4"/>
  <c r="AD10" i="5" s="1"/>
  <c r="O59" i="4"/>
  <c r="Q10" i="5" s="1"/>
  <c r="L272" i="4"/>
  <c r="M272" i="10" s="1"/>
  <c r="AC293" i="4"/>
  <c r="AC313" i="4"/>
  <c r="AE33" i="5" s="1"/>
  <c r="P472" i="4"/>
  <c r="R46" i="5" s="1"/>
  <c r="L472" i="4"/>
  <c r="N46" i="5" s="1"/>
  <c r="AE524" i="4"/>
  <c r="AG50" i="5" s="1"/>
  <c r="AE504" i="4"/>
  <c r="AE511" i="4" s="1"/>
  <c r="AG49" i="5" s="1"/>
  <c r="M504" i="4"/>
  <c r="M511" i="4" s="1"/>
  <c r="O49" i="5" s="1"/>
  <c r="M524" i="4"/>
  <c r="O50" i="5" s="1"/>
  <c r="Y504" i="4"/>
  <c r="Y511" i="4" s="1"/>
  <c r="AA49" i="5" s="1"/>
  <c r="Y524" i="4"/>
  <c r="AA50" i="5" s="1"/>
  <c r="AD729" i="4"/>
  <c r="AD597" i="4" s="1"/>
  <c r="AB729" i="4"/>
  <c r="AB597" i="4" s="1"/>
  <c r="Y298" i="4"/>
  <c r="AA152" i="4"/>
  <c r="AC18" i="5" s="1"/>
  <c r="Z152" i="4"/>
  <c r="AB18" i="5" s="1"/>
  <c r="AA400" i="4"/>
  <c r="AA420" i="4"/>
  <c r="AC42" i="5" s="1"/>
  <c r="Z400" i="4"/>
  <c r="Z420" i="4"/>
  <c r="AB42" i="5" s="1"/>
  <c r="AO352" i="4"/>
  <c r="AQ36" i="5" s="1"/>
  <c r="AA616" i="4"/>
  <c r="AC58" i="5" s="1"/>
  <c r="AA596" i="4"/>
  <c r="AO616" i="4"/>
  <c r="AQ58" i="5" s="1"/>
  <c r="AO596" i="4"/>
  <c r="AF596" i="4"/>
  <c r="AF616" i="4"/>
  <c r="AH58" i="5" s="1"/>
  <c r="AB406" i="4"/>
  <c r="AB393" i="4" s="1"/>
  <c r="L297" i="4"/>
  <c r="AM352" i="4"/>
  <c r="AO36" i="5" s="1"/>
  <c r="AL352" i="4"/>
  <c r="AN36" i="5" s="1"/>
  <c r="AM657" i="4"/>
  <c r="AO61" i="5" s="1"/>
  <c r="Y406" i="4"/>
  <c r="Y393" i="4" s="1"/>
  <c r="AQ406" i="4"/>
  <c r="AQ393" i="4" s="1"/>
  <c r="Y401" i="4"/>
  <c r="Y388" i="4" s="1"/>
  <c r="AA404" i="4"/>
  <c r="AA391" i="4" s="1"/>
  <c r="AK404" i="4"/>
  <c r="AK391" i="4" s="1"/>
  <c r="AA734" i="4"/>
  <c r="AA602" i="4" s="1"/>
  <c r="AO267" i="4"/>
  <c r="AO274" i="4" s="1"/>
  <c r="AQ30" i="5" s="1"/>
  <c r="R352" i="4"/>
  <c r="T36" i="5" s="1"/>
  <c r="T406" i="4"/>
  <c r="T393" i="4" s="1"/>
  <c r="V401" i="4"/>
  <c r="V388" i="4" s="1"/>
  <c r="P401" i="4"/>
  <c r="P388" i="4" s="1"/>
  <c r="V404" i="4"/>
  <c r="V391" i="4" s="1"/>
  <c r="Y404" i="4"/>
  <c r="Y391" i="4" s="1"/>
  <c r="N297" i="4"/>
  <c r="O352" i="4"/>
  <c r="Q36" i="5" s="1"/>
  <c r="N352" i="4"/>
  <c r="P36" i="5" s="1"/>
  <c r="O657" i="4"/>
  <c r="Q61" i="5" s="1"/>
  <c r="P406" i="4"/>
  <c r="P393" i="4" s="1"/>
  <c r="O406" i="4"/>
  <c r="O393" i="4" s="1"/>
  <c r="R401" i="4"/>
  <c r="R388" i="4" s="1"/>
  <c r="AB401" i="4"/>
  <c r="AB388" i="4" s="1"/>
  <c r="R404" i="4"/>
  <c r="R391" i="4" s="1"/>
  <c r="Q404" i="4"/>
  <c r="Q391" i="4" s="1"/>
  <c r="AF600" i="4"/>
  <c r="Q267" i="4"/>
  <c r="T598" i="4"/>
  <c r="AH598" i="4"/>
  <c r="X273" i="4"/>
  <c r="Z273" i="4"/>
  <c r="AN59" i="4"/>
  <c r="AP10" i="5" s="1"/>
  <c r="AQ59" i="4"/>
  <c r="AS10" i="5" s="1"/>
  <c r="AA313" i="4"/>
  <c r="AC33" i="5" s="1"/>
  <c r="AA293" i="4"/>
  <c r="AA300" i="4" s="1"/>
  <c r="AC32" i="5" s="1"/>
  <c r="Z293" i="4"/>
  <c r="Z300" i="4" s="1"/>
  <c r="AB32" i="5" s="1"/>
  <c r="Z313" i="4"/>
  <c r="AB33" i="5" s="1"/>
  <c r="AN313" i="4"/>
  <c r="AP33" i="5" s="1"/>
  <c r="AN293" i="4"/>
  <c r="Y601" i="4"/>
  <c r="AA472" i="4"/>
  <c r="AC46" i="5" s="1"/>
  <c r="Z472" i="4"/>
  <c r="AB46" i="5" s="1"/>
  <c r="AA524" i="4"/>
  <c r="AC50" i="5" s="1"/>
  <c r="AA504" i="4"/>
  <c r="AA511" i="4" s="1"/>
  <c r="AC49" i="5" s="1"/>
  <c r="Z504" i="4"/>
  <c r="Z511" i="4" s="1"/>
  <c r="AB49" i="5" s="1"/>
  <c r="Z524" i="4"/>
  <c r="AB50" i="5" s="1"/>
  <c r="AK152" i="4"/>
  <c r="AM18" i="5" s="1"/>
  <c r="T152" i="4"/>
  <c r="V18" i="5" s="1"/>
  <c r="AJ420" i="4"/>
  <c r="AL42" i="5" s="1"/>
  <c r="AJ400" i="4"/>
  <c r="AL400" i="4"/>
  <c r="AL420" i="4"/>
  <c r="AN42" i="5" s="1"/>
  <c r="V400" i="4"/>
  <c r="V420" i="4"/>
  <c r="X42" i="5" s="1"/>
  <c r="AG390" i="4"/>
  <c r="W747" i="4"/>
  <c r="Y67" i="5" s="1"/>
  <c r="W728" i="4"/>
  <c r="W735" i="4" s="1"/>
  <c r="Y68" i="5" s="1"/>
  <c r="U747" i="4"/>
  <c r="W67" i="5" s="1"/>
  <c r="U728" i="4"/>
  <c r="U735" i="4" s="1"/>
  <c r="W68" i="5" s="1"/>
  <c r="L747" i="4"/>
  <c r="N67" i="5" s="1"/>
  <c r="L728" i="4"/>
  <c r="L596" i="4" s="1"/>
  <c r="V799" i="4"/>
  <c r="X72" i="5" s="1"/>
  <c r="U799" i="4"/>
  <c r="W72" i="5" s="1"/>
  <c r="T799" i="4"/>
  <c r="V72" i="5" s="1"/>
  <c r="O799" i="4"/>
  <c r="Q72" i="5" s="1"/>
  <c r="AI747" i="4"/>
  <c r="AK67" i="5" s="1"/>
  <c r="AI728" i="4"/>
  <c r="AG747" i="4"/>
  <c r="AI67" i="5" s="1"/>
  <c r="AG728" i="4"/>
  <c r="AH799" i="4"/>
  <c r="AJ72" i="5" s="1"/>
  <c r="AF799" i="4"/>
  <c r="AH72" i="5" s="1"/>
  <c r="AP602" i="4"/>
  <c r="Y731" i="4"/>
  <c r="Y599" i="4" s="1"/>
  <c r="X732" i="4"/>
  <c r="X600" i="4" s="1"/>
  <c r="U267" i="4"/>
  <c r="U274" i="4" s="1"/>
  <c r="W30" i="5" s="1"/>
  <c r="AF598" i="4"/>
  <c r="O598" i="4"/>
  <c r="AM273" i="4"/>
  <c r="V405" i="4"/>
  <c r="V392" i="4" s="1"/>
  <c r="AB405" i="4"/>
  <c r="AB392" i="4" s="1"/>
  <c r="AL59" i="4"/>
  <c r="AN10" i="5" s="1"/>
  <c r="U59" i="4"/>
  <c r="W10" i="5" s="1"/>
  <c r="AK293" i="4"/>
  <c r="AK300" i="4" s="1"/>
  <c r="AM32" i="5" s="1"/>
  <c r="AK313" i="4"/>
  <c r="AM33" i="5" s="1"/>
  <c r="AJ601" i="4"/>
  <c r="AF472" i="4"/>
  <c r="AH46" i="5" s="1"/>
  <c r="AB472" i="4"/>
  <c r="AD46" i="5" s="1"/>
  <c r="AM524" i="4"/>
  <c r="AO50" i="5" s="1"/>
  <c r="AM504" i="4"/>
  <c r="AM511" i="4" s="1"/>
  <c r="AO49" i="5" s="1"/>
  <c r="AC504" i="4"/>
  <c r="AC511" i="4" s="1"/>
  <c r="AE49" i="5" s="1"/>
  <c r="AC524" i="4"/>
  <c r="AE50" i="5" s="1"/>
  <c r="P524" i="4"/>
  <c r="R50" i="5" s="1"/>
  <c r="P504" i="4"/>
  <c r="P511" i="4" s="1"/>
  <c r="R49" i="5" s="1"/>
  <c r="AJ729" i="4"/>
  <c r="AJ597" i="4" s="1"/>
  <c r="Q298" i="4"/>
  <c r="O298" i="4"/>
  <c r="S152" i="4"/>
  <c r="U18" i="5" s="1"/>
  <c r="R152" i="4"/>
  <c r="T18" i="5" s="1"/>
  <c r="S400" i="4"/>
  <c r="S420" i="4"/>
  <c r="U42" i="5" s="1"/>
  <c r="R747" i="4"/>
  <c r="T67" i="5" s="1"/>
  <c r="R728" i="4"/>
  <c r="AC598" i="4"/>
  <c r="AE598" i="4"/>
  <c r="S273" i="4"/>
  <c r="Q273" i="4"/>
  <c r="Q405" i="4"/>
  <c r="Q392" i="4" s="1"/>
  <c r="P405" i="4"/>
  <c r="P392" i="4" s="1"/>
  <c r="P59" i="4"/>
  <c r="R10" i="5" s="1"/>
  <c r="S59" i="4"/>
  <c r="U10" i="5" s="1"/>
  <c r="AI313" i="4"/>
  <c r="AK33" i="5" s="1"/>
  <c r="AI293" i="4"/>
  <c r="AI300" i="4" s="1"/>
  <c r="AK32" i="5" s="1"/>
  <c r="AH293" i="4"/>
  <c r="AH300" i="4" s="1"/>
  <c r="AJ32" i="5" s="1"/>
  <c r="AH313" i="4"/>
  <c r="AJ33" i="5" s="1"/>
  <c r="AB313" i="4"/>
  <c r="AD33" i="5" s="1"/>
  <c r="AB293" i="4"/>
  <c r="AB300" i="4" s="1"/>
  <c r="AD32" i="5" s="1"/>
  <c r="AI472" i="4"/>
  <c r="AK46" i="5" s="1"/>
  <c r="AH472" i="4"/>
  <c r="AJ46" i="5" s="1"/>
  <c r="AI524" i="4"/>
  <c r="AK50" i="5" s="1"/>
  <c r="AI504" i="4"/>
  <c r="AI511" i="4" s="1"/>
  <c r="AK49" i="5" s="1"/>
  <c r="AH504" i="4"/>
  <c r="AH511" i="4" s="1"/>
  <c r="AJ49" i="5" s="1"/>
  <c r="AH524" i="4"/>
  <c r="AJ50" i="5" s="1"/>
  <c r="R729" i="4"/>
  <c r="R597" i="4" s="1"/>
  <c r="P729" i="4"/>
  <c r="P597" i="4" s="1"/>
  <c r="AC298" i="4"/>
  <c r="AE152" i="4"/>
  <c r="AG18" i="5" s="1"/>
  <c r="AD152" i="4"/>
  <c r="AF18" i="5" s="1"/>
  <c r="AE400" i="4"/>
  <c r="AE420" i="4"/>
  <c r="AG42" i="5" s="1"/>
  <c r="O747" i="4"/>
  <c r="Q67" i="5" s="1"/>
  <c r="O728" i="4"/>
  <c r="N747" i="4"/>
  <c r="P67" i="5" s="1"/>
  <c r="N728" i="4"/>
  <c r="M747" i="4"/>
  <c r="O67" i="5" s="1"/>
  <c r="M728" i="4"/>
  <c r="M735" i="4" s="1"/>
  <c r="O68" i="5" s="1"/>
  <c r="X747" i="4"/>
  <c r="Z67" i="5" s="1"/>
  <c r="X728" i="4"/>
  <c r="X735" i="4" s="1"/>
  <c r="Z68" i="5" s="1"/>
  <c r="N799" i="4"/>
  <c r="P72" i="5" s="1"/>
  <c r="M799" i="4"/>
  <c r="O72" i="5" s="1"/>
  <c r="L799" i="4"/>
  <c r="N72" i="5" s="1"/>
  <c r="AA799" i="4"/>
  <c r="AC72" i="5" s="1"/>
  <c r="Y598" i="4"/>
  <c r="AA598" i="4"/>
  <c r="AB273" i="4"/>
  <c r="AB274" i="4" s="1"/>
  <c r="AD30" i="5" s="1"/>
  <c r="AD273" i="4"/>
  <c r="AD274" i="4" s="1"/>
  <c r="AF30" i="5" s="1"/>
  <c r="AD405" i="4"/>
  <c r="AD392" i="4" s="1"/>
  <c r="O405" i="4"/>
  <c r="O392" i="4" s="1"/>
  <c r="AD59" i="4"/>
  <c r="AF10" i="5" s="1"/>
  <c r="AO59" i="4"/>
  <c r="AQ10" i="5" s="1"/>
  <c r="AE313" i="4"/>
  <c r="AG33" i="5" s="1"/>
  <c r="AE293" i="4"/>
  <c r="AD293" i="4"/>
  <c r="AD300" i="4" s="1"/>
  <c r="AF32" i="5" s="1"/>
  <c r="AD313" i="4"/>
  <c r="AF33" i="5" s="1"/>
  <c r="L313" i="4"/>
  <c r="N33" i="5" s="1"/>
  <c r="AE472" i="4"/>
  <c r="AG46" i="5" s="1"/>
  <c r="AD472" i="4"/>
  <c r="AF46" i="5" s="1"/>
  <c r="AD524" i="4"/>
  <c r="AF50" i="5" s="1"/>
  <c r="AD504" i="4"/>
  <c r="AD511" i="4" s="1"/>
  <c r="AF49" i="5" s="1"/>
  <c r="N729" i="4"/>
  <c r="N597" i="4" s="1"/>
  <c r="L729" i="4"/>
  <c r="L597" i="4" s="1"/>
  <c r="AP298" i="4"/>
  <c r="AN298" i="4"/>
  <c r="AO152" i="4"/>
  <c r="AQ18" i="5" s="1"/>
  <c r="AJ152" i="4"/>
  <c r="AL18" i="5" s="1"/>
  <c r="AN420" i="4"/>
  <c r="AP42" i="5" s="1"/>
  <c r="AN400" i="4"/>
  <c r="AK420" i="4"/>
  <c r="AM42" i="5" s="1"/>
  <c r="AK400" i="4"/>
  <c r="Z747" i="4"/>
  <c r="AB67" i="5" s="1"/>
  <c r="Z728" i="4"/>
  <c r="Z735" i="4" s="1"/>
  <c r="AB68" i="5" s="1"/>
  <c r="AB747" i="4"/>
  <c r="AD67" i="5" s="1"/>
  <c r="AB728" i="4"/>
  <c r="AB735" i="4" s="1"/>
  <c r="AD68" i="5" s="1"/>
  <c r="Z352" i="4"/>
  <c r="AB36" i="5" s="1"/>
  <c r="Z609" i="4"/>
  <c r="AA657" i="4"/>
  <c r="AC61" i="5" s="1"/>
  <c r="L406" i="4"/>
  <c r="L393" i="4" s="1"/>
  <c r="N401" i="4"/>
  <c r="N388" i="4" s="1"/>
  <c r="L401" i="4"/>
  <c r="L388" i="4" s="1"/>
  <c r="AO404" i="4"/>
  <c r="AO391" i="4" s="1"/>
  <c r="AB600" i="4"/>
  <c r="M267" i="4"/>
  <c r="M274" i="4" s="1"/>
  <c r="O30" i="5" s="1"/>
  <c r="AM274" i="4"/>
  <c r="AO30" i="5" s="1"/>
  <c r="AK352" i="4"/>
  <c r="AM36" i="5" s="1"/>
  <c r="W616" i="4"/>
  <c r="Y58" i="5" s="1"/>
  <c r="W596" i="4"/>
  <c r="V616" i="4"/>
  <c r="X58" i="5" s="1"/>
  <c r="AG609" i="4"/>
  <c r="P596" i="4"/>
  <c r="P616" i="4"/>
  <c r="R58" i="5" s="1"/>
  <c r="T657" i="4"/>
  <c r="V61" i="5" s="1"/>
  <c r="W657" i="4"/>
  <c r="Y61" i="5" s="1"/>
  <c r="V657" i="4"/>
  <c r="X61" i="5" s="1"/>
  <c r="Y657" i="4"/>
  <c r="AA61" i="5" s="1"/>
  <c r="AN406" i="4"/>
  <c r="AN393" i="4" s="1"/>
  <c r="AP406" i="4"/>
  <c r="AP393" i="4" s="1"/>
  <c r="AP401" i="4"/>
  <c r="AP388" i="4" s="1"/>
  <c r="AN401" i="4"/>
  <c r="AN388" i="4" s="1"/>
  <c r="AP404" i="4"/>
  <c r="AP391" i="4" s="1"/>
  <c r="AJ404" i="4"/>
  <c r="AJ391" i="4" s="1"/>
  <c r="AN600" i="4"/>
  <c r="AD734" i="4"/>
  <c r="AD602" i="4" s="1"/>
  <c r="Z267" i="4"/>
  <c r="Z274" i="4" s="1"/>
  <c r="AB30" i="5" s="1"/>
  <c r="X274" i="4"/>
  <c r="Z30" i="5" s="1"/>
  <c r="AQ267" i="4"/>
  <c r="AQ274" i="4" s="1"/>
  <c r="AS30" i="5" s="1"/>
  <c r="T352" i="4"/>
  <c r="V36" i="5" s="1"/>
  <c r="X352" i="4"/>
  <c r="Z36" i="5" s="1"/>
  <c r="AI616" i="4"/>
  <c r="AK58" i="5" s="1"/>
  <c r="AI596" i="4"/>
  <c r="AH616" i="4"/>
  <c r="AJ58" i="5" s="1"/>
  <c r="AH596" i="4"/>
  <c r="T609" i="4"/>
  <c r="AK596" i="4"/>
  <c r="AK616" i="4"/>
  <c r="AM58" i="5" s="1"/>
  <c r="AF657" i="4"/>
  <c r="AH61" i="5" s="1"/>
  <c r="AH657" i="4"/>
  <c r="AJ61" i="5" s="1"/>
  <c r="AC657" i="4"/>
  <c r="AE61" i="5" s="1"/>
  <c r="AK406" i="4"/>
  <c r="AK393" i="4" s="1"/>
  <c r="AD406" i="4"/>
  <c r="AD393" i="4" s="1"/>
  <c r="AM401" i="4"/>
  <c r="AM388" i="4" s="1"/>
  <c r="AK401" i="4"/>
  <c r="AK388" i="4" s="1"/>
  <c r="AM404" i="4"/>
  <c r="AM391" i="4" s="1"/>
  <c r="AF404" i="4"/>
  <c r="AF391" i="4" s="1"/>
  <c r="AE297" i="4"/>
  <c r="L352" i="4"/>
  <c r="N36" i="5" s="1"/>
  <c r="P352" i="4"/>
  <c r="R36" i="5" s="1"/>
  <c r="AE616" i="4"/>
  <c r="AG58" i="5" s="1"/>
  <c r="AE596" i="4"/>
  <c r="AD616" i="4"/>
  <c r="AF58" i="5" s="1"/>
  <c r="AD596" i="4"/>
  <c r="L616" i="4"/>
  <c r="N58" i="5" s="1"/>
  <c r="U609" i="4"/>
  <c r="AB657" i="4"/>
  <c r="AD61" i="5" s="1"/>
  <c r="AD657" i="4"/>
  <c r="AF61" i="5" s="1"/>
  <c r="M657" i="4"/>
  <c r="O61" i="5" s="1"/>
  <c r="AG406" i="4"/>
  <c r="AG393" i="4" s="1"/>
  <c r="V406" i="4"/>
  <c r="V393" i="4" s="1"/>
  <c r="AI401" i="4"/>
  <c r="AI388" i="4" s="1"/>
  <c r="AG401" i="4"/>
  <c r="AG388" i="4" s="1"/>
  <c r="AI404" i="4"/>
  <c r="AI391" i="4" s="1"/>
  <c r="X404" i="4"/>
  <c r="X391" i="4" s="1"/>
  <c r="AI732" i="4"/>
  <c r="AI600" i="4" s="1"/>
  <c r="AH267" i="4"/>
  <c r="AH274" i="4" s="1"/>
  <c r="AJ30" i="5" s="1"/>
  <c r="AF267" i="4"/>
  <c r="AE267" i="4"/>
  <c r="AE274" i="4" s="1"/>
  <c r="AG30" i="5" s="1"/>
  <c r="AK598" i="4"/>
  <c r="AM598" i="4"/>
  <c r="Z59" i="4"/>
  <c r="AB10" i="5" s="1"/>
  <c r="Q59" i="4"/>
  <c r="S10" i="5" s="1"/>
  <c r="AO293" i="4"/>
  <c r="AO300" i="4" s="1"/>
  <c r="AQ32" i="5" s="1"/>
  <c r="AO313" i="4"/>
  <c r="AQ33" i="5" s="1"/>
  <c r="AP601" i="4"/>
  <c r="AN601" i="4"/>
  <c r="AN472" i="4"/>
  <c r="AP46" i="5" s="1"/>
  <c r="AJ472" i="4"/>
  <c r="AL46" i="5" s="1"/>
  <c r="AK504" i="4"/>
  <c r="AK511" i="4" s="1"/>
  <c r="AM49" i="5" s="1"/>
  <c r="AK524" i="4"/>
  <c r="AM50" i="5" s="1"/>
  <c r="AF524" i="4"/>
  <c r="AH50" i="5" s="1"/>
  <c r="AF504" i="4"/>
  <c r="AF511" i="4" s="1"/>
  <c r="AH49" i="5" s="1"/>
  <c r="AM152" i="4"/>
  <c r="AO18" i="5" s="1"/>
  <c r="AL152" i="4"/>
  <c r="AN18" i="5" s="1"/>
  <c r="AM400" i="4"/>
  <c r="AM420" i="4"/>
  <c r="AO42" i="5" s="1"/>
  <c r="V747" i="4"/>
  <c r="X67" i="5" s="1"/>
  <c r="V728" i="4"/>
  <c r="AM734" i="4"/>
  <c r="AM602" i="4" s="1"/>
  <c r="AJ731" i="4"/>
  <c r="AJ599" i="4" s="1"/>
  <c r="AM732" i="4"/>
  <c r="AM600" i="4" s="1"/>
  <c r="AL267" i="4"/>
  <c r="AL274" i="4" s="1"/>
  <c r="AN30" i="5" s="1"/>
  <c r="AJ267" i="4"/>
  <c r="AJ274" i="4" s="1"/>
  <c r="AL30" i="5" s="1"/>
  <c r="S267" i="4"/>
  <c r="S274" i="4" s="1"/>
  <c r="U30" i="5" s="1"/>
  <c r="P598" i="4"/>
  <c r="N598" i="4"/>
  <c r="W273" i="4"/>
  <c r="AK405" i="4"/>
  <c r="AK392" i="4" s="1"/>
  <c r="AJ59" i="4"/>
  <c r="AL10" i="5" s="1"/>
  <c r="AM59" i="4"/>
  <c r="AO10" i="5" s="1"/>
  <c r="W272" i="4"/>
  <c r="AM313" i="4"/>
  <c r="AO33" i="5" s="1"/>
  <c r="AM293" i="4"/>
  <c r="AM300" i="4" s="1"/>
  <c r="AO32" i="5" s="1"/>
  <c r="AL293" i="4"/>
  <c r="AL300" i="4" s="1"/>
  <c r="AN32" i="5" s="1"/>
  <c r="AL313" i="4"/>
  <c r="AN33" i="5" s="1"/>
  <c r="P313" i="4"/>
  <c r="R33" i="5" s="1"/>
  <c r="P293" i="4"/>
  <c r="P300" i="4" s="1"/>
  <c r="R32" i="5" s="1"/>
  <c r="AM472" i="4"/>
  <c r="AO46" i="5" s="1"/>
  <c r="AL472" i="4"/>
  <c r="AN46" i="5" s="1"/>
  <c r="AL524" i="4"/>
  <c r="AN50" i="5" s="1"/>
  <c r="AL504" i="4"/>
  <c r="AL511" i="4" s="1"/>
  <c r="AN49" i="5" s="1"/>
  <c r="V729" i="4"/>
  <c r="V597" i="4" s="1"/>
  <c r="T729" i="4"/>
  <c r="T597" i="4" s="1"/>
  <c r="AF298" i="4"/>
  <c r="AG152" i="4"/>
  <c r="AI18" i="5" s="1"/>
  <c r="AF152" i="4"/>
  <c r="AH18" i="5" s="1"/>
  <c r="AF420" i="4"/>
  <c r="AH42" i="5" s="1"/>
  <c r="AF400" i="4"/>
  <c r="N400" i="4"/>
  <c r="N420" i="4"/>
  <c r="P42" i="5" s="1"/>
  <c r="S747" i="4"/>
  <c r="U67" i="5" s="1"/>
  <c r="S728" i="4"/>
  <c r="S735" i="4" s="1"/>
  <c r="U68" i="5" s="1"/>
  <c r="Q747" i="4"/>
  <c r="S67" i="5" s="1"/>
  <c r="Q728" i="4"/>
  <c r="Q735" i="4" s="1"/>
  <c r="S68" i="5" s="1"/>
  <c r="R799" i="4"/>
  <c r="T72" i="5" s="1"/>
  <c r="P799" i="4"/>
  <c r="R72" i="5" s="1"/>
  <c r="M598" i="4"/>
  <c r="R598" i="4"/>
  <c r="AF273" i="4"/>
  <c r="AH405" i="4"/>
  <c r="AH392" i="4" s="1"/>
  <c r="W405" i="4"/>
  <c r="W392" i="4" s="1"/>
  <c r="AH59" i="4"/>
  <c r="AJ10" i="5" s="1"/>
  <c r="Y59" i="4"/>
  <c r="AA10" i="5" s="1"/>
  <c r="Q293" i="4"/>
  <c r="Q300" i="4" s="1"/>
  <c r="S32" i="5" s="1"/>
  <c r="Q313" i="4"/>
  <c r="S33" i="5" s="1"/>
  <c r="U472" i="4"/>
  <c r="W46" i="5" s="1"/>
  <c r="Y472" i="4"/>
  <c r="AA46" i="5" s="1"/>
  <c r="T524" i="4"/>
  <c r="V50" i="5" s="1"/>
  <c r="T504" i="4"/>
  <c r="T511" i="4" s="1"/>
  <c r="V49" i="5" s="1"/>
  <c r="AG504" i="4"/>
  <c r="AG511" i="4" s="1"/>
  <c r="AI49" i="5" s="1"/>
  <c r="AG524" i="4"/>
  <c r="AI50" i="5" s="1"/>
  <c r="AG729" i="4"/>
  <c r="AG597" i="4" s="1"/>
  <c r="AE729" i="4"/>
  <c r="AE597" i="4" s="1"/>
  <c r="M298" i="4"/>
  <c r="M152" i="4"/>
  <c r="O18" i="5" s="1"/>
  <c r="AB152" i="4"/>
  <c r="AD18" i="5" s="1"/>
  <c r="L420" i="4"/>
  <c r="N42" i="5" s="1"/>
  <c r="Q420" i="4"/>
  <c r="S42" i="5" s="1"/>
  <c r="Q400" i="4"/>
  <c r="AP747" i="4"/>
  <c r="AR67" i="5" s="1"/>
  <c r="AP728" i="4"/>
  <c r="AP735" i="4" s="1"/>
  <c r="AR68" i="5" s="1"/>
  <c r="AJ747" i="4"/>
  <c r="AL67" i="5" s="1"/>
  <c r="AJ728" i="4"/>
  <c r="Z799" i="4"/>
  <c r="AB72" i="5" s="1"/>
  <c r="AN799" i="4"/>
  <c r="AP72" i="5" s="1"/>
  <c r="AM799" i="4"/>
  <c r="AO72" i="5" s="1"/>
  <c r="AN598" i="4"/>
  <c r="AL598" i="4"/>
  <c r="AP270" i="4"/>
  <c r="L273" i="4"/>
  <c r="N273" i="4"/>
  <c r="N274" i="4" s="1"/>
  <c r="P30" i="5" s="1"/>
  <c r="N405" i="4"/>
  <c r="N392" i="4" s="1"/>
  <c r="L405" i="4"/>
  <c r="L392" i="4" s="1"/>
  <c r="AE59" i="4"/>
  <c r="AG10" i="5" s="1"/>
  <c r="M293" i="4"/>
  <c r="M300" i="4" s="1"/>
  <c r="O32" i="5" s="1"/>
  <c r="M313" i="4"/>
  <c r="O33" i="5" s="1"/>
  <c r="M472" i="4"/>
  <c r="O46" i="5" s="1"/>
  <c r="Q472" i="4"/>
  <c r="S46" i="5" s="1"/>
  <c r="O524" i="4"/>
  <c r="Q50" i="5" s="1"/>
  <c r="O504" i="4"/>
  <c r="O511" i="4" s="1"/>
  <c r="Q49" i="5" s="1"/>
  <c r="L524" i="4"/>
  <c r="N50" i="5" s="1"/>
  <c r="L511" i="4"/>
  <c r="N49" i="5" s="1"/>
  <c r="Q504" i="4"/>
  <c r="Q511" i="4" s="1"/>
  <c r="S49" i="5" s="1"/>
  <c r="Q524" i="4"/>
  <c r="S50" i="5" s="1"/>
  <c r="AC729" i="4"/>
  <c r="AC597" i="4" s="1"/>
  <c r="O729" i="4"/>
  <c r="O597" i="4" s="1"/>
  <c r="AQ152" i="4"/>
  <c r="AS18" i="5" s="1"/>
  <c r="AP152" i="4"/>
  <c r="AR18" i="5" s="1"/>
  <c r="AQ400" i="4"/>
  <c r="AQ420" i="4"/>
  <c r="AS42" i="5" s="1"/>
  <c r="AP400" i="4"/>
  <c r="AP420" i="4"/>
  <c r="AR42" i="5" s="1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L274" i="4" l="1"/>
  <c r="N30" i="5" s="1"/>
  <c r="M273" i="10"/>
  <c r="M274" i="10"/>
  <c r="N8" i="5"/>
  <c r="J8" i="5"/>
  <c r="L407" i="4"/>
  <c r="N41" i="5" s="1"/>
  <c r="R300" i="4"/>
  <c r="T32" i="5" s="1"/>
  <c r="L59" i="4"/>
  <c r="N10" i="5" s="1"/>
  <c r="AI274" i="4"/>
  <c r="AK30" i="5" s="1"/>
  <c r="V274" i="4"/>
  <c r="X30" i="5" s="1"/>
  <c r="R735" i="4"/>
  <c r="T68" i="5" s="1"/>
  <c r="V735" i="4"/>
  <c r="X68" i="5" s="1"/>
  <c r="N735" i="4"/>
  <c r="P68" i="5" s="1"/>
  <c r="AO603" i="4"/>
  <c r="AQ57" i="5" s="1"/>
  <c r="AN274" i="4"/>
  <c r="AP30" i="5" s="1"/>
  <c r="Y603" i="4"/>
  <c r="AA57" i="5" s="1"/>
  <c r="AQ407" i="4"/>
  <c r="AS41" i="5" s="1"/>
  <c r="AQ387" i="4"/>
  <c r="AQ394" i="4" s="1"/>
  <c r="AS40" i="5" s="1"/>
  <c r="U596" i="4"/>
  <c r="U603" i="4" s="1"/>
  <c r="W57" i="5" s="1"/>
  <c r="U616" i="4"/>
  <c r="W58" i="5" s="1"/>
  <c r="AK603" i="4"/>
  <c r="AM57" i="5" s="1"/>
  <c r="AI603" i="4"/>
  <c r="AK57" i="5" s="1"/>
  <c r="P603" i="4"/>
  <c r="R57" i="5" s="1"/>
  <c r="W603" i="4"/>
  <c r="Y57" i="5" s="1"/>
  <c r="O735" i="4"/>
  <c r="Q68" i="5" s="1"/>
  <c r="AJ407" i="4"/>
  <c r="AL41" i="5" s="1"/>
  <c r="AJ387" i="4"/>
  <c r="AJ394" i="4" s="1"/>
  <c r="AL40" i="5" s="1"/>
  <c r="AA603" i="4"/>
  <c r="AC57" i="5" s="1"/>
  <c r="Z387" i="4"/>
  <c r="Z394" i="4" s="1"/>
  <c r="AB40" i="5" s="1"/>
  <c r="Z407" i="4"/>
  <c r="AB41" i="5" s="1"/>
  <c r="Y387" i="4"/>
  <c r="Y394" i="4" s="1"/>
  <c r="AA40" i="5" s="1"/>
  <c r="Y407" i="4"/>
  <c r="AA41" i="5" s="1"/>
  <c r="W407" i="4"/>
  <c r="Y41" i="5" s="1"/>
  <c r="W387" i="4"/>
  <c r="W394" i="4" s="1"/>
  <c r="Y40" i="5" s="1"/>
  <c r="W274" i="4"/>
  <c r="Y30" i="5" s="1"/>
  <c r="M596" i="4"/>
  <c r="M603" i="4" s="1"/>
  <c r="O57" i="5" s="1"/>
  <c r="AB596" i="4"/>
  <c r="AB603" i="4" s="1"/>
  <c r="AD57" i="5" s="1"/>
  <c r="AM603" i="4"/>
  <c r="AO57" i="5" s="1"/>
  <c r="AA735" i="4"/>
  <c r="AC68" i="5" s="1"/>
  <c r="N300" i="4"/>
  <c r="P32" i="5" s="1"/>
  <c r="AC735" i="4"/>
  <c r="AE68" i="5" s="1"/>
  <c r="AE735" i="4"/>
  <c r="AG68" i="5" s="1"/>
  <c r="T735" i="4"/>
  <c r="V68" i="5" s="1"/>
  <c r="AM735" i="4"/>
  <c r="AO68" i="5" s="1"/>
  <c r="AO387" i="4"/>
  <c r="AO394" i="4" s="1"/>
  <c r="AQ40" i="5" s="1"/>
  <c r="AO407" i="4"/>
  <c r="AQ41" i="5" s="1"/>
  <c r="AF300" i="4"/>
  <c r="AH32" i="5" s="1"/>
  <c r="AQ300" i="4"/>
  <c r="AS32" i="5" s="1"/>
  <c r="AJ735" i="4"/>
  <c r="AL68" i="5" s="1"/>
  <c r="Q387" i="4"/>
  <c r="Q394" i="4" s="1"/>
  <c r="S40" i="5" s="1"/>
  <c r="Q407" i="4"/>
  <c r="S41" i="5" s="1"/>
  <c r="N387" i="4"/>
  <c r="N394" i="4" s="1"/>
  <c r="P40" i="5" s="1"/>
  <c r="N407" i="4"/>
  <c r="P41" i="5" s="1"/>
  <c r="AM407" i="4"/>
  <c r="AO41" i="5" s="1"/>
  <c r="AM387" i="4"/>
  <c r="AM394" i="4" s="1"/>
  <c r="AO40" i="5" s="1"/>
  <c r="L603" i="4"/>
  <c r="N57" i="5" s="1"/>
  <c r="AE603" i="4"/>
  <c r="AG57" i="5" s="1"/>
  <c r="T616" i="4"/>
  <c r="V58" i="5" s="1"/>
  <c r="T596" i="4"/>
  <c r="T603" i="4" s="1"/>
  <c r="V57" i="5" s="1"/>
  <c r="AG616" i="4"/>
  <c r="AI58" i="5" s="1"/>
  <c r="AG596" i="4"/>
  <c r="AG603" i="4" s="1"/>
  <c r="AI57" i="5" s="1"/>
  <c r="Z616" i="4"/>
  <c r="AB58" i="5" s="1"/>
  <c r="Z596" i="4"/>
  <c r="Z603" i="4" s="1"/>
  <c r="AB57" i="5" s="1"/>
  <c r="AN407" i="4"/>
  <c r="AP41" i="5" s="1"/>
  <c r="AN387" i="4"/>
  <c r="AN394" i="4" s="1"/>
  <c r="AP40" i="5" s="1"/>
  <c r="L300" i="4"/>
  <c r="N32" i="5" s="1"/>
  <c r="S407" i="4"/>
  <c r="U41" i="5" s="1"/>
  <c r="S387" i="4"/>
  <c r="S394" i="4" s="1"/>
  <c r="U40" i="5" s="1"/>
  <c r="AG735" i="4"/>
  <c r="AI68" i="5" s="1"/>
  <c r="L735" i="4"/>
  <c r="N68" i="5" s="1"/>
  <c r="V387" i="4"/>
  <c r="V394" i="4" s="1"/>
  <c r="X40" i="5" s="1"/>
  <c r="V407" i="4"/>
  <c r="X41" i="5" s="1"/>
  <c r="AF603" i="4"/>
  <c r="AH57" i="5" s="1"/>
  <c r="AC300" i="4"/>
  <c r="AE32" i="5" s="1"/>
  <c r="AD387" i="4"/>
  <c r="AD394" i="4" s="1"/>
  <c r="AF40" i="5" s="1"/>
  <c r="AD407" i="4"/>
  <c r="AF41" i="5" s="1"/>
  <c r="AH735" i="4"/>
  <c r="AJ68" i="5" s="1"/>
  <c r="O596" i="4"/>
  <c r="O603" i="4" s="1"/>
  <c r="Q57" i="5" s="1"/>
  <c r="AC603" i="4"/>
  <c r="AE57" i="5" s="1"/>
  <c r="S596" i="4"/>
  <c r="S603" i="4" s="1"/>
  <c r="U57" i="5" s="1"/>
  <c r="X407" i="4"/>
  <c r="Z41" i="5" s="1"/>
  <c r="X387" i="4"/>
  <c r="X394" i="4" s="1"/>
  <c r="Z40" i="5" s="1"/>
  <c r="O300" i="4"/>
  <c r="Q32" i="5" s="1"/>
  <c r="O407" i="4"/>
  <c r="Q41" i="5" s="1"/>
  <c r="O387" i="4"/>
  <c r="O394" i="4" s="1"/>
  <c r="Q40" i="5" s="1"/>
  <c r="AH387" i="4"/>
  <c r="AH394" i="4" s="1"/>
  <c r="AJ40" i="5" s="1"/>
  <c r="AH407" i="4"/>
  <c r="AJ41" i="5" s="1"/>
  <c r="AP596" i="4"/>
  <c r="AP603" i="4" s="1"/>
  <c r="AR57" i="5" s="1"/>
  <c r="AP387" i="4"/>
  <c r="AP394" i="4" s="1"/>
  <c r="AR40" i="5" s="1"/>
  <c r="AP407" i="4"/>
  <c r="AR41" i="5" s="1"/>
  <c r="AF407" i="4"/>
  <c r="AH41" i="5" s="1"/>
  <c r="AF387" i="4"/>
  <c r="AF394" i="4" s="1"/>
  <c r="AH40" i="5" s="1"/>
  <c r="AH603" i="4"/>
  <c r="AJ57" i="5" s="1"/>
  <c r="V596" i="4"/>
  <c r="V603" i="4" s="1"/>
  <c r="X57" i="5" s="1"/>
  <c r="AE300" i="4"/>
  <c r="AG32" i="5" s="1"/>
  <c r="AA407" i="4"/>
  <c r="AC41" i="5" s="1"/>
  <c r="AA387" i="4"/>
  <c r="AA394" i="4" s="1"/>
  <c r="AC40" i="5" s="1"/>
  <c r="AG387" i="4"/>
  <c r="AG394" i="4" s="1"/>
  <c r="AI40" i="5" s="1"/>
  <c r="AG407" i="4"/>
  <c r="AI41" i="5" s="1"/>
  <c r="AB407" i="4"/>
  <c r="AD41" i="5" s="1"/>
  <c r="AB387" i="4"/>
  <c r="AB394" i="4" s="1"/>
  <c r="AD40" i="5" s="1"/>
  <c r="AC387" i="4"/>
  <c r="AC394" i="4" s="1"/>
  <c r="AE40" i="5" s="1"/>
  <c r="AC407" i="4"/>
  <c r="AE41" i="5" s="1"/>
  <c r="P407" i="4"/>
  <c r="R41" i="5" s="1"/>
  <c r="P387" i="4"/>
  <c r="P394" i="4" s="1"/>
  <c r="R40" i="5" s="1"/>
  <c r="Y300" i="4"/>
  <c r="AA32" i="5" s="1"/>
  <c r="Q616" i="4"/>
  <c r="S58" i="5" s="1"/>
  <c r="Q596" i="4"/>
  <c r="Q603" i="4" s="1"/>
  <c r="S57" i="5" s="1"/>
  <c r="AL596" i="4"/>
  <c r="AL603" i="4" s="1"/>
  <c r="AN57" i="5" s="1"/>
  <c r="Y735" i="4"/>
  <c r="AA68" i="5" s="1"/>
  <c r="P735" i="4"/>
  <c r="R68" i="5" s="1"/>
  <c r="AD735" i="4"/>
  <c r="AF68" i="5" s="1"/>
  <c r="AK735" i="4"/>
  <c r="AM68" i="5" s="1"/>
  <c r="M387" i="4"/>
  <c r="M394" i="4" s="1"/>
  <c r="O40" i="5" s="1"/>
  <c r="M407" i="4"/>
  <c r="O41" i="5" s="1"/>
  <c r="T407" i="4"/>
  <c r="V41" i="5" s="1"/>
  <c r="T387" i="4"/>
  <c r="T394" i="4" s="1"/>
  <c r="V40" i="5" s="1"/>
  <c r="AG274" i="4"/>
  <c r="AI30" i="5" s="1"/>
  <c r="AN596" i="4"/>
  <c r="AN603" i="4" s="1"/>
  <c r="AP57" i="5" s="1"/>
  <c r="L394" i="4"/>
  <c r="N40" i="5" s="1"/>
  <c r="AF274" i="4"/>
  <c r="AH30" i="5" s="1"/>
  <c r="AD603" i="4"/>
  <c r="AF57" i="5" s="1"/>
  <c r="AK387" i="4"/>
  <c r="AK394" i="4" s="1"/>
  <c r="AM40" i="5" s="1"/>
  <c r="AK407" i="4"/>
  <c r="AM41" i="5" s="1"/>
  <c r="AE407" i="4"/>
  <c r="AG41" i="5" s="1"/>
  <c r="AE387" i="4"/>
  <c r="AE394" i="4" s="1"/>
  <c r="AG40" i="5" s="1"/>
  <c r="AI735" i="4"/>
  <c r="AK68" i="5" s="1"/>
  <c r="AL387" i="4"/>
  <c r="AL394" i="4" s="1"/>
  <c r="AN40" i="5" s="1"/>
  <c r="AL407" i="4"/>
  <c r="AN41" i="5" s="1"/>
  <c r="AN300" i="4"/>
  <c r="AP32" i="5" s="1"/>
  <c r="Q274" i="4"/>
  <c r="S30" i="5" s="1"/>
  <c r="N596" i="4"/>
  <c r="N603" i="4" s="1"/>
  <c r="P57" i="5" s="1"/>
  <c r="R596" i="4"/>
  <c r="R603" i="4" s="1"/>
  <c r="T57" i="5" s="1"/>
  <c r="AP274" i="4"/>
  <c r="AR30" i="5" s="1"/>
  <c r="X596" i="4"/>
  <c r="X603" i="4" s="1"/>
  <c r="Z57" i="5" s="1"/>
  <c r="X616" i="4"/>
  <c r="Z58" i="5" s="1"/>
  <c r="U387" i="4"/>
  <c r="U394" i="4" s="1"/>
  <c r="W40" i="5" s="1"/>
  <c r="U407" i="4"/>
  <c r="W41" i="5" s="1"/>
  <c r="R387" i="4"/>
  <c r="R394" i="4" s="1"/>
  <c r="T40" i="5" s="1"/>
  <c r="R407" i="4"/>
  <c r="T41" i="5" s="1"/>
  <c r="S300" i="4"/>
  <c r="U32" i="5" s="1"/>
  <c r="AI407" i="4"/>
  <c r="AK41" i="5" s="1"/>
  <c r="AI387" i="4"/>
  <c r="AI394" i="4" s="1"/>
  <c r="AK40" i="5" s="1"/>
  <c r="U300" i="4"/>
  <c r="W32" i="5" s="1"/>
  <c r="AF735" i="4"/>
  <c r="AH68" i="5" s="1"/>
  <c r="AP300" i="4"/>
  <c r="AR32" i="5" s="1"/>
  <c r="AJ596" i="4"/>
  <c r="AJ603" i="4" s="1"/>
  <c r="AL57" i="5" s="1"/>
  <c r="AQ596" i="4"/>
  <c r="AQ603" i="4" s="1"/>
  <c r="AS57" i="5" s="1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Z799" i="3" l="1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I393" i="3" l="1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sharedStrings.xml><?xml version="1.0" encoding="utf-8"?>
<sst xmlns="http://schemas.openxmlformats.org/spreadsheetml/2006/main" count="17226" uniqueCount="696">
  <si>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</si>
  <si>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</si>
  <si>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</si>
  <si>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</si>
  <si>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</si>
  <si>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</si>
  <si>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</si>
  <si>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</si>
  <si>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</si>
  <si>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</si>
  <si>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</si>
  <si>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</si>
  <si>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</si>
  <si>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</si>
  <si>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</si>
  <si>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</si>
  <si>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</si>
  <si>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</si>
  <si>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</si>
  <si>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</si>
  <si>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</si>
  <si>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</si>
  <si>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</si>
  <si>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</si>
  <si>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</si>
  <si>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</si>
  <si>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</si>
  <si>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</si>
  <si>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</si>
  <si>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</si>
  <si>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</si>
  <si>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</si>
  <si>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</si>
  <si>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</si>
  <si>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</si>
  <si>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</si>
  <si>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</si>
  <si>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</si>
  <si>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</si>
  <si>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</si>
  <si>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</si>
  <si>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</si>
  <si>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</si>
  <si>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</si>
  <si>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</si>
  <si>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</si>
  <si>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</si>
  <si>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</si>
  <si>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</si>
  <si>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</si>
  <si>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</si>
  <si>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</si>
  <si>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</si>
  <si>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</si>
  <si>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</si>
  <si>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</si>
  <si>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</si>
  <si>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</si>
  <si>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</si>
  <si>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</si>
  <si>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</si>
  <si>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</si>
  <si>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</si>
  <si>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</si>
  <si>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</si>
  <si>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</si>
  <si>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</si>
  <si>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</si>
  <si>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</si>
  <si>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</si>
  <si>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</si>
  <si>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</si>
  <si>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</si>
  <si>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</si>
  <si>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</si>
  <si>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</si>
  <si>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</si>
  <si>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</si>
  <si>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</si>
  <si>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</si>
  <si>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</si>
  <si>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</si>
  <si>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</si>
  <si>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</si>
  <si>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</si>
  <si>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</si>
  <si>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</si>
  <si>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</si>
  <si>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</si>
  <si>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</si>
  <si>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</si>
  <si>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</si>
  <si>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</si>
  <si>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</si>
  <si>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</si>
  <si>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</si>
  <si>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</si>
  <si>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</si>
  <si>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</si>
  <si>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</si>
  <si>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</si>
  <si>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</si>
  <si>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</si>
  <si>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</si>
  <si>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</si>
  <si>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</si>
  <si>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</si>
  <si>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</si>
  <si>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</si>
  <si>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</si>
  <si>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</si>
  <si>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</si>
  <si>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</si>
  <si>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</si>
  <si>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</si>
  <si>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</si>
  <si>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</si>
  <si>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</si>
  <si>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</si>
  <si>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</si>
  <si>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</si>
  <si>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</si>
  <si>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</si>
  <si>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</si>
  <si>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</si>
  <si>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</si>
  <si>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</si>
  <si>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</si>
  <si>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</si>
  <si>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</si>
  <si>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</si>
  <si>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</si>
  <si>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</si>
  <si>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</si>
  <si>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</si>
  <si>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</si>
  <si>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</si>
  <si>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</si>
  <si>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</si>
  <si>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</si>
  <si>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</si>
  <si>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</si>
  <si>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</si>
  <si>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</si>
  <si>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</si>
  <si>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</si>
  <si>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</si>
  <si>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</si>
  <si>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</si>
  <si>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</si>
  <si>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</si>
  <si>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</si>
  <si>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</si>
  <si>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</si>
  <si>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</si>
  <si>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</si>
  <si>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</si>
  <si>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</si>
  <si>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</si>
  <si>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</si>
  <si>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</si>
  <si>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</si>
  <si>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</si>
  <si>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</si>
  <si>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</si>
  <si>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</si>
  <si>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</si>
  <si>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</si>
  <si>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</si>
  <si>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</si>
  <si>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</si>
  <si>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</si>
  <si>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</si>
  <si>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</si>
  <si>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</si>
  <si>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</si>
  <si>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</si>
  <si>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</si>
  <si>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</si>
  <si>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</si>
  <si>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</si>
  <si>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</si>
  <si>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</si>
  <si>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</si>
  <si>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</si>
  <si>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</si>
  <si>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</si>
  <si>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</si>
  <si>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</si>
  <si>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</si>
  <si>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</si>
  <si>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</si>
  <si>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</si>
  <si>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</si>
  <si>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</si>
  <si>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</si>
  <si>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</si>
  <si>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</si>
  <si>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</si>
  <si>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</si>
  <si>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</si>
  <si>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</si>
  <si>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</si>
  <si>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</si>
  <si>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</si>
  <si>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</si>
  <si>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</si>
  <si>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</si>
  <si>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</si>
  <si>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</si>
  <si>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</si>
  <si>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</si>
  <si>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</si>
  <si>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</si>
  <si>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</si>
  <si>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</si>
  <si>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</si>
  <si>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</si>
  <si>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</si>
  <si>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</si>
  <si>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</si>
  <si>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</si>
  <si>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</si>
  <si>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</si>
  <si>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</si>
  <si>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</si>
  <si>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</si>
  <si>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</si>
  <si>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</si>
  <si>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</si>
  <si>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</si>
  <si>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</si>
  <si>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</si>
  <si>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</si>
  <si>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</si>
  <si>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</si>
  <si>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</si>
  <si>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</si>
  <si>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</si>
  <si>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</si>
  <si>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</si>
  <si>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</si>
  <si>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</si>
  <si>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</si>
  <si>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</si>
  <si>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</si>
  <si>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</si>
  <si>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</si>
  <si>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</si>
  <si>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</si>
  <si>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</si>
  <si>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</si>
  <si>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</si>
  <si>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</si>
  <si>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</si>
  <si>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</si>
  <si>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</si>
  <si>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</si>
  <si>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</si>
  <si>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</si>
  <si>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</si>
  <si>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</si>
  <si>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</si>
  <si>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</si>
  <si>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</si>
  <si>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</si>
  <si>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</si>
  <si>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</si>
  <si>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</si>
  <si>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</si>
  <si>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</si>
  <si>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</si>
  <si>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</si>
  <si>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</si>
  <si>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</si>
  <si>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</si>
  <si>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</si>
  <si>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</si>
  <si>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</si>
  <si>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</si>
  <si>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</si>
  <si>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</si>
  <si>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</si>
  <si>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</si>
  <si>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</si>
  <si>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</si>
  <si>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</si>
  <si>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</si>
  <si>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</si>
  <si>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</si>
  <si>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</si>
  <si>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</si>
  <si>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</si>
  <si>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</si>
  <si>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</si>
  <si>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</si>
  <si>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</si>
  <si>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</si>
  <si>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</si>
  <si>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</si>
  <si>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</si>
  <si>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</si>
  <si>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</si>
  <si>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</si>
  <si>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</si>
  <si>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</si>
  <si>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</si>
  <si>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</si>
  <si>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</si>
  <si>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</si>
  <si>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</si>
  <si>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</si>
  <si>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</si>
  <si>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</si>
  <si>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</si>
  <si>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</si>
  <si>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</si>
  <si>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</si>
  <si>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</si>
  <si>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</si>
  <si>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</si>
  <si>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</si>
  <si>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</si>
  <si>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</si>
  <si>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</si>
  <si>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</si>
  <si>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</si>
  <si>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</si>
  <si>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</si>
  <si>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</si>
  <si>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</si>
  <si>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</si>
  <si>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</si>
  <si>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</si>
  <si>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</si>
  <si>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</si>
  <si>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</si>
  <si>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</si>
  <si>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</si>
  <si>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</si>
  <si>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</si>
  <si>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</si>
  <si>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</si>
  <si>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</si>
  <si>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</si>
  <si>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</si>
  <si>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</si>
  <si>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</si>
  <si>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</si>
  <si>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</si>
  <si>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</si>
  <si>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</si>
  <si>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</si>
  <si>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</si>
  <si>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</si>
  <si>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</si>
  <si>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</si>
  <si>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</si>
  <si>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</si>
  <si>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</si>
  <si>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</si>
  <si>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</si>
  <si>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</si>
  <si>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</si>
  <si>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</si>
  <si>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</si>
  <si>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</si>
  <si>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</si>
  <si>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</si>
  <si>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</si>
  <si>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</si>
  <si>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</si>
  <si>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</si>
  <si>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</si>
  <si>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</si>
  <si>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</si>
  <si>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</si>
  <si>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</si>
  <si>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</si>
  <si>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</si>
  <si>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</si>
  <si>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</si>
  <si>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</si>
  <si>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</si>
  <si>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</si>
  <si>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</si>
  <si>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</si>
  <si>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</si>
  <si>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</si>
  <si>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</si>
  <si>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</si>
  <si>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</si>
  <si>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</si>
  <si>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</si>
  <si>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</si>
  <si>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</si>
  <si>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</si>
  <si>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</si>
  <si>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</si>
  <si>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</si>
  <si>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</si>
  <si>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</si>
  <si>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</si>
  <si>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</si>
  <si>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</si>
  <si>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</si>
  <si>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</si>
  <si>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</si>
  <si>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</si>
  <si>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</si>
  <si>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</si>
  <si>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</si>
  <si>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</si>
  <si>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</si>
  <si>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</si>
  <si>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</si>
  <si>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</si>
  <si>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</si>
  <si>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</si>
  <si>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</si>
  <si>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</si>
  <si>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</si>
  <si>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</si>
  <si>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</si>
  <si>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</si>
  <si>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</si>
  <si>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</si>
  <si>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</si>
  <si>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</si>
  <si>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</si>
  <si>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</si>
  <si>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</si>
  <si>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</si>
  <si>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</si>
  <si>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</si>
  <si>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</si>
  <si>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</si>
  <si>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</si>
  <si>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</si>
  <si>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</si>
  <si>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</si>
  <si>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</si>
  <si>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</si>
  <si>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</si>
  <si>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</si>
  <si>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</si>
  <si>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</si>
  <si>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</si>
  <si>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</si>
  <si>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</si>
  <si>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</si>
  <si>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</si>
  <si>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</si>
  <si>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</si>
  <si>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</si>
  <si>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</si>
  <si>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</si>
  <si>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</si>
  <si>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</si>
  <si>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</si>
  <si>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</si>
  <si>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</si>
  <si>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</si>
  <si>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</si>
  <si>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</si>
  <si>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</si>
  <si>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</si>
  <si>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</si>
  <si>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</si>
  <si>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</si>
  <si>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</si>
  <si>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</si>
  <si>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</si>
  <si>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</si>
  <si>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</si>
  <si>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</si>
  <si>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</si>
  <si>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</si>
  <si>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</si>
  <si>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</si>
  <si>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</si>
  <si>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</si>
  <si>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</si>
  <si>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</si>
  <si>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</si>
  <si>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</si>
  <si>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</si>
  <si>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</si>
  <si>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</si>
  <si>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</si>
  <si>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</si>
  <si>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</si>
  <si>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</si>
  <si>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</si>
  <si>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</si>
  <si>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</si>
  <si>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</si>
  <si>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</si>
  <si>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</si>
  <si>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</si>
  <si>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</si>
  <si>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</si>
  <si>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</si>
  <si>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</si>
  <si>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</si>
  <si>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</si>
  <si>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</si>
  <si>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</si>
  <si>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</si>
  <si>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</si>
  <si>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</si>
  <si>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</si>
  <si>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</si>
  <si>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</si>
  <si>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</si>
  <si>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</si>
  <si>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</si>
  <si>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</si>
  <si>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</si>
  <si>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</si>
  <si>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</si>
  <si>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BECO, 2019</t>
  </si>
  <si>
    <t>Petroleo usado para autogeneracion</t>
  </si>
  <si>
    <t>kb por año</t>
  </si>
  <si>
    <t>kb/d</t>
  </si>
  <si>
    <t>MPC año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</si>
  <si>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</si>
  <si>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</si>
  <si>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</si>
  <si>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</si>
  <si>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</si>
  <si>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</si>
  <si>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</si>
  <si>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</si>
  <si>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</si>
  <si>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</si>
  <si>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</si>
  <si>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</si>
  <si>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</si>
  <si>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</si>
  <si>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</si>
  <si>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</si>
  <si>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</si>
  <si>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</si>
  <si>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</si>
  <si>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</si>
  <si>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</si>
  <si>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</si>
  <si>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</si>
  <si>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</si>
  <si>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</si>
  <si>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</si>
  <si>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</si>
  <si>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</si>
  <si>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</si>
  <si>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</si>
  <si>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</si>
  <si>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</si>
  <si>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</si>
  <si>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</si>
  <si>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</si>
  <si>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</si>
  <si>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</si>
  <si>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</si>
  <si>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</si>
  <si>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</si>
  <si>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</si>
  <si>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</si>
  <si>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</si>
  <si>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</si>
  <si>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</si>
  <si>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</si>
  <si>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</si>
  <si>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</si>
  <si>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</si>
  <si>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</si>
  <si>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</si>
  <si>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</si>
  <si>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</si>
  <si>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</si>
  <si>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</si>
  <si>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</si>
  <si>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</si>
  <si>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</si>
  <si>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</si>
  <si>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</si>
  <si>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</si>
  <si>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</si>
  <si>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</si>
  <si>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</si>
  <si>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</si>
  <si>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</si>
  <si>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</si>
  <si>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</si>
  <si>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</si>
  <si>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</si>
  <si>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</si>
  <si>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</si>
  <si>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</si>
  <si>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</si>
  <si>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</si>
  <si>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</si>
  <si>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</si>
  <si>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</si>
  <si>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</si>
  <si>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</si>
  <si>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</si>
  <si>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</si>
  <si>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</si>
  <si>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</si>
  <si>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</si>
  <si>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</si>
  <si>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</si>
  <si>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</si>
  <si>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</si>
  <si>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</si>
  <si>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</si>
  <si>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</si>
  <si>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</si>
  <si>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</si>
  <si>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</si>
  <si>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</si>
  <si>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</si>
  <si>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</si>
  <si>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</si>
  <si>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</si>
  <si>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</si>
  <si>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</si>
  <si>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</si>
  <si>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</si>
  <si>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</si>
  <si>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</si>
  <si>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</si>
  <si>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</si>
  <si>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</si>
  <si>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</si>
  <si>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</si>
  <si>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</si>
  <si>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</si>
  <si>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</si>
  <si>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</si>
  <si>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</si>
  <si>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</si>
  <si>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</si>
  <si>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</si>
  <si>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</si>
  <si>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</si>
  <si>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</si>
  <si>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</si>
  <si>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</si>
  <si>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</si>
  <si>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</si>
  <si>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</si>
  <si>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</si>
  <si>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</si>
  <si>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</si>
  <si>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</si>
  <si>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</si>
  <si>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</si>
  <si>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</si>
  <si>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</si>
  <si>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</si>
  <si>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</si>
  <si>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</si>
  <si>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</si>
  <si>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</si>
  <si>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</si>
  <si>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</si>
  <si>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</si>
  <si>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</si>
  <si>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</si>
  <si>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</si>
  <si>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</si>
  <si>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</si>
  <si>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</si>
  <si>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</si>
  <si>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</si>
  <si>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</si>
  <si>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</si>
  <si>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</si>
  <si>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</si>
  <si>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</si>
  <si>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</si>
  <si>
    <t>GU</t>
  </si>
  <si>
    <t>LLO</t>
  </si>
  <si>
    <t>VIM</t>
  </si>
  <si>
    <t>VMM</t>
  </si>
  <si>
    <t>VSM</t>
  </si>
  <si>
    <t>PU</t>
  </si>
  <si>
    <t>9.2 Electricidad Necesaria para Producción</t>
  </si>
  <si>
    <t>9.3.1 Electricidad necesaria para Colectores de Gas Natural</t>
  </si>
  <si>
    <t>9.3.1.1 Electricidad para Colectores de Gas Natural usando ELC</t>
  </si>
  <si>
    <t>9.3.1.2 Electricidad para Colectores de Gas Natural usando FUEL</t>
  </si>
  <si>
    <t>9.3.2 Electricidad necesaria para Colectores de petróleo</t>
  </si>
  <si>
    <t>9.3.2.1 Electricidad para Colectores de Petroleo usando ELC</t>
  </si>
  <si>
    <t>9.3.2.2 Electricidad para Colectores de Petroleo usando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</si>
</sst>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</numFmts>
  <fonts count="3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696969"/>
      </left>
      <right/>
      <top style="thin">
        <color rgb="FF696969"/>
      </top>
      <bottom style="thin">
        <color rgb="FF696969"/>
      </bottom>
      <diagonal/>
    </border>
  </borders>
  <cellStyleXfs count="37">
    <xf numFmtId="0" fontId="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7" fillId="0" borderId="0"/>
    <xf numFmtId="0" fontId="12" fillId="0" borderId="0"/>
    <xf numFmtId="0" fontId="12" fillId="0" borderId="0"/>
    <xf numFmtId="0" fontId="12" fillId="0" borderId="0"/>
    <xf numFmtId="9" fontId="7" fillId="0" borderId="0" applyFont="0" applyFill="0" applyBorder="0" applyAlignment="0" applyProtection="0"/>
    <xf numFmtId="0" fontId="12" fillId="0" borderId="0"/>
    <xf numFmtId="43" fontId="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1" fillId="6" borderId="0" applyNumberFormat="0" applyBorder="0" applyAlignment="0" applyProtection="0"/>
    <xf numFmtId="43" fontId="7" fillId="0" borderId="0" applyFont="0" applyFill="0" applyBorder="0" applyAlignment="0" applyProtection="0"/>
    <xf numFmtId="0" fontId="19" fillId="5" borderId="0" applyNumberFormat="0" applyBorder="0" applyAlignment="0" applyProtection="0"/>
    <xf numFmtId="0" fontId="12" fillId="0" borderId="0"/>
    <xf numFmtId="0" fontId="7" fillId="0" borderId="0"/>
    <xf numFmtId="0" fontId="12" fillId="0" borderId="0"/>
    <xf numFmtId="0" fontId="18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43" fontId="10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</cellStyleXfs>
  <cellXfs count="181">
    <xf numFmtId="0" fontId="0" fillId="0" borderId="0" xfId="0"/>
    <xf numFmtId="49" fontId="8" fillId="2" borderId="1" xfId="0" applyNumberFormat="1" applyFont="1" applyFill="1" applyBorder="1" applyAlignment="1">
      <alignment horizontal="left" vertical="center"/>
    </xf>
    <xf numFmtId="49" fontId="9" fillId="3" borderId="1" xfId="0" applyNumberFormat="1" applyFont="1" applyFill="1" applyBorder="1" applyAlignment="1">
      <alignment horizontal="left" vertical="center"/>
    </xf>
    <xf numFmtId="164" fontId="9" fillId="4" borderId="1" xfId="0" applyNumberFormat="1" applyFont="1" applyFill="1" applyBorder="1" applyAlignment="1">
      <alignment horizontal="right" vertical="center"/>
    </xf>
    <xf numFmtId="0" fontId="9" fillId="4" borderId="1" xfId="0" applyFont="1" applyFill="1" applyBorder="1" applyAlignment="1">
      <alignment horizontal="right" vertical="center"/>
    </xf>
    <xf numFmtId="0" fontId="9" fillId="3" borderId="1" xfId="0" applyFont="1" applyFill="1" applyBorder="1" applyAlignment="1">
      <alignment horizontal="right" vertical="center"/>
    </xf>
    <xf numFmtId="165" fontId="9" fillId="4" borderId="1" xfId="1" applyNumberFormat="1" applyFont="1" applyFill="1" applyBorder="1" applyAlignment="1">
      <alignment horizontal="right" vertical="center"/>
    </xf>
    <xf numFmtId="166" fontId="7" fillId="0" borderId="0" xfId="0" applyNumberFormat="1" applyFont="1"/>
    <xf numFmtId="0" fontId="7" fillId="0" borderId="3" xfId="3" applyBorder="1" applyAlignment="1">
      <alignment horizontal="center"/>
    </xf>
    <xf numFmtId="0" fontId="7" fillId="9" borderId="3" xfId="3" applyFill="1" applyBorder="1" applyAlignment="1">
      <alignment horizontal="center" vertical="center"/>
    </xf>
    <xf numFmtId="0" fontId="17" fillId="7" borderId="3" xfId="3" applyFont="1" applyFill="1" applyBorder="1" applyAlignment="1">
      <alignment horizontal="center" vertical="center" wrapText="1"/>
    </xf>
    <xf numFmtId="0" fontId="17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20" fillId="3" borderId="1" xfId="0" applyNumberFormat="1" applyFont="1" applyFill="1" applyBorder="1" applyAlignment="1">
      <alignment horizontal="left" vertical="center"/>
    </xf>
    <xf numFmtId="17" fontId="7" fillId="0" borderId="0" xfId="0" applyNumberFormat="1" applyFont="1" applyAlignment="1">
      <alignment horizontal="center"/>
    </xf>
    <xf numFmtId="0" fontId="0" fillId="7" borderId="0" xfId="0" applyFill="1"/>
    <xf numFmtId="0" fontId="7" fillId="0" borderId="0" xfId="0" applyFont="1"/>
    <xf numFmtId="0" fontId="0" fillId="0" borderId="0" xfId="0" applyAlignment="1">
      <alignment horizontal="center"/>
    </xf>
    <xf numFmtId="49" fontId="21" fillId="2" borderId="1" xfId="0" applyNumberFormat="1" applyFont="1" applyFill="1" applyBorder="1" applyAlignment="1">
      <alignment horizontal="left" vertical="center"/>
    </xf>
    <xf numFmtId="49" fontId="20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9" fillId="10" borderId="0" xfId="0" applyNumberFormat="1" applyFont="1" applyFill="1" applyAlignment="1">
      <alignment horizontal="left" vertical="center"/>
    </xf>
    <xf numFmtId="0" fontId="15" fillId="8" borderId="0" xfId="0" applyFont="1" applyFill="1"/>
    <xf numFmtId="0" fontId="7" fillId="0" borderId="0" xfId="3"/>
    <xf numFmtId="0" fontId="7" fillId="0" borderId="0" xfId="3" applyAlignment="1">
      <alignment horizontal="center"/>
    </xf>
    <xf numFmtId="2" fontId="7" fillId="0" borderId="0" xfId="3" applyNumberFormat="1"/>
    <xf numFmtId="2" fontId="7" fillId="0" borderId="2" xfId="3" applyNumberFormat="1" applyBorder="1"/>
    <xf numFmtId="2" fontId="7" fillId="0" borderId="4" xfId="3" applyNumberFormat="1" applyBorder="1"/>
    <xf numFmtId="2" fontId="7" fillId="0" borderId="6" xfId="3" applyNumberFormat="1" applyBorder="1"/>
    <xf numFmtId="2" fontId="7" fillId="0" borderId="7" xfId="3" applyNumberFormat="1" applyBorder="1"/>
    <xf numFmtId="2" fontId="7" fillId="0" borderId="5" xfId="3" applyNumberFormat="1" applyBorder="1"/>
    <xf numFmtId="0" fontId="22" fillId="0" borderId="0" xfId="0" applyFont="1"/>
    <xf numFmtId="0" fontId="16" fillId="0" borderId="0" xfId="0" applyFont="1"/>
    <xf numFmtId="167" fontId="0" fillId="0" borderId="0" xfId="2" applyNumberFormat="1" applyFont="1"/>
    <xf numFmtId="49" fontId="23" fillId="3" borderId="0" xfId="0" applyNumberFormat="1" applyFont="1" applyFill="1" applyAlignment="1">
      <alignment horizontal="left" vertical="center"/>
    </xf>
    <xf numFmtId="49" fontId="20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9" fillId="11" borderId="1" xfId="0" applyFont="1" applyFill="1" applyBorder="1" applyAlignment="1">
      <alignment horizontal="right" vertical="center"/>
    </xf>
    <xf numFmtId="49" fontId="9" fillId="11" borderId="1" xfId="0" applyNumberFormat="1" applyFont="1" applyFill="1" applyBorder="1" applyAlignment="1">
      <alignment horizontal="left" vertical="center"/>
    </xf>
    <xf numFmtId="0" fontId="7" fillId="7" borderId="0" xfId="3" applyFill="1"/>
    <xf numFmtId="0" fontId="13" fillId="7" borderId="0" xfId="6" applyFont="1" applyFill="1" applyAlignment="1">
      <alignment horizontal="center" vertical="center"/>
    </xf>
    <xf numFmtId="0" fontId="7" fillId="7" borderId="0" xfId="0" applyFont="1" applyFill="1"/>
    <xf numFmtId="166" fontId="24" fillId="0" borderId="0" xfId="0" applyNumberFormat="1" applyFont="1"/>
    <xf numFmtId="49" fontId="9" fillId="12" borderId="1" xfId="0" applyNumberFormat="1" applyFont="1" applyFill="1" applyBorder="1" applyAlignment="1">
      <alignment horizontal="left" vertical="center"/>
    </xf>
    <xf numFmtId="0" fontId="9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9" fillId="13" borderId="1" xfId="0" applyFont="1" applyFill="1" applyBorder="1" applyAlignment="1">
      <alignment horizontal="right" vertical="center"/>
    </xf>
    <xf numFmtId="49" fontId="20" fillId="13" borderId="1" xfId="0" applyNumberFormat="1" applyFont="1" applyFill="1" applyBorder="1" applyAlignment="1">
      <alignment horizontal="left" vertical="center"/>
    </xf>
    <xf numFmtId="0" fontId="26" fillId="8" borderId="0" xfId="0" applyFont="1" applyFill="1"/>
    <xf numFmtId="0" fontId="27" fillId="0" borderId="0" xfId="0" applyFont="1"/>
    <xf numFmtId="49" fontId="9" fillId="3" borderId="0" xfId="0" applyNumberFormat="1" applyFont="1" applyFill="1" applyAlignment="1">
      <alignment horizontal="left" vertical="center"/>
    </xf>
    <xf numFmtId="49" fontId="9" fillId="14" borderId="1" xfId="0" applyNumberFormat="1" applyFont="1" applyFill="1" applyBorder="1" applyAlignment="1">
      <alignment horizontal="left" vertical="center"/>
    </xf>
    <xf numFmtId="0" fontId="9" fillId="14" borderId="1" xfId="0" applyFont="1" applyFill="1" applyBorder="1" applyAlignment="1">
      <alignment horizontal="right" vertical="center"/>
    </xf>
    <xf numFmtId="49" fontId="20" fillId="14" borderId="1" xfId="0" applyNumberFormat="1" applyFont="1" applyFill="1" applyBorder="1" applyAlignment="1">
      <alignment horizontal="left" vertical="center"/>
    </xf>
    <xf numFmtId="49" fontId="28" fillId="14" borderId="1" xfId="0" applyNumberFormat="1" applyFont="1" applyFill="1" applyBorder="1" applyAlignment="1">
      <alignment horizontal="left" vertical="center"/>
    </xf>
    <xf numFmtId="49" fontId="29" fillId="11" borderId="1" xfId="0" applyNumberFormat="1" applyFont="1" applyFill="1" applyBorder="1" applyAlignment="1">
      <alignment horizontal="left" vertical="center"/>
    </xf>
    <xf numFmtId="49" fontId="30" fillId="14" borderId="1" xfId="0" applyNumberFormat="1" applyFont="1" applyFill="1" applyBorder="1" applyAlignment="1">
      <alignment horizontal="left" vertical="center"/>
    </xf>
    <xf numFmtId="0" fontId="26" fillId="15" borderId="0" xfId="0" applyFont="1" applyFill="1"/>
    <xf numFmtId="0" fontId="15" fillId="15" borderId="0" xfId="0" applyFont="1" applyFill="1"/>
    <xf numFmtId="0" fontId="0" fillId="15" borderId="0" xfId="0" applyFill="1"/>
    <xf numFmtId="49" fontId="9" fillId="3" borderId="9" xfId="0" applyNumberFormat="1" applyFont="1" applyFill="1" applyBorder="1" applyAlignment="1">
      <alignment horizontal="left" vertical="center"/>
    </xf>
    <xf numFmtId="2" fontId="7" fillId="0" borderId="10" xfId="3" applyNumberFormat="1" applyBorder="1"/>
    <xf numFmtId="2" fontId="7" fillId="0" borderId="11" xfId="3" applyNumberFormat="1" applyBorder="1"/>
    <xf numFmtId="2" fontId="7" fillId="0" borderId="12" xfId="3" applyNumberFormat="1" applyBorder="1"/>
    <xf numFmtId="0" fontId="5" fillId="0" borderId="8" xfId="0" applyFont="1" applyBorder="1"/>
    <xf numFmtId="166" fontId="27" fillId="0" borderId="0" xfId="0" applyNumberFormat="1" applyFont="1"/>
    <xf numFmtId="166" fontId="27" fillId="0" borderId="2" xfId="0" applyNumberFormat="1" applyFont="1" applyBorder="1"/>
    <xf numFmtId="166" fontId="31" fillId="3" borderId="1" xfId="0" applyNumberFormat="1" applyFont="1" applyFill="1" applyBorder="1" applyAlignment="1">
      <alignment horizontal="left" vertical="center"/>
    </xf>
    <xf numFmtId="166" fontId="27" fillId="0" borderId="0" xfId="0" applyNumberFormat="1" applyFont="1" applyAlignment="1">
      <alignment horizontal="center"/>
    </xf>
    <xf numFmtId="1" fontId="31" fillId="3" borderId="1" xfId="0" applyNumberFormat="1" applyFont="1" applyFill="1" applyBorder="1" applyAlignment="1">
      <alignment horizontal="left" vertical="center"/>
    </xf>
    <xf numFmtId="1" fontId="27" fillId="0" borderId="0" xfId="0" applyNumberFormat="1" applyFont="1"/>
    <xf numFmtId="1" fontId="27" fillId="0" borderId="0" xfId="0" applyNumberFormat="1" applyFont="1" applyAlignment="1">
      <alignment horizontal="center"/>
    </xf>
    <xf numFmtId="1" fontId="27" fillId="0" borderId="2" xfId="0" applyNumberFormat="1" applyFont="1" applyBorder="1"/>
    <xf numFmtId="1" fontId="31" fillId="3" borderId="0" xfId="0" applyNumberFormat="1" applyFont="1" applyFill="1" applyAlignment="1">
      <alignment horizontal="left" vertical="center"/>
    </xf>
    <xf numFmtId="0" fontId="16" fillId="7" borderId="0" xfId="0" applyFont="1" applyFill="1"/>
    <xf numFmtId="1" fontId="0" fillId="0" borderId="0" xfId="0" applyNumberFormat="1"/>
    <xf numFmtId="166" fontId="31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7" fillId="7" borderId="14" xfId="3" applyFill="1" applyBorder="1"/>
    <xf numFmtId="166" fontId="24" fillId="0" borderId="14" xfId="0" applyNumberFormat="1" applyFont="1" applyBorder="1"/>
    <xf numFmtId="166" fontId="0" fillId="0" borderId="14" xfId="0" applyNumberFormat="1" applyBorder="1"/>
    <xf numFmtId="0" fontId="16" fillId="0" borderId="14" xfId="0" applyFont="1" applyBorder="1"/>
    <xf numFmtId="0" fontId="33" fillId="0" borderId="14" xfId="0" applyFont="1" applyBorder="1"/>
    <xf numFmtId="0" fontId="0" fillId="0" borderId="13" xfId="0" applyBorder="1" applyAlignment="1">
      <alignment horizontal="center"/>
    </xf>
    <xf numFmtId="0" fontId="16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6" fillId="0" borderId="15" xfId="0" applyFont="1" applyBorder="1"/>
    <xf numFmtId="0" fontId="0" fillId="0" borderId="16" xfId="0" applyBorder="1"/>
    <xf numFmtId="1" fontId="27" fillId="0" borderId="16" xfId="0" applyNumberFormat="1" applyFont="1" applyBorder="1"/>
    <xf numFmtId="166" fontId="27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16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16" fillId="0" borderId="20" xfId="0" applyFont="1" applyBorder="1"/>
    <xf numFmtId="0" fontId="4" fillId="0" borderId="0" xfId="0" applyFont="1"/>
    <xf numFmtId="0" fontId="4" fillId="0" borderId="8" xfId="0" applyFont="1" applyBorder="1"/>
    <xf numFmtId="166" fontId="31" fillId="3" borderId="22" xfId="0" applyNumberFormat="1" applyFont="1" applyFill="1" applyBorder="1" applyAlignment="1">
      <alignment horizontal="left" vertical="center"/>
    </xf>
    <xf numFmtId="49" fontId="20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7" fillId="0" borderId="23" xfId="3" applyBorder="1" applyAlignment="1">
      <alignment horizontal="center"/>
    </xf>
    <xf numFmtId="0" fontId="7" fillId="0" borderId="24" xfId="3" applyBorder="1" applyAlignment="1">
      <alignment horizontal="center"/>
    </xf>
    <xf numFmtId="0" fontId="7" fillId="0" borderId="25" xfId="3" applyBorder="1" applyAlignment="1">
      <alignment horizontal="center"/>
    </xf>
    <xf numFmtId="168" fontId="32" fillId="0" borderId="24" xfId="0" applyNumberFormat="1" applyFont="1" applyBorder="1"/>
    <xf numFmtId="168" fontId="32" fillId="0" borderId="25" xfId="0" applyNumberFormat="1" applyFont="1" applyBorder="1"/>
    <xf numFmtId="169" fontId="0" fillId="0" borderId="0" xfId="0" applyNumberFormat="1" applyAlignment="1">
      <alignment horizontal="center"/>
    </xf>
    <xf numFmtId="0" fontId="7" fillId="9" borderId="0" xfId="3" applyFill="1" applyAlignment="1">
      <alignment horizontal="center" vertical="center"/>
    </xf>
    <xf numFmtId="0" fontId="7" fillId="0" borderId="17" xfId="3" applyBorder="1" applyAlignment="1">
      <alignment horizontal="center"/>
    </xf>
    <xf numFmtId="0" fontId="32" fillId="0" borderId="17" xfId="0" applyFont="1" applyBorder="1"/>
    <xf numFmtId="0" fontId="3" fillId="0" borderId="17" xfId="3" applyFont="1" applyBorder="1" applyAlignment="1">
      <alignment horizontal="center"/>
    </xf>
    <xf numFmtId="0" fontId="32" fillId="0" borderId="17" xfId="0" applyFont="1" applyBorder="1" applyAlignment="1">
      <alignment horizontal="center"/>
    </xf>
    <xf numFmtId="0" fontId="32" fillId="0" borderId="17" xfId="3" applyFont="1" applyBorder="1" applyAlignment="1">
      <alignment horizontal="center"/>
    </xf>
    <xf numFmtId="0" fontId="32" fillId="0" borderId="29" xfId="0" applyFont="1" applyBorder="1"/>
    <xf numFmtId="0" fontId="34" fillId="0" borderId="26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0" borderId="17" xfId="0" applyFont="1" applyBorder="1"/>
    <xf numFmtId="2" fontId="27" fillId="0" borderId="2" xfId="0" applyNumberFormat="1" applyFont="1" applyBorder="1"/>
    <xf numFmtId="49" fontId="29" fillId="11" borderId="1" xfId="0" applyNumberFormat="1" applyFont="1" applyFill="1" applyBorder="1" applyAlignment="1">
      <alignment horizontal="center" vertical="center"/>
    </xf>
    <xf numFmtId="1" fontId="27" fillId="7" borderId="0" xfId="0" applyNumberFormat="1" applyFont="1" applyFill="1"/>
    <xf numFmtId="1" fontId="27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27" fillId="7" borderId="0" xfId="0" applyNumberFormat="1" applyFont="1" applyFill="1"/>
    <xf numFmtId="166" fontId="27" fillId="7" borderId="16" xfId="0" applyNumberFormat="1" applyFont="1" applyFill="1" applyBorder="1"/>
    <xf numFmtId="0" fontId="0" fillId="7" borderId="13" xfId="0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7" borderId="0" xfId="0" applyFont="1" applyFill="1"/>
    <xf numFmtId="166" fontId="0" fillId="16" borderId="0" xfId="0" applyNumberForma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2" fillId="0" borderId="0" xfId="0" applyFont="1"/>
    <xf numFmtId="0" fontId="32" fillId="0" borderId="0" xfId="0" applyFont="1"/>
    <xf numFmtId="0" fontId="2" fillId="0" borderId="0" xfId="0" quotePrefix="1" applyFont="1" applyAlignment="1">
      <alignment horizont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0" fontId="32" fillId="17" borderId="0" xfId="0" applyFont="1" applyFill="1"/>
    <xf numFmtId="166" fontId="0" fillId="0" borderId="1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2" fillId="0" borderId="11" xfId="0" applyNumberFormat="1" applyFont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17" borderId="0" xfId="0" applyFont="1" applyFill="1" applyAlignment="1">
      <alignment horizontal="center"/>
    </xf>
    <xf numFmtId="49" fontId="9" fillId="3" borderId="0" xfId="0" applyNumberFormat="1" applyFont="1" applyFill="1" applyBorder="1" applyAlignment="1">
      <alignment horizontal="left" vertical="center"/>
    </xf>
    <xf numFmtId="49" fontId="29" fillId="11" borderId="0" xfId="0" applyNumberFormat="1" applyFont="1" applyFill="1" applyBorder="1" applyAlignment="1">
      <alignment horizontal="center" vertical="center"/>
    </xf>
    <xf numFmtId="49" fontId="9" fillId="11" borderId="0" xfId="0" applyNumberFormat="1" applyFont="1" applyFill="1" applyBorder="1" applyAlignment="1">
      <alignment horizontal="left" vertical="center"/>
    </xf>
    <xf numFmtId="49" fontId="20" fillId="13" borderId="0" xfId="0" applyNumberFormat="1" applyFont="1" applyFill="1" applyBorder="1" applyAlignment="1">
      <alignment horizontal="left" vertical="center"/>
    </xf>
    <xf numFmtId="49" fontId="9" fillId="14" borderId="0" xfId="0" applyNumberFormat="1" applyFont="1" applyFill="1" applyBorder="1" applyAlignment="1">
      <alignment horizontal="left" vertical="center"/>
    </xf>
    <xf numFmtId="49" fontId="29" fillId="11" borderId="0" xfId="0" applyNumberFormat="1" applyFont="1" applyFill="1" applyBorder="1" applyAlignment="1">
      <alignment horizontal="left" vertical="center"/>
    </xf>
    <xf numFmtId="49" fontId="20" fillId="14" borderId="0" xfId="0" applyNumberFormat="1" applyFont="1" applyFill="1" applyBorder="1" applyAlignment="1">
      <alignment horizontal="left" vertical="center"/>
    </xf>
    <xf numFmtId="49" fontId="20" fillId="12" borderId="0" xfId="0" applyNumberFormat="1" applyFont="1" applyFill="1" applyBorder="1" applyAlignment="1">
      <alignment horizontal="left" vertical="center"/>
    </xf>
    <xf numFmtId="49" fontId="9" fillId="3" borderId="30" xfId="0" applyNumberFormat="1" applyFont="1" applyFill="1" applyBorder="1" applyAlignment="1">
      <alignment horizontal="left" vertical="center"/>
    </xf>
    <xf numFmtId="49" fontId="23" fillId="3" borderId="8" xfId="0" applyNumberFormat="1" applyFont="1" applyFill="1" applyBorder="1" applyAlignment="1">
      <alignment horizontal="center" vertical="center"/>
    </xf>
    <xf numFmtId="49" fontId="9" fillId="11" borderId="30" xfId="0" applyNumberFormat="1" applyFont="1" applyFill="1" applyBorder="1" applyAlignment="1">
      <alignment horizontal="left" vertical="center"/>
    </xf>
    <xf numFmtId="49" fontId="23" fillId="11" borderId="8" xfId="0" applyNumberFormat="1" applyFont="1" applyFill="1" applyBorder="1" applyAlignment="1">
      <alignment horizontal="center" vertical="center"/>
    </xf>
    <xf numFmtId="49" fontId="20" fillId="12" borderId="30" xfId="0" applyNumberFormat="1" applyFont="1" applyFill="1" applyBorder="1" applyAlignment="1">
      <alignment horizontal="left" vertical="center"/>
    </xf>
    <xf numFmtId="49" fontId="23" fillId="12" borderId="8" xfId="0" applyNumberFormat="1" applyFont="1" applyFill="1" applyBorder="1" applyAlignment="1">
      <alignment horizontal="center" vertical="center"/>
    </xf>
    <xf numFmtId="49" fontId="9" fillId="14" borderId="30" xfId="0" applyNumberFormat="1" applyFont="1" applyFill="1" applyBorder="1" applyAlignment="1">
      <alignment horizontal="left" vertical="center"/>
    </xf>
    <xf numFmtId="49" fontId="23" fillId="14" borderId="8" xfId="0" applyNumberFormat="1" applyFont="1" applyFill="1" applyBorder="1" applyAlignment="1">
      <alignment horizontal="center" vertical="center"/>
    </xf>
    <xf numFmtId="0" fontId="32" fillId="0" borderId="8" xfId="0" applyFont="1" applyBorder="1" applyAlignment="1">
      <alignment horizontal="center"/>
    </xf>
    <xf numFmtId="49" fontId="20" fillId="3" borderId="30" xfId="0" applyNumberFormat="1" applyFont="1" applyFill="1" applyBorder="1" applyAlignment="1">
      <alignment horizontal="left" vertical="center"/>
    </xf>
    <xf numFmtId="49" fontId="20" fillId="13" borderId="30" xfId="0" applyNumberFormat="1" applyFont="1" applyFill="1" applyBorder="1" applyAlignment="1">
      <alignment horizontal="left" vertical="center"/>
    </xf>
    <xf numFmtId="49" fontId="23" fillId="13" borderId="8" xfId="0" applyNumberFormat="1" applyFont="1" applyFill="1" applyBorder="1" applyAlignment="1">
      <alignment horizontal="center" vertical="center"/>
    </xf>
    <xf numFmtId="166" fontId="1" fillId="0" borderId="0" xfId="0" applyNumberFormat="1" applyFont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2110"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2152" workbookViewId="0">
      <selection activeCell="E2175" sqref="E2175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1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92D050"/>
  </sheetPr>
  <dimension ref="B6:AS74"/>
  <sheetViews>
    <sheetView showGridLines="0" topLeftCell="I1" zoomScale="55" zoomScaleNormal="55" workbookViewId="0">
      <selection activeCell="J8" sqref="J8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159" t="s">
        <v>680</v>
      </c>
      <c r="E6" s="159"/>
      <c r="F6" s="159" t="s">
        <v>682</v>
      </c>
      <c r="G6" s="159"/>
    </row>
    <row r="7" spans="2:45" x14ac:dyDescent="0.25">
      <c r="B7" t="s">
        <v>605</v>
      </c>
      <c r="C7" s="148" t="s">
        <v>675</v>
      </c>
      <c r="D7" s="149" t="s">
        <v>677</v>
      </c>
      <c r="E7" s="149" t="s">
        <v>676</v>
      </c>
      <c r="F7" s="149" t="s">
        <v>677</v>
      </c>
      <c r="G7" s="149" t="s">
        <v>676</v>
      </c>
      <c r="H7" s="149" t="s">
        <v>679</v>
      </c>
      <c r="I7" s="149"/>
      <c r="L7" s="154" t="s">
        <v>674</v>
      </c>
      <c r="M7" s="154"/>
      <c r="N7" s="151">
        <v>2019</v>
      </c>
      <c r="O7" s="152">
        <v>2020</v>
      </c>
      <c r="P7" s="152">
        <v>2021</v>
      </c>
      <c r="Q7" s="151">
        <v>2022</v>
      </c>
      <c r="R7" s="152">
        <v>2023</v>
      </c>
      <c r="S7" s="152">
        <v>2024</v>
      </c>
      <c r="T7" s="151">
        <v>2025</v>
      </c>
      <c r="U7" s="152">
        <v>2026</v>
      </c>
      <c r="V7" s="152">
        <v>2027</v>
      </c>
      <c r="W7" s="151">
        <v>2028</v>
      </c>
      <c r="X7" s="152">
        <v>2029</v>
      </c>
      <c r="Y7" s="152">
        <v>2030</v>
      </c>
      <c r="Z7" s="151">
        <v>2031</v>
      </c>
      <c r="AA7" s="152">
        <v>2032</v>
      </c>
      <c r="AB7" s="152">
        <v>2033</v>
      </c>
      <c r="AC7" s="151">
        <v>2034</v>
      </c>
      <c r="AD7" s="152">
        <v>2035</v>
      </c>
      <c r="AE7" s="152">
        <v>2036</v>
      </c>
      <c r="AF7" s="151">
        <v>2037</v>
      </c>
      <c r="AG7" s="152">
        <v>2038</v>
      </c>
      <c r="AH7" s="152">
        <v>2039</v>
      </c>
      <c r="AI7" s="151">
        <v>2040</v>
      </c>
      <c r="AJ7" s="152">
        <v>2041</v>
      </c>
      <c r="AK7" s="152">
        <v>2042</v>
      </c>
      <c r="AL7" s="151">
        <v>2043</v>
      </c>
      <c r="AM7" s="152">
        <v>2044</v>
      </c>
      <c r="AN7" s="152">
        <v>2045</v>
      </c>
      <c r="AO7" s="151">
        <v>2046</v>
      </c>
      <c r="AP7" s="152">
        <v>2047</v>
      </c>
      <c r="AQ7" s="152">
        <v>2048</v>
      </c>
      <c r="AR7" s="151">
        <v>2049</v>
      </c>
      <c r="AS7" s="152">
        <v>2050</v>
      </c>
    </row>
    <row r="8" spans="2:45" x14ac:dyDescent="0.25">
      <c r="B8" t="s">
        <v>541</v>
      </c>
      <c r="C8" s="144" t="s">
        <v>607</v>
      </c>
      <c r="D8" s="148" t="s">
        <v>681</v>
      </c>
      <c r="E8" s="144" t="str">
        <f>+RIGHT(C8,2)</f>
        <v>22</v>
      </c>
      <c r="F8" s="150" t="s">
        <v>678</v>
      </c>
      <c r="G8" s="150">
        <v>11</v>
      </c>
      <c r="H8" t="str">
        <f>+SUBSTITUTE(SUBSTITUTE(C8,D8,F8),E8,G8+E8)</f>
        <v>Produccion_UO!L33</v>
      </c>
      <c r="J8" s="78">
        <f>Produccion_UO!L33</f>
        <v>621.41718559249239</v>
      </c>
      <c r="L8" t="str">
        <f>+Produccion_UO!K22</f>
        <v>1. Producción Fluidos DESDE RESERVAS</v>
      </c>
      <c r="N8" s="153">
        <f>Produccion_UO!L33</f>
        <v>621.41718559249239</v>
      </c>
      <c r="O8" s="153">
        <f>Produccion_UO!M33</f>
        <v>586.04984237531357</v>
      </c>
      <c r="P8" s="153">
        <f>Produccion_UO!N33</f>
        <v>543.2863356876519</v>
      </c>
      <c r="Q8" s="153">
        <f>Produccion_UO!O33</f>
        <v>524.04541665779618</v>
      </c>
      <c r="R8" s="153">
        <f>Produccion_UO!P33</f>
        <v>437.69048262745787</v>
      </c>
      <c r="S8" s="153">
        <f>Produccion_UO!Q33</f>
        <v>387.59114372134826</v>
      </c>
      <c r="T8" s="153">
        <f>Produccion_UO!R33</f>
        <v>359.25059325733378</v>
      </c>
      <c r="U8" s="153">
        <f>Produccion_UO!S33</f>
        <v>335.29984284966071</v>
      </c>
      <c r="V8" s="153">
        <f>Produccion_UO!T33</f>
        <v>257.08034683779965</v>
      </c>
      <c r="W8" s="153">
        <f>Produccion_UO!U33</f>
        <v>192.55589920420906</v>
      </c>
      <c r="X8" s="153">
        <f>Produccion_UO!V33</f>
        <v>125.14712238602868</v>
      </c>
      <c r="Y8" s="153">
        <f>Produccion_UO!W33</f>
        <v>119.96525467526109</v>
      </c>
      <c r="Z8" s="153">
        <f>Produccion_UO!X33</f>
        <v>119.39217994487787</v>
      </c>
      <c r="AA8" s="153">
        <f>Produccion_UO!Y33</f>
        <v>86.519484742224407</v>
      </c>
      <c r="AB8" s="153">
        <f>Produccion_UO!Z33</f>
        <v>3.000127832783404</v>
      </c>
      <c r="AC8" s="153">
        <f>Produccion_UO!AA33</f>
        <v>0</v>
      </c>
      <c r="AD8" s="153">
        <f>Produccion_UO!AB33</f>
        <v>0</v>
      </c>
      <c r="AE8" s="153">
        <f>Produccion_UO!AC33</f>
        <v>0</v>
      </c>
      <c r="AF8" s="153">
        <f>Produccion_UO!AD33</f>
        <v>0</v>
      </c>
      <c r="AG8" s="153">
        <f>Produccion_UO!AE33</f>
        <v>0</v>
      </c>
      <c r="AH8" s="153">
        <f>Produccion_UO!AF33</f>
        <v>0</v>
      </c>
      <c r="AI8" s="153">
        <f>Produccion_UO!AG33</f>
        <v>0</v>
      </c>
      <c r="AJ8" s="153">
        <f>Produccion_UO!AH33</f>
        <v>0</v>
      </c>
      <c r="AK8" s="153">
        <f>Produccion_UO!AI33</f>
        <v>0</v>
      </c>
      <c r="AL8" s="153">
        <f>Produccion_UO!AJ33</f>
        <v>0</v>
      </c>
      <c r="AM8" s="153">
        <f>Produccion_UO!AK33</f>
        <v>0</v>
      </c>
      <c r="AN8" s="153">
        <f>Produccion_UO!AL33</f>
        <v>0</v>
      </c>
      <c r="AO8" s="153">
        <f>Produccion_UO!AM33</f>
        <v>0</v>
      </c>
      <c r="AP8" s="153">
        <f>Produccion_UO!AN33</f>
        <v>0</v>
      </c>
      <c r="AQ8" s="153">
        <f>Produccion_UO!AO33</f>
        <v>0</v>
      </c>
      <c r="AR8" s="153">
        <f>Produccion_UO!AP33</f>
        <v>0</v>
      </c>
      <c r="AS8" s="153">
        <f>Produccion_UO!AQ33</f>
        <v>0</v>
      </c>
    </row>
    <row r="9" spans="2:45" x14ac:dyDescent="0.25">
      <c r="B9" t="s">
        <v>542</v>
      </c>
      <c r="C9" s="144" t="s">
        <v>609</v>
      </c>
      <c r="D9" s="148" t="s">
        <v>681</v>
      </c>
      <c r="E9" s="144" t="str">
        <f t="shared" ref="E9:E14" si="0">+RIGHT(C9,2)</f>
        <v>35</v>
      </c>
      <c r="F9" s="150" t="s">
        <v>678</v>
      </c>
      <c r="G9" s="150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3">
        <f>Produccion_UO!L46</f>
        <v>618.00166374505318</v>
      </c>
      <c r="O9" s="153">
        <f>Produccion_UO!M46</f>
        <v>582.79735287856874</v>
      </c>
      <c r="P9" s="153">
        <f>Produccion_UO!N46</f>
        <v>540.27309276720769</v>
      </c>
      <c r="Q9" s="153">
        <f>Produccion_UO!O46</f>
        <v>521.12665315875427</v>
      </c>
      <c r="R9" s="153">
        <f>Produccion_UO!P46</f>
        <v>435.43520409039303</v>
      </c>
      <c r="S9" s="153">
        <f>Produccion_UO!Q46</f>
        <v>385.47602336350332</v>
      </c>
      <c r="T9" s="153">
        <f>Produccion_UO!R46</f>
        <v>357.24617798718475</v>
      </c>
      <c r="U9" s="153">
        <f>Produccion_UO!S46</f>
        <v>333.84123268590247</v>
      </c>
      <c r="V9" s="153">
        <f>Produccion_UO!T46</f>
        <v>256.23878769561759</v>
      </c>
      <c r="W9" s="153">
        <f>Produccion_UO!U46</f>
        <v>192.04279567239871</v>
      </c>
      <c r="X9" s="153">
        <f>Produccion_UO!V46</f>
        <v>124.79316955068835</v>
      </c>
      <c r="Y9" s="153">
        <f>Produccion_UO!W46</f>
        <v>119.65997343076786</v>
      </c>
      <c r="Z9" s="153">
        <f>Produccion_UO!X46</f>
        <v>119.09367841541481</v>
      </c>
      <c r="AA9" s="153">
        <f>Produccion_UO!Y46</f>
        <v>86.285155815649418</v>
      </c>
      <c r="AB9" s="153">
        <f>Produccion_UO!Z46</f>
        <v>2.9617599164019657</v>
      </c>
      <c r="AC9" s="153">
        <f>Produccion_UO!AA46</f>
        <v>0</v>
      </c>
      <c r="AD9" s="153">
        <f>Produccion_UO!AB46</f>
        <v>0</v>
      </c>
      <c r="AE9" s="153">
        <f>Produccion_UO!AC46</f>
        <v>0</v>
      </c>
      <c r="AF9" s="153">
        <f>Produccion_UO!AD46</f>
        <v>0</v>
      </c>
      <c r="AG9" s="153">
        <f>Produccion_UO!AE46</f>
        <v>0</v>
      </c>
      <c r="AH9" s="153">
        <f>Produccion_UO!AF46</f>
        <v>0</v>
      </c>
      <c r="AI9" s="153">
        <f>Produccion_UO!AG46</f>
        <v>0</v>
      </c>
      <c r="AJ9" s="153">
        <f>Produccion_UO!AH46</f>
        <v>0</v>
      </c>
      <c r="AK9" s="153">
        <f>Produccion_UO!AI46</f>
        <v>0</v>
      </c>
      <c r="AL9" s="153">
        <f>Produccion_UO!AJ46</f>
        <v>0</v>
      </c>
      <c r="AM9" s="153">
        <f>Produccion_UO!AK46</f>
        <v>0</v>
      </c>
      <c r="AN9" s="153">
        <f>Produccion_UO!AL46</f>
        <v>0</v>
      </c>
      <c r="AO9" s="153">
        <f>Produccion_UO!AM46</f>
        <v>0</v>
      </c>
      <c r="AP9" s="153">
        <f>Produccion_UO!AN46</f>
        <v>0</v>
      </c>
      <c r="AQ9" s="153">
        <f>Produccion_UO!AO46</f>
        <v>0</v>
      </c>
      <c r="AR9" s="153">
        <f>Produccion_UO!AP46</f>
        <v>0</v>
      </c>
      <c r="AS9" s="153">
        <f>Produccion_UO!AQ46</f>
        <v>0</v>
      </c>
    </row>
    <row r="10" spans="2:45" x14ac:dyDescent="0.25">
      <c r="B10" t="s">
        <v>543</v>
      </c>
      <c r="C10" s="144" t="s">
        <v>606</v>
      </c>
      <c r="D10" s="148" t="s">
        <v>681</v>
      </c>
      <c r="E10" s="144" t="str">
        <f t="shared" si="0"/>
        <v>48</v>
      </c>
      <c r="F10" s="150" t="s">
        <v>678</v>
      </c>
      <c r="G10" s="150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3">
        <f>Produccion_UO!L59</f>
        <v>20.594582228618247</v>
      </c>
      <c r="O10" s="153">
        <f>Produccion_UO!M59</f>
        <v>19.61154557938195</v>
      </c>
      <c r="P10" s="153">
        <f>Produccion_UO!N59</f>
        <v>18.168959787627955</v>
      </c>
      <c r="Q10" s="153">
        <f>Produccion_UO!O59</f>
        <v>17.599276939766771</v>
      </c>
      <c r="R10" s="153">
        <f>Produccion_UO!P59</f>
        <v>13.598659693786596</v>
      </c>
      <c r="S10" s="153">
        <f>Produccion_UO!Q59</f>
        <v>12.753547504233181</v>
      </c>
      <c r="T10" s="153">
        <f>Produccion_UO!R59</f>
        <v>12.086028708126193</v>
      </c>
      <c r="U10" s="153">
        <f>Produccion_UO!S59</f>
        <v>8.7949860369183455</v>
      </c>
      <c r="V10" s="153">
        <f>Produccion_UO!T59</f>
        <v>5.0743516592961422</v>
      </c>
      <c r="W10" s="153">
        <f>Produccion_UO!U59</f>
        <v>3.0938618898268366</v>
      </c>
      <c r="X10" s="153">
        <f>Produccion_UO!V59</f>
        <v>2.1342304625966961</v>
      </c>
      <c r="Y10" s="153">
        <f>Produccion_UO!W59</f>
        <v>1.8407552266968241</v>
      </c>
      <c r="Z10" s="153">
        <f>Produccion_UO!X59</f>
        <v>1.7998755588415922</v>
      </c>
      <c r="AA10" s="153">
        <f>Produccion_UO!Y59</f>
        <v>1.4129338245956928</v>
      </c>
      <c r="AB10" s="153">
        <f>Produccion_UO!Z59</f>
        <v>0.23134713936926676</v>
      </c>
      <c r="AC10" s="153">
        <f>Produccion_UO!AA59</f>
        <v>0</v>
      </c>
      <c r="AD10" s="153">
        <f>Produccion_UO!AB59</f>
        <v>0</v>
      </c>
      <c r="AE10" s="153">
        <f>Produccion_UO!AC59</f>
        <v>0</v>
      </c>
      <c r="AF10" s="153">
        <f>Produccion_UO!AD59</f>
        <v>0</v>
      </c>
      <c r="AG10" s="153">
        <f>Produccion_UO!AE59</f>
        <v>0</v>
      </c>
      <c r="AH10" s="153">
        <f>Produccion_UO!AF59</f>
        <v>0</v>
      </c>
      <c r="AI10" s="153">
        <f>Produccion_UO!AG59</f>
        <v>0</v>
      </c>
      <c r="AJ10" s="153">
        <f>Produccion_UO!AH59</f>
        <v>0</v>
      </c>
      <c r="AK10" s="153">
        <f>Produccion_UO!AI59</f>
        <v>0</v>
      </c>
      <c r="AL10" s="153">
        <f>Produccion_UO!AJ59</f>
        <v>0</v>
      </c>
      <c r="AM10" s="153">
        <f>Produccion_UO!AK59</f>
        <v>0</v>
      </c>
      <c r="AN10" s="153">
        <f>Produccion_UO!AL59</f>
        <v>0</v>
      </c>
      <c r="AO10" s="153">
        <f>Produccion_UO!AM59</f>
        <v>0</v>
      </c>
      <c r="AP10" s="153">
        <f>Produccion_UO!AN59</f>
        <v>0</v>
      </c>
      <c r="AQ10" s="153">
        <f>Produccion_UO!AO59</f>
        <v>0</v>
      </c>
      <c r="AR10" s="153">
        <f>Produccion_UO!AP59</f>
        <v>0</v>
      </c>
      <c r="AS10" s="153">
        <f>Produccion_UO!AQ59</f>
        <v>0</v>
      </c>
    </row>
    <row r="11" spans="2:45" x14ac:dyDescent="0.25">
      <c r="B11" t="s">
        <v>544</v>
      </c>
      <c r="C11" s="144" t="s">
        <v>610</v>
      </c>
      <c r="D11" s="148" t="s">
        <v>681</v>
      </c>
      <c r="E11" s="144" t="str">
        <f t="shared" si="0"/>
        <v>61</v>
      </c>
      <c r="F11" s="150" t="s">
        <v>678</v>
      </c>
      <c r="G11" s="150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3">
        <f>Produccion_UO!L72</f>
        <v>931.67930333660604</v>
      </c>
      <c r="O11" s="153">
        <f>Produccion_UO!M72</f>
        <v>871.15775972079143</v>
      </c>
      <c r="P11" s="153">
        <f>Produccion_UO!N72</f>
        <v>770.19779617562529</v>
      </c>
      <c r="Q11" s="153">
        <f>Produccion_UO!O72</f>
        <v>783.75345469212004</v>
      </c>
      <c r="R11" s="153">
        <f>Produccion_UO!P72</f>
        <v>508.04003286387831</v>
      </c>
      <c r="S11" s="153">
        <f>Produccion_UO!Q72</f>
        <v>373.02272238798264</v>
      </c>
      <c r="T11" s="153">
        <f>Produccion_UO!R72</f>
        <v>369.02684981800695</v>
      </c>
      <c r="U11" s="153">
        <f>Produccion_UO!S72</f>
        <v>365.85516228367601</v>
      </c>
      <c r="V11" s="153">
        <f>Produccion_UO!T72</f>
        <v>136.73214681625825</v>
      </c>
      <c r="W11" s="153">
        <f>Produccion_UO!U72</f>
        <v>62.488270731417657</v>
      </c>
      <c r="X11" s="153">
        <f>Produccion_UO!V72</f>
        <v>42.521945122514325</v>
      </c>
      <c r="Y11" s="153">
        <f>Produccion_UO!W72</f>
        <v>22.894834498176198</v>
      </c>
      <c r="Z11" s="153">
        <f>Produccion_UO!X72</f>
        <v>21.474889402870726</v>
      </c>
      <c r="AA11" s="153">
        <f>Produccion_UO!Y72</f>
        <v>19.851305971087527</v>
      </c>
      <c r="AB11" s="153">
        <f>Produccion_UO!Z72</f>
        <v>9.1476834797668829</v>
      </c>
      <c r="AC11" s="153">
        <f>Produccion_UO!AA72</f>
        <v>0</v>
      </c>
      <c r="AD11" s="153">
        <f>Produccion_UO!AB72</f>
        <v>0</v>
      </c>
      <c r="AE11" s="153">
        <f>Produccion_UO!AC72</f>
        <v>0</v>
      </c>
      <c r="AF11" s="153">
        <f>Produccion_UO!AD72</f>
        <v>0</v>
      </c>
      <c r="AG11" s="153">
        <f>Produccion_UO!AE72</f>
        <v>0</v>
      </c>
      <c r="AH11" s="153">
        <f>Produccion_UO!AF72</f>
        <v>0</v>
      </c>
      <c r="AI11" s="153">
        <f>Produccion_UO!AG72</f>
        <v>0</v>
      </c>
      <c r="AJ11" s="153">
        <f>Produccion_UO!AH72</f>
        <v>0</v>
      </c>
      <c r="AK11" s="153">
        <f>Produccion_UO!AI72</f>
        <v>0</v>
      </c>
      <c r="AL11" s="153">
        <f>Produccion_UO!AJ72</f>
        <v>0</v>
      </c>
      <c r="AM11" s="153">
        <f>Produccion_UO!AK72</f>
        <v>0</v>
      </c>
      <c r="AN11" s="153">
        <f>Produccion_UO!AL72</f>
        <v>0</v>
      </c>
      <c r="AO11" s="153">
        <f>Produccion_UO!AM72</f>
        <v>0</v>
      </c>
      <c r="AP11" s="153">
        <f>Produccion_UO!AN72</f>
        <v>0</v>
      </c>
      <c r="AQ11" s="153">
        <f>Produccion_UO!AO72</f>
        <v>0</v>
      </c>
      <c r="AR11" s="153">
        <f>Produccion_UO!AP72</f>
        <v>0</v>
      </c>
      <c r="AS11" s="153">
        <f>Produccion_UO!AQ72</f>
        <v>0</v>
      </c>
    </row>
    <row r="12" spans="2:45" x14ac:dyDescent="0.25">
      <c r="B12" t="s">
        <v>545</v>
      </c>
      <c r="C12" s="144" t="s">
        <v>611</v>
      </c>
      <c r="D12" s="148" t="s">
        <v>681</v>
      </c>
      <c r="E12" s="144" t="str">
        <f t="shared" si="0"/>
        <v>74</v>
      </c>
      <c r="F12" s="150" t="s">
        <v>678</v>
      </c>
      <c r="G12" s="150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3">
        <f>Produccion_UO!L85</f>
        <v>463.48670539201947</v>
      </c>
      <c r="O12" s="153">
        <f>Produccion_UO!M85</f>
        <v>438.31962918103119</v>
      </c>
      <c r="P12" s="153">
        <f>Produccion_UO!N85</f>
        <v>412.53913970688245</v>
      </c>
      <c r="Q12" s="153">
        <f>Produccion_UO!O85</f>
        <v>391.14455311950292</v>
      </c>
      <c r="R12" s="153">
        <f>Produccion_UO!P85</f>
        <v>351.17897532314873</v>
      </c>
      <c r="S12" s="153">
        <f>Produccion_UO!Q85</f>
        <v>323.61182802493823</v>
      </c>
      <c r="T12" s="153">
        <f>Produccion_UO!R85</f>
        <v>296.04468072672717</v>
      </c>
      <c r="U12" s="153">
        <f>Produccion_UO!S85</f>
        <v>273.16574600174584</v>
      </c>
      <c r="V12" s="153">
        <f>Produccion_UO!T85</f>
        <v>233.56235612182118</v>
      </c>
      <c r="W12" s="153">
        <f>Produccion_UO!U85</f>
        <v>181.67938788278747</v>
      </c>
      <c r="X12" s="153">
        <f>Produccion_UO!V85</f>
        <v>117.74108998193013</v>
      </c>
      <c r="Y12" s="153">
        <f>Produccion_UO!W85</f>
        <v>115.86296475373034</v>
      </c>
      <c r="Z12" s="153">
        <f>Produccion_UO!X85</f>
        <v>115.53216145369063</v>
      </c>
      <c r="AA12" s="153">
        <f>Produccion_UO!Y85</f>
        <v>82.992903101232699</v>
      </c>
      <c r="AB12" s="153">
        <f>Produccion_UO!Z85</f>
        <v>1.4446564164734654</v>
      </c>
      <c r="AC12" s="153">
        <f>Produccion_UO!AA85</f>
        <v>0</v>
      </c>
      <c r="AD12" s="153">
        <f>Produccion_UO!AB85</f>
        <v>0</v>
      </c>
      <c r="AE12" s="153">
        <f>Produccion_UO!AC85</f>
        <v>0</v>
      </c>
      <c r="AF12" s="153">
        <f>Produccion_UO!AD85</f>
        <v>0</v>
      </c>
      <c r="AG12" s="153">
        <f>Produccion_UO!AE85</f>
        <v>0</v>
      </c>
      <c r="AH12" s="153">
        <f>Produccion_UO!AF85</f>
        <v>0</v>
      </c>
      <c r="AI12" s="153">
        <f>Produccion_UO!AG85</f>
        <v>0</v>
      </c>
      <c r="AJ12" s="153">
        <f>Produccion_UO!AH85</f>
        <v>0</v>
      </c>
      <c r="AK12" s="153">
        <f>Produccion_UO!AI85</f>
        <v>0</v>
      </c>
      <c r="AL12" s="153">
        <f>Produccion_UO!AJ85</f>
        <v>0</v>
      </c>
      <c r="AM12" s="153">
        <f>Produccion_UO!AK85</f>
        <v>0</v>
      </c>
      <c r="AN12" s="153">
        <f>Produccion_UO!AL85</f>
        <v>0</v>
      </c>
      <c r="AO12" s="153">
        <f>Produccion_UO!AM85</f>
        <v>0</v>
      </c>
      <c r="AP12" s="153">
        <f>Produccion_UO!AN85</f>
        <v>0</v>
      </c>
      <c r="AQ12" s="153">
        <f>Produccion_UO!AO85</f>
        <v>0</v>
      </c>
      <c r="AR12" s="153">
        <f>Produccion_UO!AP85</f>
        <v>0</v>
      </c>
      <c r="AS12" s="153">
        <f>Produccion_UO!AQ85</f>
        <v>0</v>
      </c>
    </row>
    <row r="13" spans="2:45" x14ac:dyDescent="0.25">
      <c r="B13" t="s">
        <v>546</v>
      </c>
      <c r="C13" s="144" t="s">
        <v>612</v>
      </c>
      <c r="D13" s="148" t="s">
        <v>681</v>
      </c>
      <c r="E13" s="144" t="str">
        <f t="shared" si="0"/>
        <v>87</v>
      </c>
      <c r="F13" s="150" t="s">
        <v>678</v>
      </c>
      <c r="G13" s="150">
        <v>11</v>
      </c>
      <c r="H13" t="str">
        <f t="shared" si="1"/>
        <v>Produccion_UO!L98</v>
      </c>
      <c r="L13" t="str">
        <f>+Produccion_UO!K87</f>
        <v>6. Usos del Gas Natural</v>
      </c>
      <c r="N13" s="155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</row>
    <row r="14" spans="2:45" x14ac:dyDescent="0.25">
      <c r="B14" s="145" t="s">
        <v>550</v>
      </c>
      <c r="C14" s="147" t="s">
        <v>613</v>
      </c>
      <c r="D14" s="148" t="s">
        <v>681</v>
      </c>
      <c r="E14" s="144" t="str">
        <f t="shared" si="0"/>
        <v>88</v>
      </c>
      <c r="F14" s="150" t="s">
        <v>678</v>
      </c>
      <c r="G14" s="150">
        <v>11</v>
      </c>
      <c r="H14" t="str">
        <f t="shared" si="1"/>
        <v>Produccion_UO!L99</v>
      </c>
      <c r="L14" t="str">
        <f>+Produccion_UO!K88</f>
        <v>6.1 Uso para autogeneración</v>
      </c>
      <c r="N14" s="153">
        <f>Produccion_UO!L99</f>
        <v>54.370707127067746</v>
      </c>
      <c r="O14" s="153">
        <f>Produccion_UO!M99</f>
        <v>52.197818995785553</v>
      </c>
      <c r="P14" s="153">
        <f>Produccion_UO!N99</f>
        <v>50.211969990710308</v>
      </c>
      <c r="Q14" s="153">
        <f>Produccion_UO!O99</f>
        <v>51.414048652440734</v>
      </c>
      <c r="R14" s="153">
        <f>Produccion_UO!P99</f>
        <v>51.022163480768334</v>
      </c>
      <c r="S14" s="153">
        <f>Produccion_UO!Q99</f>
        <v>43.048747408740446</v>
      </c>
      <c r="T14" s="153">
        <f>Produccion_UO!R99</f>
        <v>43.048747408740446</v>
      </c>
      <c r="U14" s="153">
        <f>Produccion_UO!S99</f>
        <v>43.048747408740446</v>
      </c>
      <c r="V14" s="153">
        <f>Produccion_UO!T99</f>
        <v>42.593552003891972</v>
      </c>
      <c r="W14" s="153">
        <f>Produccion_UO!U99</f>
        <v>35.796668798745358</v>
      </c>
      <c r="X14" s="153">
        <f>Produccion_UO!V99</f>
        <v>18.290344620975137</v>
      </c>
      <c r="Y14" s="153">
        <f>Produccion_UO!W99</f>
        <v>0.73083551770642863</v>
      </c>
      <c r="Z14" s="153">
        <f>Produccion_UO!X99</f>
        <v>0.73083551770642863</v>
      </c>
      <c r="AA14" s="153">
        <f>Produccion_UO!Y99</f>
        <v>0.73083551770642863</v>
      </c>
      <c r="AB14" s="153">
        <f>Produccion_UO!Z99</f>
        <v>0.42748030058817821</v>
      </c>
      <c r="AC14" s="153">
        <f>Produccion_UO!AA99</f>
        <v>0</v>
      </c>
      <c r="AD14" s="153">
        <f>Produccion_UO!AB99</f>
        <v>0</v>
      </c>
      <c r="AE14" s="153">
        <f>Produccion_UO!AC99</f>
        <v>0</v>
      </c>
      <c r="AF14" s="153">
        <f>Produccion_UO!AD99</f>
        <v>0</v>
      </c>
      <c r="AG14" s="153">
        <f>Produccion_UO!AE99</f>
        <v>0</v>
      </c>
      <c r="AH14" s="153">
        <f>Produccion_UO!AF99</f>
        <v>0</v>
      </c>
      <c r="AI14" s="153">
        <f>Produccion_UO!AG99</f>
        <v>0</v>
      </c>
      <c r="AJ14" s="153">
        <f>Produccion_UO!AH99</f>
        <v>0</v>
      </c>
      <c r="AK14" s="153">
        <f>Produccion_UO!AI99</f>
        <v>0</v>
      </c>
      <c r="AL14" s="153">
        <f>Produccion_UO!AJ99</f>
        <v>0</v>
      </c>
      <c r="AM14" s="153">
        <f>Produccion_UO!AK99</f>
        <v>0</v>
      </c>
      <c r="AN14" s="153">
        <f>Produccion_UO!AL99</f>
        <v>0</v>
      </c>
      <c r="AO14" s="153">
        <f>Produccion_UO!AM99</f>
        <v>0</v>
      </c>
      <c r="AP14" s="153">
        <f>Produccion_UO!AN99</f>
        <v>0</v>
      </c>
      <c r="AQ14" s="153">
        <f>Produccion_UO!AO99</f>
        <v>0</v>
      </c>
      <c r="AR14" s="153">
        <f>Produccion_UO!AP99</f>
        <v>0</v>
      </c>
      <c r="AS14" s="153">
        <f>Produccion_UO!AQ99</f>
        <v>0</v>
      </c>
    </row>
    <row r="15" spans="2:45" x14ac:dyDescent="0.25">
      <c r="B15" t="s">
        <v>551</v>
      </c>
      <c r="C15" s="144" t="s">
        <v>614</v>
      </c>
      <c r="D15" s="148" t="s">
        <v>681</v>
      </c>
      <c r="E15" s="144" t="str">
        <f>+RIGHT(C15,3)</f>
        <v>101</v>
      </c>
      <c r="F15" s="150" t="s">
        <v>678</v>
      </c>
      <c r="G15" s="150">
        <v>11</v>
      </c>
      <c r="H15" t="str">
        <f t="shared" si="1"/>
        <v>Produccion_UO!L112</v>
      </c>
      <c r="L15" t="str">
        <f>+Produccion_UO!K101</f>
        <v>6.2 Uso en Plantas</v>
      </c>
      <c r="N15" s="153">
        <f>Produccion_UO!L112</f>
        <v>294.75557317827577</v>
      </c>
      <c r="O15" s="153">
        <f>Produccion_UO!M112</f>
        <v>294.64520882231244</v>
      </c>
      <c r="P15" s="153">
        <f>Produccion_UO!N112</f>
        <v>294.5502086138597</v>
      </c>
      <c r="Q15" s="153">
        <f>Produccion_UO!O112</f>
        <v>294.45520840540695</v>
      </c>
      <c r="R15" s="153">
        <f>Produccion_UO!P112</f>
        <v>294.3602081969542</v>
      </c>
      <c r="S15" s="153">
        <f>Produccion_UO!Q112</f>
        <v>294.22789688220985</v>
      </c>
      <c r="T15" s="153">
        <f>Produccion_UO!R112</f>
        <v>293.92549541505139</v>
      </c>
      <c r="U15" s="153">
        <f>Produccion_UO!S112</f>
        <v>293.64659612373993</v>
      </c>
      <c r="V15" s="153">
        <f>Produccion_UO!T112</f>
        <v>67.755317628317258</v>
      </c>
      <c r="W15" s="153">
        <f>Produccion_UO!U112</f>
        <v>2.2100109429207837</v>
      </c>
      <c r="X15" s="153">
        <f>Produccion_UO!V112</f>
        <v>1.6516957060852109</v>
      </c>
      <c r="Y15" s="153">
        <f>Produccion_UO!W112</f>
        <v>1.4857803793133133</v>
      </c>
      <c r="Z15" s="153">
        <f>Produccion_UO!X112</f>
        <v>1.3999139982372764</v>
      </c>
      <c r="AA15" s="153">
        <f>Produccion_UO!Y112</f>
        <v>1.1104092806834693</v>
      </c>
      <c r="AB15" s="153">
        <f>Produccion_UO!Z112</f>
        <v>3.3506702785187581E-2</v>
      </c>
      <c r="AC15" s="153">
        <f>Produccion_UO!AA112</f>
        <v>0</v>
      </c>
      <c r="AD15" s="153">
        <f>Produccion_UO!AB112</f>
        <v>0</v>
      </c>
      <c r="AE15" s="153">
        <f>Produccion_UO!AC112</f>
        <v>0</v>
      </c>
      <c r="AF15" s="153">
        <f>Produccion_UO!AD112</f>
        <v>0</v>
      </c>
      <c r="AG15" s="153">
        <f>Produccion_UO!AE112</f>
        <v>0</v>
      </c>
      <c r="AH15" s="153">
        <f>Produccion_UO!AF112</f>
        <v>0</v>
      </c>
      <c r="AI15" s="153">
        <f>Produccion_UO!AG112</f>
        <v>0</v>
      </c>
      <c r="AJ15" s="153">
        <f>Produccion_UO!AH112</f>
        <v>0</v>
      </c>
      <c r="AK15" s="153">
        <f>Produccion_UO!AI112</f>
        <v>0</v>
      </c>
      <c r="AL15" s="153">
        <f>Produccion_UO!AJ112</f>
        <v>0</v>
      </c>
      <c r="AM15" s="153">
        <f>Produccion_UO!AK112</f>
        <v>0</v>
      </c>
      <c r="AN15" s="153">
        <f>Produccion_UO!AL112</f>
        <v>0</v>
      </c>
      <c r="AO15" s="153">
        <f>Produccion_UO!AM112</f>
        <v>0</v>
      </c>
      <c r="AP15" s="153">
        <f>Produccion_UO!AN112</f>
        <v>0</v>
      </c>
      <c r="AQ15" s="153">
        <f>Produccion_UO!AO112</f>
        <v>0</v>
      </c>
      <c r="AR15" s="153">
        <f>Produccion_UO!AP112</f>
        <v>0</v>
      </c>
      <c r="AS15" s="153">
        <f>Produccion_UO!AQ112</f>
        <v>0</v>
      </c>
    </row>
    <row r="16" spans="2:45" x14ac:dyDescent="0.25">
      <c r="B16" t="s">
        <v>553</v>
      </c>
      <c r="C16" s="144" t="s">
        <v>615</v>
      </c>
      <c r="D16" s="148" t="s">
        <v>681</v>
      </c>
      <c r="E16" s="144" t="str">
        <f t="shared" ref="E16:E74" si="2">+RIGHT(C16,3)</f>
        <v>114</v>
      </c>
      <c r="F16" s="150" t="s">
        <v>678</v>
      </c>
      <c r="G16" s="150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3">
        <f>Produccion_UO!L125</f>
        <v>233.67684756950013</v>
      </c>
      <c r="O16" s="153">
        <f>Produccion_UO!M125</f>
        <v>233.61622475013911</v>
      </c>
      <c r="P16" s="153">
        <f>Produccion_UO!N125</f>
        <v>233.56404141226685</v>
      </c>
      <c r="Q16" s="153">
        <f>Produccion_UO!O125</f>
        <v>233.51185807439458</v>
      </c>
      <c r="R16" s="153">
        <f>Produccion_UO!P125</f>
        <v>233.45967473652232</v>
      </c>
      <c r="S16" s="153">
        <f>Produccion_UO!Q125</f>
        <v>233.3869965166102</v>
      </c>
      <c r="T16" s="153">
        <f>Produccion_UO!R125</f>
        <v>233.21115059890229</v>
      </c>
      <c r="U16" s="153">
        <f>Produccion_UO!S125</f>
        <v>233.04799179997821</v>
      </c>
      <c r="V16" s="153">
        <f>Produccion_UO!T125</f>
        <v>53.372951295620211</v>
      </c>
      <c r="W16" s="153">
        <f>Produccion_UO!U125</f>
        <v>1.2780694169855664</v>
      </c>
      <c r="X16" s="153">
        <f>Produccion_UO!V125</f>
        <v>0.96188981982990107</v>
      </c>
      <c r="Y16" s="153">
        <f>Produccion_UO!W125</f>
        <v>0.86125435064407707</v>
      </c>
      <c r="Z16" s="153">
        <f>Produccion_UO!X125</f>
        <v>0.80917234161572493</v>
      </c>
      <c r="AA16" s="153">
        <f>Produccion_UO!Y125</f>
        <v>0.64523238733400512</v>
      </c>
      <c r="AB16" s="153">
        <f>Produccion_UO!Z125</f>
        <v>2.0323395199607758E-2</v>
      </c>
      <c r="AC16" s="153">
        <f>Produccion_UO!AA125</f>
        <v>0</v>
      </c>
      <c r="AD16" s="153">
        <f>Produccion_UO!AB125</f>
        <v>0</v>
      </c>
      <c r="AE16" s="153">
        <f>Produccion_UO!AC125</f>
        <v>0</v>
      </c>
      <c r="AF16" s="153">
        <f>Produccion_UO!AD125</f>
        <v>0</v>
      </c>
      <c r="AG16" s="153">
        <f>Produccion_UO!AE125</f>
        <v>0</v>
      </c>
      <c r="AH16" s="153">
        <f>Produccion_UO!AF125</f>
        <v>0</v>
      </c>
      <c r="AI16" s="153">
        <f>Produccion_UO!AG125</f>
        <v>0</v>
      </c>
      <c r="AJ16" s="153">
        <f>Produccion_UO!AH125</f>
        <v>0</v>
      </c>
      <c r="AK16" s="153">
        <f>Produccion_UO!AI125</f>
        <v>0</v>
      </c>
      <c r="AL16" s="153">
        <f>Produccion_UO!AJ125</f>
        <v>0</v>
      </c>
      <c r="AM16" s="153">
        <f>Produccion_UO!AK125</f>
        <v>0</v>
      </c>
      <c r="AN16" s="153">
        <f>Produccion_UO!AL125</f>
        <v>0</v>
      </c>
      <c r="AO16" s="153">
        <f>Produccion_UO!AM125</f>
        <v>0</v>
      </c>
      <c r="AP16" s="153">
        <f>Produccion_UO!AN125</f>
        <v>0</v>
      </c>
      <c r="AQ16" s="153">
        <f>Produccion_UO!AO125</f>
        <v>0</v>
      </c>
      <c r="AR16" s="153">
        <f>Produccion_UO!AP125</f>
        <v>0</v>
      </c>
      <c r="AS16" s="153">
        <f>Produccion_UO!AQ125</f>
        <v>0</v>
      </c>
    </row>
    <row r="17" spans="2:45" x14ac:dyDescent="0.25">
      <c r="B17" t="s">
        <v>553</v>
      </c>
      <c r="C17" s="144" t="s">
        <v>616</v>
      </c>
      <c r="D17" s="148" t="s">
        <v>681</v>
      </c>
      <c r="E17" s="144" t="str">
        <f t="shared" si="2"/>
        <v>127</v>
      </c>
      <c r="F17" s="150" t="s">
        <v>678</v>
      </c>
      <c r="G17" s="150">
        <v>11</v>
      </c>
      <c r="H17" t="str">
        <f t="shared" si="1"/>
        <v>Produccion_UO!L138</v>
      </c>
      <c r="L17" t="str">
        <f>+Produccion_UO!K127</f>
        <v>6.2.1 LPG procesado en plantas</v>
      </c>
      <c r="N17" s="153">
        <f>Produccion_UO!L138</f>
        <v>15.194461296764379</v>
      </c>
      <c r="O17" s="153">
        <f>Produccion_UO!M138</f>
        <v>15.182087170663802</v>
      </c>
      <c r="P17" s="153">
        <f>Produccion_UO!N138</f>
        <v>15.171435683154867</v>
      </c>
      <c r="Q17" s="153">
        <f>Produccion_UO!O138</f>
        <v>15.160784195645929</v>
      </c>
      <c r="R17" s="153">
        <f>Produccion_UO!P138</f>
        <v>15.150132708136994</v>
      </c>
      <c r="S17" s="153">
        <f>Produccion_UO!Q138</f>
        <v>15.135297874200905</v>
      </c>
      <c r="T17" s="153">
        <f>Produccion_UO!R138</f>
        <v>15.103814843426248</v>
      </c>
      <c r="U17" s="153">
        <f>Produccion_UO!S138</f>
        <v>15.075022257881614</v>
      </c>
      <c r="V17" s="153">
        <f>Produccion_UO!T138</f>
        <v>3.5778793093655139</v>
      </c>
      <c r="W17" s="153">
        <f>Produccion_UO!U138</f>
        <v>0.23183767024496862</v>
      </c>
      <c r="X17" s="153">
        <f>Produccion_UO!V138</f>
        <v>0.17160195692558203</v>
      </c>
      <c r="Y17" s="153">
        <f>Produccion_UO!W138</f>
        <v>0.15536238644234698</v>
      </c>
      <c r="Z17" s="153">
        <f>Produccion_UO!X138</f>
        <v>0.14695789979994264</v>
      </c>
      <c r="AA17" s="153">
        <f>Produccion_UO!Y138</f>
        <v>0.11572134538989157</v>
      </c>
      <c r="AB17" s="153">
        <f>Produccion_UO!Z138</f>
        <v>3.2795912959200689E-3</v>
      </c>
      <c r="AC17" s="153">
        <f>Produccion_UO!AA138</f>
        <v>0</v>
      </c>
      <c r="AD17" s="153">
        <f>Produccion_UO!AB138</f>
        <v>0</v>
      </c>
      <c r="AE17" s="153">
        <f>Produccion_UO!AC138</f>
        <v>0</v>
      </c>
      <c r="AF17" s="153">
        <f>Produccion_UO!AD138</f>
        <v>0</v>
      </c>
      <c r="AG17" s="153">
        <f>Produccion_UO!AE138</f>
        <v>0</v>
      </c>
      <c r="AH17" s="153">
        <f>Produccion_UO!AF138</f>
        <v>0</v>
      </c>
      <c r="AI17" s="153">
        <f>Produccion_UO!AG138</f>
        <v>0</v>
      </c>
      <c r="AJ17" s="153">
        <f>Produccion_UO!AH138</f>
        <v>0</v>
      </c>
      <c r="AK17" s="153">
        <f>Produccion_UO!AI138</f>
        <v>0</v>
      </c>
      <c r="AL17" s="153">
        <f>Produccion_UO!AJ138</f>
        <v>0</v>
      </c>
      <c r="AM17" s="153">
        <f>Produccion_UO!AK138</f>
        <v>0</v>
      </c>
      <c r="AN17" s="153">
        <f>Produccion_UO!AL138</f>
        <v>0</v>
      </c>
      <c r="AO17" s="153">
        <f>Produccion_UO!AM138</f>
        <v>0</v>
      </c>
      <c r="AP17" s="153">
        <f>Produccion_UO!AN138</f>
        <v>0</v>
      </c>
      <c r="AQ17" s="153">
        <f>Produccion_UO!AO138</f>
        <v>0</v>
      </c>
      <c r="AR17" s="153">
        <f>Produccion_UO!AP138</f>
        <v>0</v>
      </c>
      <c r="AS17" s="153">
        <f>Produccion_UO!AQ138</f>
        <v>0</v>
      </c>
    </row>
    <row r="18" spans="2:45" x14ac:dyDescent="0.25">
      <c r="B18" t="s">
        <v>552</v>
      </c>
      <c r="C18" s="144" t="s">
        <v>617</v>
      </c>
      <c r="D18" s="148" t="s">
        <v>681</v>
      </c>
      <c r="E18" s="144" t="str">
        <f t="shared" si="2"/>
        <v>141</v>
      </c>
      <c r="F18" s="150" t="s">
        <v>678</v>
      </c>
      <c r="G18" s="150">
        <v>11</v>
      </c>
      <c r="H18" t="str">
        <f t="shared" si="1"/>
        <v>Produccion_UO!L152</v>
      </c>
      <c r="L18" t="str">
        <f>+Produccion_UO!K141</f>
        <v>6.3 Gas Natural Transportado</v>
      </c>
      <c r="N18" s="153">
        <f>Produccion_UO!L152</f>
        <v>815.13571759872048</v>
      </c>
      <c r="O18" s="153">
        <f>Produccion_UO!M152</f>
        <v>756.83680365079272</v>
      </c>
      <c r="P18" s="153">
        <f>Produccion_UO!N152</f>
        <v>657.90550598128175</v>
      </c>
      <c r="Q18" s="153">
        <f>Produccion_UO!O152</f>
        <v>670.30190270662604</v>
      </c>
      <c r="R18" s="153">
        <f>Produccion_UO!P152</f>
        <v>395.02318292063836</v>
      </c>
      <c r="S18" s="153">
        <f>Produccion_UO!Q152</f>
        <v>268.03892161160252</v>
      </c>
      <c r="T18" s="153">
        <f>Produccion_UO!R152</f>
        <v>264.27277228887323</v>
      </c>
      <c r="U18" s="153">
        <f>Produccion_UO!S152</f>
        <v>261.32235087923584</v>
      </c>
      <c r="V18" s="153">
        <f>Produccion_UO!T152</f>
        <v>78.976294440036099</v>
      </c>
      <c r="W18" s="153">
        <f>Produccion_UO!U152</f>
        <v>25.080361836289764</v>
      </c>
      <c r="X18" s="153">
        <f>Produccion_UO!V152</f>
        <v>22.963131514022386</v>
      </c>
      <c r="Y18" s="153">
        <f>Produccion_UO!W152</f>
        <v>21.061445319724879</v>
      </c>
      <c r="Z18" s="153">
        <f>Produccion_UO!X152</f>
        <v>19.727366605495444</v>
      </c>
      <c r="AA18" s="153">
        <f>Produccion_UO!Y152</f>
        <v>18.281429946012668</v>
      </c>
      <c r="AB18" s="153">
        <f>Produccion_UO!Z152</f>
        <v>8.6866964763935322</v>
      </c>
      <c r="AC18" s="153">
        <f>Produccion_UO!AA152</f>
        <v>0</v>
      </c>
      <c r="AD18" s="153">
        <f>Produccion_UO!AB152</f>
        <v>0</v>
      </c>
      <c r="AE18" s="153">
        <f>Produccion_UO!AC152</f>
        <v>0</v>
      </c>
      <c r="AF18" s="153">
        <f>Produccion_UO!AD152</f>
        <v>0</v>
      </c>
      <c r="AG18" s="153">
        <f>Produccion_UO!AE152</f>
        <v>0</v>
      </c>
      <c r="AH18" s="153">
        <f>Produccion_UO!AF152</f>
        <v>0</v>
      </c>
      <c r="AI18" s="153">
        <f>Produccion_UO!AG152</f>
        <v>0</v>
      </c>
      <c r="AJ18" s="153">
        <f>Produccion_UO!AH152</f>
        <v>0</v>
      </c>
      <c r="AK18" s="153">
        <f>Produccion_UO!AI152</f>
        <v>0</v>
      </c>
      <c r="AL18" s="153">
        <f>Produccion_UO!AJ152</f>
        <v>0</v>
      </c>
      <c r="AM18" s="153">
        <f>Produccion_UO!AK152</f>
        <v>0</v>
      </c>
      <c r="AN18" s="153">
        <f>Produccion_UO!AL152</f>
        <v>0</v>
      </c>
      <c r="AO18" s="153">
        <f>Produccion_UO!AM152</f>
        <v>0</v>
      </c>
      <c r="AP18" s="153">
        <f>Produccion_UO!AN152</f>
        <v>0</v>
      </c>
      <c r="AQ18" s="153">
        <f>Produccion_UO!AO152</f>
        <v>0</v>
      </c>
      <c r="AR18" s="153">
        <f>Produccion_UO!AP152</f>
        <v>0</v>
      </c>
      <c r="AS18" s="153">
        <f>Produccion_UO!AQ152</f>
        <v>0</v>
      </c>
    </row>
    <row r="19" spans="2:45" x14ac:dyDescent="0.25">
      <c r="B19" t="s">
        <v>554</v>
      </c>
      <c r="C19" s="144" t="s">
        <v>618</v>
      </c>
      <c r="D19" s="148" t="s">
        <v>681</v>
      </c>
      <c r="E19" s="144" t="str">
        <f t="shared" si="2"/>
        <v>154</v>
      </c>
      <c r="F19" s="150" t="s">
        <v>678</v>
      </c>
      <c r="G19" s="150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3">
        <f>Produccion_UO!L165</f>
        <v>527.86577893348851</v>
      </c>
      <c r="O19" s="153">
        <f>Produccion_UO!M165</f>
        <v>504.0941437230731</v>
      </c>
      <c r="P19" s="153">
        <f>Produccion_UO!N165</f>
        <v>436.76138504998806</v>
      </c>
      <c r="Q19" s="153">
        <f>Produccion_UO!O165</f>
        <v>431.559315422179</v>
      </c>
      <c r="R19" s="153">
        <f>Produccion_UO!P165</f>
        <v>163.28063195782764</v>
      </c>
      <c r="S19" s="153">
        <f>Produccion_UO!Q165</f>
        <v>160.41988648295012</v>
      </c>
      <c r="T19" s="153">
        <f>Produccion_UO!R165</f>
        <v>157.55914100807254</v>
      </c>
      <c r="U19" s="153">
        <f>Produccion_UO!S165</f>
        <v>155.20725805482292</v>
      </c>
      <c r="V19" s="153">
        <f>Produccion_UO!T165</f>
        <v>22.610677146766985</v>
      </c>
      <c r="W19" s="153">
        <f>Produccion_UO!U165</f>
        <v>20.708990952469467</v>
      </c>
      <c r="X19" s="153">
        <f>Produccion_UO!V165</f>
        <v>18.807304758171924</v>
      </c>
      <c r="Y19" s="153">
        <f>Produccion_UO!W165</f>
        <v>16.905618563874409</v>
      </c>
      <c r="Z19" s="153">
        <f>Produccion_UO!X165</f>
        <v>15.571539849644974</v>
      </c>
      <c r="AA19" s="153">
        <f>Produccion_UO!Y165</f>
        <v>14.23746113541557</v>
      </c>
      <c r="AB19" s="153">
        <f>Produccion_UO!Z165</f>
        <v>6.4355817049186763</v>
      </c>
      <c r="AC19" s="153">
        <f>Produccion_UO!AA165</f>
        <v>0</v>
      </c>
      <c r="AD19" s="153">
        <f>Produccion_UO!AB165</f>
        <v>0</v>
      </c>
      <c r="AE19" s="153">
        <f>Produccion_UO!AC165</f>
        <v>0</v>
      </c>
      <c r="AF19" s="153">
        <f>Produccion_UO!AD165</f>
        <v>0</v>
      </c>
      <c r="AG19" s="153">
        <f>Produccion_UO!AE165</f>
        <v>0</v>
      </c>
      <c r="AH19" s="153">
        <f>Produccion_UO!AF165</f>
        <v>0</v>
      </c>
      <c r="AI19" s="153">
        <f>Produccion_UO!AG165</f>
        <v>0</v>
      </c>
      <c r="AJ19" s="153">
        <f>Produccion_UO!AH165</f>
        <v>0</v>
      </c>
      <c r="AK19" s="153">
        <f>Produccion_UO!AI165</f>
        <v>0</v>
      </c>
      <c r="AL19" s="153">
        <f>Produccion_UO!AJ165</f>
        <v>0</v>
      </c>
      <c r="AM19" s="153">
        <f>Produccion_UO!AK165</f>
        <v>0</v>
      </c>
      <c r="AN19" s="153">
        <f>Produccion_UO!AL165</f>
        <v>0</v>
      </c>
      <c r="AO19" s="153">
        <f>Produccion_UO!AM165</f>
        <v>0</v>
      </c>
      <c r="AP19" s="153">
        <f>Produccion_UO!AN165</f>
        <v>0</v>
      </c>
      <c r="AQ19" s="153">
        <f>Produccion_UO!AO165</f>
        <v>0</v>
      </c>
      <c r="AR19" s="153">
        <f>Produccion_UO!AP165</f>
        <v>0</v>
      </c>
      <c r="AS19" s="153">
        <f>Produccion_UO!AQ165</f>
        <v>0</v>
      </c>
    </row>
    <row r="20" spans="2:45" x14ac:dyDescent="0.25">
      <c r="B20" t="s">
        <v>555</v>
      </c>
      <c r="C20" s="144" t="s">
        <v>619</v>
      </c>
      <c r="D20" s="148" t="s">
        <v>681</v>
      </c>
      <c r="E20" s="144" t="str">
        <f t="shared" si="2"/>
        <v>167</v>
      </c>
      <c r="F20" s="150" t="s">
        <v>678</v>
      </c>
      <c r="G20" s="150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3">
        <f>Produccion_UO!L178</f>
        <v>287.26993866523196</v>
      </c>
      <c r="O20" s="153">
        <f>Produccion_UO!M178</f>
        <v>252.74265992771959</v>
      </c>
      <c r="P20" s="153">
        <f>Produccion_UO!N178</f>
        <v>221.14412093129366</v>
      </c>
      <c r="Q20" s="153">
        <f>Produccion_UO!O178</f>
        <v>238.74258728444698</v>
      </c>
      <c r="R20" s="153">
        <f>Produccion_UO!P178</f>
        <v>231.7425509628107</v>
      </c>
      <c r="S20" s="153">
        <f>Produccion_UO!Q178</f>
        <v>107.61903512865246</v>
      </c>
      <c r="T20" s="153">
        <f>Produccion_UO!R178</f>
        <v>106.7136312808007</v>
      </c>
      <c r="U20" s="153">
        <f>Produccion_UO!S178</f>
        <v>106.11509282441291</v>
      </c>
      <c r="V20" s="153">
        <f>Produccion_UO!T178</f>
        <v>56.365617293269111</v>
      </c>
      <c r="W20" s="153">
        <f>Produccion_UO!U178</f>
        <v>4.3713708838202958</v>
      </c>
      <c r="X20" s="153">
        <f>Produccion_UO!V178</f>
        <v>4.1558267558504625</v>
      </c>
      <c r="Y20" s="153">
        <f>Produccion_UO!W178</f>
        <v>4.1558267558504678</v>
      </c>
      <c r="Z20" s="153">
        <f>Produccion_UO!X178</f>
        <v>4.1558267558504678</v>
      </c>
      <c r="AA20" s="153">
        <f>Produccion_UO!Y178</f>
        <v>4.0439688105970975</v>
      </c>
      <c r="AB20" s="153">
        <f>Produccion_UO!Z178</f>
        <v>2.2511147714748567</v>
      </c>
      <c r="AC20" s="153">
        <f>Produccion_UO!AA178</f>
        <v>0</v>
      </c>
      <c r="AD20" s="153">
        <f>Produccion_UO!AB178</f>
        <v>0</v>
      </c>
      <c r="AE20" s="153">
        <f>Produccion_UO!AC178</f>
        <v>0</v>
      </c>
      <c r="AF20" s="153">
        <f>Produccion_UO!AD178</f>
        <v>0</v>
      </c>
      <c r="AG20" s="153">
        <f>Produccion_UO!AE178</f>
        <v>0</v>
      </c>
      <c r="AH20" s="153">
        <f>Produccion_UO!AF178</f>
        <v>0</v>
      </c>
      <c r="AI20" s="153">
        <f>Produccion_UO!AG178</f>
        <v>0</v>
      </c>
      <c r="AJ20" s="153">
        <f>Produccion_UO!AH178</f>
        <v>0</v>
      </c>
      <c r="AK20" s="153">
        <f>Produccion_UO!AI178</f>
        <v>0</v>
      </c>
      <c r="AL20" s="153">
        <f>Produccion_UO!AJ178</f>
        <v>0</v>
      </c>
      <c r="AM20" s="153">
        <f>Produccion_UO!AK178</f>
        <v>0</v>
      </c>
      <c r="AN20" s="153">
        <f>Produccion_UO!AL178</f>
        <v>0</v>
      </c>
      <c r="AO20" s="153">
        <f>Produccion_UO!AM178</f>
        <v>0</v>
      </c>
      <c r="AP20" s="153">
        <f>Produccion_UO!AN178</f>
        <v>0</v>
      </c>
      <c r="AQ20" s="153">
        <f>Produccion_UO!AO178</f>
        <v>0</v>
      </c>
      <c r="AR20" s="153">
        <f>Produccion_UO!AP178</f>
        <v>0</v>
      </c>
      <c r="AS20" s="153">
        <f>Produccion_UO!AQ178</f>
        <v>0</v>
      </c>
    </row>
    <row r="21" spans="2:45" x14ac:dyDescent="0.25">
      <c r="B21" t="s">
        <v>547</v>
      </c>
      <c r="C21" s="144" t="s">
        <v>620</v>
      </c>
      <c r="D21" s="148" t="s">
        <v>681</v>
      </c>
      <c r="E21" s="144" t="str">
        <f t="shared" si="2"/>
        <v>181</v>
      </c>
      <c r="F21" s="150" t="s">
        <v>678</v>
      </c>
      <c r="G21" s="150">
        <v>11</v>
      </c>
      <c r="H21" t="str">
        <f t="shared" si="1"/>
        <v>Produccion_UO!L192</v>
      </c>
      <c r="L21" t="str">
        <f>+Produccion_UO!K181</f>
        <v>7. Usos del Petróleo Fiscalizado</v>
      </c>
      <c r="N21" s="155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</row>
    <row r="22" spans="2:45" x14ac:dyDescent="0.25">
      <c r="B22" t="s">
        <v>556</v>
      </c>
      <c r="C22" s="144" t="s">
        <v>621</v>
      </c>
      <c r="D22" s="148" t="s">
        <v>681</v>
      </c>
      <c r="E22" s="144" t="str">
        <f t="shared" si="2"/>
        <v>182</v>
      </c>
      <c r="F22" s="150" t="s">
        <v>678</v>
      </c>
      <c r="G22" s="150">
        <v>11</v>
      </c>
      <c r="H22" t="str">
        <f t="shared" si="1"/>
        <v>Produccion_UO!L193</v>
      </c>
      <c r="L22" t="str">
        <f>+Produccion_UO!K182</f>
        <v>7.1 Uso para autogeneración</v>
      </c>
      <c r="N22" s="153">
        <f>Produccion_UO!L193</f>
        <v>4.5413411274078364</v>
      </c>
      <c r="O22" s="153">
        <f>Produccion_UO!M193</f>
        <v>4.3485673216276419</v>
      </c>
      <c r="P22" s="153">
        <f>Produccion_UO!N193</f>
        <v>4.1596877430442261</v>
      </c>
      <c r="Q22" s="153">
        <f>Produccion_UO!O193</f>
        <v>3.9708081644608075</v>
      </c>
      <c r="R22" s="153">
        <f>Produccion_UO!P193</f>
        <v>3.781928585877385</v>
      </c>
      <c r="S22" s="153">
        <f>Produccion_UO!Q193</f>
        <v>3.5552441863039519</v>
      </c>
      <c r="T22" s="153">
        <f>Produccion_UO!R193</f>
        <v>3.3386122853675104</v>
      </c>
      <c r="U22" s="153">
        <f>Produccion_UO!S193</f>
        <v>2.9306964598135767</v>
      </c>
      <c r="V22" s="153">
        <f>Produccion_UO!T193</f>
        <v>2.7448169232117929</v>
      </c>
      <c r="W22" s="153">
        <f>Produccion_UO!U193</f>
        <v>2.5418124099997388</v>
      </c>
      <c r="X22" s="153">
        <f>Produccion_UO!V193</f>
        <v>2.5198110277841597</v>
      </c>
      <c r="Y22" s="153">
        <f>Produccion_UO!W193</f>
        <v>2.4978096455685797</v>
      </c>
      <c r="Z22" s="153">
        <f>Produccion_UO!X193</f>
        <v>2.4861009166560954</v>
      </c>
      <c r="AA22" s="153">
        <f>Produccion_UO!Y193</f>
        <v>2.4743921877436112</v>
      </c>
      <c r="AB22" s="153">
        <f>Produccion_UO!Z193</f>
        <v>8.0820449071384477E-3</v>
      </c>
      <c r="AC22" s="153">
        <f>Produccion_UO!AA193</f>
        <v>0</v>
      </c>
      <c r="AD22" s="153">
        <f>Produccion_UO!AB193</f>
        <v>0</v>
      </c>
      <c r="AE22" s="153">
        <f>Produccion_UO!AC193</f>
        <v>0</v>
      </c>
      <c r="AF22" s="153">
        <f>Produccion_UO!AD193</f>
        <v>0</v>
      </c>
      <c r="AG22" s="153">
        <f>Produccion_UO!AE193</f>
        <v>0</v>
      </c>
      <c r="AH22" s="153">
        <f>Produccion_UO!AF193</f>
        <v>0</v>
      </c>
      <c r="AI22" s="153">
        <f>Produccion_UO!AG193</f>
        <v>0</v>
      </c>
      <c r="AJ22" s="153">
        <f>Produccion_UO!AH193</f>
        <v>0</v>
      </c>
      <c r="AK22" s="153">
        <f>Produccion_UO!AI193</f>
        <v>0</v>
      </c>
      <c r="AL22" s="153">
        <f>Produccion_UO!AJ193</f>
        <v>0</v>
      </c>
      <c r="AM22" s="153">
        <f>Produccion_UO!AK193</f>
        <v>0</v>
      </c>
      <c r="AN22" s="153">
        <f>Produccion_UO!AL193</f>
        <v>0</v>
      </c>
      <c r="AO22" s="153">
        <f>Produccion_UO!AM193</f>
        <v>0</v>
      </c>
      <c r="AP22" s="153">
        <f>Produccion_UO!AN193</f>
        <v>0</v>
      </c>
      <c r="AQ22" s="153">
        <f>Produccion_UO!AO193</f>
        <v>0</v>
      </c>
      <c r="AR22" s="153">
        <f>Produccion_UO!AP193</f>
        <v>0</v>
      </c>
      <c r="AS22" s="153">
        <f>Produccion_UO!AQ193</f>
        <v>0</v>
      </c>
    </row>
    <row r="23" spans="2:45" x14ac:dyDescent="0.25">
      <c r="B23" t="s">
        <v>557</v>
      </c>
      <c r="C23" s="144" t="s">
        <v>622</v>
      </c>
      <c r="D23" s="148" t="s">
        <v>681</v>
      </c>
      <c r="E23" s="144" t="str">
        <f t="shared" si="2"/>
        <v>195</v>
      </c>
      <c r="F23" s="150" t="s">
        <v>678</v>
      </c>
      <c r="G23" s="150">
        <v>11</v>
      </c>
      <c r="H23" t="str">
        <f t="shared" si="1"/>
        <v>Produccion_UO!L206</v>
      </c>
      <c r="L23" t="str">
        <f>+Produccion_UO!K195</f>
        <v>7.2 Petróleo transportado</v>
      </c>
      <c r="N23" s="153">
        <f>Produccion_UO!L206</f>
        <v>458.94536426461218</v>
      </c>
      <c r="O23" s="153">
        <f>Produccion_UO!M206</f>
        <v>433.97106185940385</v>
      </c>
      <c r="P23" s="153">
        <f>Produccion_UO!N206</f>
        <v>408.37945196383782</v>
      </c>
      <c r="Q23" s="153">
        <f>Produccion_UO!O206</f>
        <v>387.17374495504231</v>
      </c>
      <c r="R23" s="153">
        <f>Produccion_UO!P206</f>
        <v>347.39704673727124</v>
      </c>
      <c r="S23" s="153">
        <f>Produccion_UO!Q206</f>
        <v>320.05658383863386</v>
      </c>
      <c r="T23" s="153">
        <f>Produccion_UO!R206</f>
        <v>292.70606844135943</v>
      </c>
      <c r="U23" s="153">
        <f>Produccion_UO!S206</f>
        <v>270.23504954193248</v>
      </c>
      <c r="V23" s="153">
        <f>Produccion_UO!T206</f>
        <v>230.81753919860915</v>
      </c>
      <c r="W23" s="153">
        <f>Produccion_UO!U206</f>
        <v>179.13757547278746</v>
      </c>
      <c r="X23" s="153">
        <f>Produccion_UO!V206</f>
        <v>115.22127895414573</v>
      </c>
      <c r="Y23" s="153">
        <f>Produccion_UO!W206</f>
        <v>113.36515510816199</v>
      </c>
      <c r="Z23" s="153">
        <f>Produccion_UO!X206</f>
        <v>113.0460605370348</v>
      </c>
      <c r="AA23" s="153">
        <f>Produccion_UO!Y206</f>
        <v>80.518510913488839</v>
      </c>
      <c r="AB23" s="153">
        <f>Produccion_UO!Z206</f>
        <v>1.4365743715663271</v>
      </c>
      <c r="AC23" s="153">
        <f>Produccion_UO!AA206</f>
        <v>0</v>
      </c>
      <c r="AD23" s="153">
        <f>Produccion_UO!AB206</f>
        <v>0</v>
      </c>
      <c r="AE23" s="153">
        <f>Produccion_UO!AC206</f>
        <v>0</v>
      </c>
      <c r="AF23" s="153">
        <f>Produccion_UO!AD206</f>
        <v>0</v>
      </c>
      <c r="AG23" s="153">
        <f>Produccion_UO!AE206</f>
        <v>0</v>
      </c>
      <c r="AH23" s="153">
        <f>Produccion_UO!AF206</f>
        <v>0</v>
      </c>
      <c r="AI23" s="153">
        <f>Produccion_UO!AG206</f>
        <v>0</v>
      </c>
      <c r="AJ23" s="153">
        <f>Produccion_UO!AH206</f>
        <v>0</v>
      </c>
      <c r="AK23" s="153">
        <f>Produccion_UO!AI206</f>
        <v>0</v>
      </c>
      <c r="AL23" s="153">
        <f>Produccion_UO!AJ206</f>
        <v>0</v>
      </c>
      <c r="AM23" s="153">
        <f>Produccion_UO!AK206</f>
        <v>0</v>
      </c>
      <c r="AN23" s="153">
        <f>Produccion_UO!AL206</f>
        <v>0</v>
      </c>
      <c r="AO23" s="153">
        <f>Produccion_UO!AM206</f>
        <v>0</v>
      </c>
      <c r="AP23" s="153">
        <f>Produccion_UO!AN206</f>
        <v>0</v>
      </c>
      <c r="AQ23" s="153">
        <f>Produccion_UO!AO206</f>
        <v>0</v>
      </c>
      <c r="AR23" s="153">
        <f>Produccion_UO!AP206</f>
        <v>0</v>
      </c>
      <c r="AS23" s="153">
        <f>Produccion_UO!AQ206</f>
        <v>0</v>
      </c>
    </row>
    <row r="24" spans="2:45" x14ac:dyDescent="0.25">
      <c r="B24" t="s">
        <v>558</v>
      </c>
      <c r="C24" s="144" t="s">
        <v>623</v>
      </c>
      <c r="D24" s="148" t="s">
        <v>681</v>
      </c>
      <c r="E24" s="144" t="str">
        <f t="shared" si="2"/>
        <v>208</v>
      </c>
      <c r="F24" s="150" t="s">
        <v>678</v>
      </c>
      <c r="G24" s="150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3">
        <f>Produccion_UO!L219</f>
        <v>427.71488651683177</v>
      </c>
      <c r="O24" s="153">
        <f>Produccion_UO!M219</f>
        <v>402.16153494305132</v>
      </c>
      <c r="P24" s="153">
        <f>Produccion_UO!N219</f>
        <v>375.98851996832622</v>
      </c>
      <c r="Q24" s="153">
        <f>Produccion_UO!O219</f>
        <v>354.20140788037156</v>
      </c>
      <c r="R24" s="153">
        <f>Produccion_UO!P219</f>
        <v>313.84330458344141</v>
      </c>
      <c r="S24" s="153">
        <f>Produccion_UO!Q219</f>
        <v>287.86372132533177</v>
      </c>
      <c r="T24" s="153">
        <f>Produccion_UO!R219</f>
        <v>260.66314355957303</v>
      </c>
      <c r="U24" s="153">
        <f>Produccion_UO!S219</f>
        <v>263.82788654332001</v>
      </c>
      <c r="V24" s="153">
        <f>Produccion_UO!T219</f>
        <v>193.65413551981604</v>
      </c>
      <c r="W24" s="153">
        <f>Produccion_UO!U219</f>
        <v>104.74902292099119</v>
      </c>
      <c r="X24" s="153">
        <f>Produccion_UO!V219</f>
        <v>55.263718654451957</v>
      </c>
      <c r="Y24" s="153">
        <f>Produccion_UO!W219</f>
        <v>53.40759480846819</v>
      </c>
      <c r="Z24" s="153">
        <f>Produccion_UO!X219</f>
        <v>53.088500237341009</v>
      </c>
      <c r="AA24" s="153">
        <f>Produccion_UO!Y219</f>
        <v>20.480866201533757</v>
      </c>
      <c r="AB24" s="153">
        <f>Produccion_UO!Z219</f>
        <v>0</v>
      </c>
      <c r="AC24" s="153">
        <f>Produccion_UO!AA219</f>
        <v>0</v>
      </c>
      <c r="AD24" s="153">
        <f>Produccion_UO!AB219</f>
        <v>0</v>
      </c>
      <c r="AE24" s="153">
        <f>Produccion_UO!AC219</f>
        <v>0</v>
      </c>
      <c r="AF24" s="153">
        <f>Produccion_UO!AD219</f>
        <v>0</v>
      </c>
      <c r="AG24" s="153">
        <f>Produccion_UO!AE219</f>
        <v>0</v>
      </c>
      <c r="AH24" s="153">
        <f>Produccion_UO!AF219</f>
        <v>0</v>
      </c>
      <c r="AI24" s="153">
        <f>Produccion_UO!AG219</f>
        <v>0</v>
      </c>
      <c r="AJ24" s="153">
        <f>Produccion_UO!AH219</f>
        <v>0</v>
      </c>
      <c r="AK24" s="153">
        <f>Produccion_UO!AI219</f>
        <v>0</v>
      </c>
      <c r="AL24" s="153">
        <f>Produccion_UO!AJ219</f>
        <v>0</v>
      </c>
      <c r="AM24" s="153">
        <f>Produccion_UO!AK219</f>
        <v>0</v>
      </c>
      <c r="AN24" s="153">
        <f>Produccion_UO!AL219</f>
        <v>0</v>
      </c>
      <c r="AO24" s="153">
        <f>Produccion_UO!AM219</f>
        <v>0</v>
      </c>
      <c r="AP24" s="153">
        <f>Produccion_UO!AN219</f>
        <v>0</v>
      </c>
      <c r="AQ24" s="153">
        <f>Produccion_UO!AO219</f>
        <v>0</v>
      </c>
      <c r="AR24" s="153">
        <f>Produccion_UO!AP219</f>
        <v>0</v>
      </c>
      <c r="AS24" s="153">
        <f>Produccion_UO!AQ219</f>
        <v>0</v>
      </c>
    </row>
    <row r="25" spans="2:45" x14ac:dyDescent="0.25">
      <c r="B25" t="s">
        <v>559</v>
      </c>
      <c r="C25" s="144" t="s">
        <v>624</v>
      </c>
      <c r="D25" s="148" t="s">
        <v>681</v>
      </c>
      <c r="E25" s="144" t="str">
        <f t="shared" si="2"/>
        <v>221</v>
      </c>
      <c r="F25" s="150" t="s">
        <v>678</v>
      </c>
      <c r="G25" s="150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3">
        <f>Produccion_UO!L232</f>
        <v>31.230477747780419</v>
      </c>
      <c r="O25" s="153">
        <f>Produccion_UO!M232</f>
        <v>31.809526916352553</v>
      </c>
      <c r="P25" s="153">
        <f>Produccion_UO!N232</f>
        <v>32.390931995511636</v>
      </c>
      <c r="Q25" s="153">
        <f>Produccion_UO!O232</f>
        <v>32.972337074670733</v>
      </c>
      <c r="R25" s="153">
        <f>Produccion_UO!P232</f>
        <v>33.553742153829859</v>
      </c>
      <c r="S25" s="153">
        <f>Produccion_UO!Q232</f>
        <v>32.192862513302067</v>
      </c>
      <c r="T25" s="153">
        <f>Produccion_UO!R232</f>
        <v>32.042924881786448</v>
      </c>
      <c r="U25" s="153">
        <f>Produccion_UO!S232</f>
        <v>6.407162998612467</v>
      </c>
      <c r="V25" s="153">
        <f>Produccion_UO!T232</f>
        <v>37.163403678793131</v>
      </c>
      <c r="W25" s="153">
        <f>Produccion_UO!U232</f>
        <v>74.388552551796266</v>
      </c>
      <c r="X25" s="153">
        <f>Produccion_UO!V232</f>
        <v>59.957560299693782</v>
      </c>
      <c r="Y25" s="153">
        <f>Produccion_UO!W232</f>
        <v>59.957560299693782</v>
      </c>
      <c r="Z25" s="153">
        <f>Produccion_UO!X232</f>
        <v>59.957560299693782</v>
      </c>
      <c r="AA25" s="153">
        <f>Produccion_UO!Y232</f>
        <v>60.037644711955075</v>
      </c>
      <c r="AB25" s="153">
        <f>Produccion_UO!Z232</f>
        <v>1.4365743715663271</v>
      </c>
      <c r="AC25" s="153">
        <f>Produccion_UO!AA232</f>
        <v>0</v>
      </c>
      <c r="AD25" s="153">
        <f>Produccion_UO!AB232</f>
        <v>0</v>
      </c>
      <c r="AE25" s="153">
        <f>Produccion_UO!AC232</f>
        <v>0</v>
      </c>
      <c r="AF25" s="153">
        <f>Produccion_UO!AD232</f>
        <v>0</v>
      </c>
      <c r="AG25" s="153">
        <f>Produccion_UO!AE232</f>
        <v>0</v>
      </c>
      <c r="AH25" s="153">
        <f>Produccion_UO!AF232</f>
        <v>0</v>
      </c>
      <c r="AI25" s="153">
        <f>Produccion_UO!AG232</f>
        <v>0</v>
      </c>
      <c r="AJ25" s="153">
        <f>Produccion_UO!AH232</f>
        <v>0</v>
      </c>
      <c r="AK25" s="153">
        <f>Produccion_UO!AI232</f>
        <v>0</v>
      </c>
      <c r="AL25" s="153">
        <f>Produccion_UO!AJ232</f>
        <v>0</v>
      </c>
      <c r="AM25" s="153">
        <f>Produccion_UO!AK232</f>
        <v>0</v>
      </c>
      <c r="AN25" s="153">
        <f>Produccion_UO!AL232</f>
        <v>0</v>
      </c>
      <c r="AO25" s="153">
        <f>Produccion_UO!AM232</f>
        <v>0</v>
      </c>
      <c r="AP25" s="153">
        <f>Produccion_UO!AN232</f>
        <v>0</v>
      </c>
      <c r="AQ25" s="153">
        <f>Produccion_UO!AO232</f>
        <v>0</v>
      </c>
      <c r="AR25" s="153">
        <f>Produccion_UO!AP232</f>
        <v>0</v>
      </c>
      <c r="AS25" s="153">
        <f>Produccion_UO!AQ232</f>
        <v>0</v>
      </c>
    </row>
    <row r="26" spans="2:45" x14ac:dyDescent="0.25">
      <c r="B26" t="s">
        <v>548</v>
      </c>
      <c r="C26" s="144" t="s">
        <v>625</v>
      </c>
      <c r="D26" s="148" t="s">
        <v>681</v>
      </c>
      <c r="E26" s="144" t="str">
        <f t="shared" si="2"/>
        <v>234</v>
      </c>
      <c r="F26" s="150" t="s">
        <v>678</v>
      </c>
      <c r="G26" s="150">
        <v>11</v>
      </c>
      <c r="H26" t="str">
        <f t="shared" si="1"/>
        <v>Produccion_UO!L245</v>
      </c>
      <c r="L26" t="str">
        <f>+Produccion_UO!K234</f>
        <v>8. Otros</v>
      </c>
      <c r="N26" s="155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6"/>
    </row>
    <row r="27" spans="2:45" x14ac:dyDescent="0.25">
      <c r="B27" t="s">
        <v>560</v>
      </c>
      <c r="C27" s="144" t="s">
        <v>626</v>
      </c>
      <c r="D27" s="148" t="s">
        <v>681</v>
      </c>
      <c r="E27" s="144" t="str">
        <f t="shared" si="2"/>
        <v>235</v>
      </c>
      <c r="F27" s="150" t="s">
        <v>678</v>
      </c>
      <c r="G27" s="150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3">
        <f>Produccion_UO!L246</f>
        <v>0</v>
      </c>
      <c r="O27" s="153">
        <f>Produccion_UO!M246</f>
        <v>0</v>
      </c>
      <c r="P27" s="153">
        <f>Produccion_UO!N246</f>
        <v>0</v>
      </c>
      <c r="Q27" s="153">
        <f>Produccion_UO!O246</f>
        <v>0</v>
      </c>
      <c r="R27" s="153">
        <f>Produccion_UO!P246</f>
        <v>0</v>
      </c>
      <c r="S27" s="153">
        <f>Produccion_UO!Q246</f>
        <v>0</v>
      </c>
      <c r="T27" s="153">
        <f>Produccion_UO!R246</f>
        <v>0</v>
      </c>
      <c r="U27" s="153">
        <f>Produccion_UO!S246</f>
        <v>0</v>
      </c>
      <c r="V27" s="153">
        <f>Produccion_UO!T246</f>
        <v>0</v>
      </c>
      <c r="W27" s="153">
        <f>Produccion_UO!U246</f>
        <v>0</v>
      </c>
      <c r="X27" s="153">
        <f>Produccion_UO!V246</f>
        <v>0</v>
      </c>
      <c r="Y27" s="153">
        <f>Produccion_UO!W246</f>
        <v>0</v>
      </c>
      <c r="Z27" s="153">
        <f>Produccion_UO!X246</f>
        <v>0</v>
      </c>
      <c r="AA27" s="153">
        <f>Produccion_UO!Y246</f>
        <v>0</v>
      </c>
      <c r="AB27" s="153">
        <f>Produccion_UO!Z246</f>
        <v>0</v>
      </c>
      <c r="AC27" s="153">
        <f>Produccion_UO!AA246</f>
        <v>0</v>
      </c>
      <c r="AD27" s="153">
        <f>Produccion_UO!AB246</f>
        <v>0</v>
      </c>
      <c r="AE27" s="153">
        <f>Produccion_UO!AC246</f>
        <v>0</v>
      </c>
      <c r="AF27" s="153">
        <f>Produccion_UO!AD246</f>
        <v>0</v>
      </c>
      <c r="AG27" s="153">
        <f>Produccion_UO!AE246</f>
        <v>0</v>
      </c>
      <c r="AH27" s="153">
        <f>Produccion_UO!AF246</f>
        <v>0</v>
      </c>
      <c r="AI27" s="153">
        <f>Produccion_UO!AG246</f>
        <v>0</v>
      </c>
      <c r="AJ27" s="153">
        <f>Produccion_UO!AH246</f>
        <v>0</v>
      </c>
      <c r="AK27" s="153">
        <f>Produccion_UO!AI246</f>
        <v>0</v>
      </c>
      <c r="AL27" s="153">
        <f>Produccion_UO!AJ246</f>
        <v>0</v>
      </c>
      <c r="AM27" s="153">
        <f>Produccion_UO!AK246</f>
        <v>0</v>
      </c>
      <c r="AN27" s="153">
        <f>Produccion_UO!AL246</f>
        <v>0</v>
      </c>
      <c r="AO27" s="153">
        <f>Produccion_UO!AM246</f>
        <v>0</v>
      </c>
      <c r="AP27" s="153">
        <f>Produccion_UO!AN246</f>
        <v>0</v>
      </c>
      <c r="AQ27" s="153">
        <f>Produccion_UO!AO246</f>
        <v>0</v>
      </c>
      <c r="AR27" s="153">
        <f>Produccion_UO!AP246</f>
        <v>0</v>
      </c>
      <c r="AS27" s="153">
        <f>Produccion_UO!AQ246</f>
        <v>0</v>
      </c>
    </row>
    <row r="28" spans="2:45" x14ac:dyDescent="0.25">
      <c r="B28" t="s">
        <v>561</v>
      </c>
      <c r="C28" s="144" t="s">
        <v>627</v>
      </c>
      <c r="D28" s="148" t="s">
        <v>681</v>
      </c>
      <c r="E28" s="144" t="str">
        <f t="shared" si="2"/>
        <v>248</v>
      </c>
      <c r="F28" s="150" t="s">
        <v>678</v>
      </c>
      <c r="G28" s="150">
        <v>11</v>
      </c>
      <c r="H28" t="str">
        <f t="shared" si="1"/>
        <v>Produccion_UO!L259</v>
      </c>
      <c r="L28" t="str">
        <f>+Produccion_UO!K248</f>
        <v>8.2 LPG usado para auogeneración</v>
      </c>
      <c r="N28" s="153">
        <f>Produccion_UO!L259</f>
        <v>0</v>
      </c>
      <c r="O28" s="153">
        <f>Produccion_UO!M259</f>
        <v>0</v>
      </c>
      <c r="P28" s="153">
        <f>Produccion_UO!N259</f>
        <v>0</v>
      </c>
      <c r="Q28" s="153">
        <f>Produccion_UO!O259</f>
        <v>0</v>
      </c>
      <c r="R28" s="153">
        <f>Produccion_UO!P259</f>
        <v>0</v>
      </c>
      <c r="S28" s="153">
        <f>Produccion_UO!Q259</f>
        <v>0</v>
      </c>
      <c r="T28" s="153">
        <f>Produccion_UO!R259</f>
        <v>0</v>
      </c>
      <c r="U28" s="153">
        <f>Produccion_UO!S259</f>
        <v>0</v>
      </c>
      <c r="V28" s="153">
        <f>Produccion_UO!T259</f>
        <v>0</v>
      </c>
      <c r="W28" s="153">
        <f>Produccion_UO!U259</f>
        <v>0</v>
      </c>
      <c r="X28" s="153">
        <f>Produccion_UO!V259</f>
        <v>0</v>
      </c>
      <c r="Y28" s="153">
        <f>Produccion_UO!W259</f>
        <v>0</v>
      </c>
      <c r="Z28" s="153">
        <f>Produccion_UO!X259</f>
        <v>0</v>
      </c>
      <c r="AA28" s="153">
        <f>Produccion_UO!Y259</f>
        <v>0</v>
      </c>
      <c r="AB28" s="153">
        <f>Produccion_UO!Z259</f>
        <v>0</v>
      </c>
      <c r="AC28" s="153">
        <f>Produccion_UO!AA259</f>
        <v>0</v>
      </c>
      <c r="AD28" s="153">
        <f>Produccion_UO!AB259</f>
        <v>0</v>
      </c>
      <c r="AE28" s="153">
        <f>Produccion_UO!AC259</f>
        <v>0</v>
      </c>
      <c r="AF28" s="153">
        <f>Produccion_UO!AD259</f>
        <v>0</v>
      </c>
      <c r="AG28" s="153">
        <f>Produccion_UO!AE259</f>
        <v>0</v>
      </c>
      <c r="AH28" s="153">
        <f>Produccion_UO!AF259</f>
        <v>0</v>
      </c>
      <c r="AI28" s="153">
        <f>Produccion_UO!AG259</f>
        <v>0</v>
      </c>
      <c r="AJ28" s="153">
        <f>Produccion_UO!AH259</f>
        <v>0</v>
      </c>
      <c r="AK28" s="153">
        <f>Produccion_UO!AI259</f>
        <v>0</v>
      </c>
      <c r="AL28" s="153">
        <f>Produccion_UO!AJ259</f>
        <v>0</v>
      </c>
      <c r="AM28" s="153">
        <f>Produccion_UO!AK259</f>
        <v>0</v>
      </c>
      <c r="AN28" s="153">
        <f>Produccion_UO!AL259</f>
        <v>0</v>
      </c>
      <c r="AO28" s="153">
        <f>Produccion_UO!AM259</f>
        <v>0</v>
      </c>
      <c r="AP28" s="153">
        <f>Produccion_UO!AN259</f>
        <v>0</v>
      </c>
      <c r="AQ28" s="153">
        <f>Produccion_UO!AO259</f>
        <v>0</v>
      </c>
      <c r="AR28" s="153">
        <f>Produccion_UO!AP259</f>
        <v>0</v>
      </c>
      <c r="AS28" s="153">
        <f>Produccion_UO!AQ259</f>
        <v>0</v>
      </c>
    </row>
    <row r="29" spans="2:45" x14ac:dyDescent="0.25">
      <c r="B29" t="s">
        <v>549</v>
      </c>
      <c r="C29" s="144" t="s">
        <v>628</v>
      </c>
      <c r="D29" s="148" t="s">
        <v>681</v>
      </c>
      <c r="E29" s="144" t="str">
        <f t="shared" si="2"/>
        <v>262</v>
      </c>
      <c r="F29" s="150" t="s">
        <v>678</v>
      </c>
      <c r="G29" s="150">
        <v>11</v>
      </c>
      <c r="H29" t="str">
        <f t="shared" si="1"/>
        <v>Produccion_UO!L273</v>
      </c>
      <c r="L29" t="str">
        <f>+Produccion_UO!K262</f>
        <v>9. CONSUMO DE ELECTRICIDAD</v>
      </c>
      <c r="N29" s="155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</row>
    <row r="30" spans="2:45" x14ac:dyDescent="0.25">
      <c r="B30" t="s">
        <v>562</v>
      </c>
      <c r="C30" s="144" t="s">
        <v>629</v>
      </c>
      <c r="D30" s="148" t="s">
        <v>681</v>
      </c>
      <c r="E30" s="144" t="str">
        <f t="shared" si="2"/>
        <v>263</v>
      </c>
      <c r="F30" s="150" t="s">
        <v>678</v>
      </c>
      <c r="G30" s="150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3">
        <f>Produccion_UO!L274</f>
        <v>6441.5390905767672</v>
      </c>
      <c r="O30" s="153">
        <f>Produccion_UO!M274</f>
        <v>6070.764685196451</v>
      </c>
      <c r="P30" s="153">
        <f>Produccion_UO!N274</f>
        <v>5609.9870305800132</v>
      </c>
      <c r="Q30" s="153">
        <f>Produccion_UO!O274</f>
        <v>5438.5447309915571</v>
      </c>
      <c r="R30" s="153">
        <f>Produccion_UO!P274</f>
        <v>4468.6544573147767</v>
      </c>
      <c r="S30" s="153">
        <f>Produccion_UO!Q274</f>
        <v>3908.8759211885085</v>
      </c>
      <c r="T30" s="153">
        <f>Produccion_UO!R274</f>
        <v>3634.4411679773239</v>
      </c>
      <c r="U30" s="153">
        <f>Produccion_UO!S274</f>
        <v>3363.6450744315916</v>
      </c>
      <c r="V30" s="153">
        <f>Produccion_UO!T274</f>
        <v>2555.9216106777435</v>
      </c>
      <c r="W30" s="153">
        <f>Produccion_UO!U274</f>
        <v>2010.3941097958768</v>
      </c>
      <c r="X30" s="153">
        <f>Produccion_UO!V274</f>
        <v>1310.5777218796366</v>
      </c>
      <c r="Y30" s="153">
        <f>Produccion_UO!W274</f>
        <v>1272.8853723709356</v>
      </c>
      <c r="Z30" s="153">
        <f>Produccion_UO!X274</f>
        <v>1267.5839858210149</v>
      </c>
      <c r="AA30" s="153">
        <f>Produccion_UO!Y274</f>
        <v>921.10073266787731</v>
      </c>
      <c r="AB30" s="153">
        <f>Produccion_UO!Z274</f>
        <v>32.082298602832047</v>
      </c>
      <c r="AC30" s="153">
        <f>Produccion_UO!AA274</f>
        <v>0</v>
      </c>
      <c r="AD30" s="153">
        <f>Produccion_UO!AB274</f>
        <v>0</v>
      </c>
      <c r="AE30" s="153">
        <f>Produccion_UO!AC274</f>
        <v>0</v>
      </c>
      <c r="AF30" s="153">
        <f>Produccion_UO!AD274</f>
        <v>0</v>
      </c>
      <c r="AG30" s="153">
        <f>Produccion_UO!AE274</f>
        <v>0</v>
      </c>
      <c r="AH30" s="153">
        <f>Produccion_UO!AF274</f>
        <v>0</v>
      </c>
      <c r="AI30" s="153">
        <f>Produccion_UO!AG274</f>
        <v>0</v>
      </c>
      <c r="AJ30" s="153">
        <f>Produccion_UO!AH274</f>
        <v>0</v>
      </c>
      <c r="AK30" s="153">
        <f>Produccion_UO!AI274</f>
        <v>0</v>
      </c>
      <c r="AL30" s="153">
        <f>Produccion_UO!AJ274</f>
        <v>0</v>
      </c>
      <c r="AM30" s="153">
        <f>Produccion_UO!AK274</f>
        <v>0</v>
      </c>
      <c r="AN30" s="153">
        <f>Produccion_UO!AL274</f>
        <v>0</v>
      </c>
      <c r="AO30" s="153">
        <f>Produccion_UO!AM274</f>
        <v>0</v>
      </c>
      <c r="AP30" s="153">
        <f>Produccion_UO!AN274</f>
        <v>0</v>
      </c>
      <c r="AQ30" s="153">
        <f>Produccion_UO!AO274</f>
        <v>0</v>
      </c>
      <c r="AR30" s="153">
        <f>Produccion_UO!AP274</f>
        <v>0</v>
      </c>
      <c r="AS30" s="153">
        <f>Produccion_UO!AQ274</f>
        <v>0</v>
      </c>
    </row>
    <row r="31" spans="2:45" x14ac:dyDescent="0.25">
      <c r="B31" t="s">
        <v>563</v>
      </c>
      <c r="C31" s="144" t="s">
        <v>630</v>
      </c>
      <c r="D31" s="148" t="s">
        <v>681</v>
      </c>
      <c r="E31" s="144" t="str">
        <f t="shared" si="2"/>
        <v>276</v>
      </c>
      <c r="F31" s="150" t="s">
        <v>678</v>
      </c>
      <c r="G31" s="150">
        <v>11</v>
      </c>
      <c r="H31" t="str">
        <f t="shared" si="1"/>
        <v>Produccion_UO!L287</v>
      </c>
      <c r="L31" t="str">
        <f>+Produccion_UO!K276</f>
        <v>9.2 Electricidad Necesaria para Producción</v>
      </c>
      <c r="N31" s="153">
        <f>Produccion_UO!L287</f>
        <v>4953.3161257595502</v>
      </c>
      <c r="O31" s="153">
        <f>Produccion_UO!M287</f>
        <v>4674.496564105094</v>
      </c>
      <c r="P31" s="153">
        <f>Produccion_UO!N287</f>
        <v>4353.9957015615182</v>
      </c>
      <c r="Q31" s="153">
        <f>Produccion_UO!O287</f>
        <v>4187.1901114693583</v>
      </c>
      <c r="R31" s="153">
        <f>Produccion_UO!P287</f>
        <v>3581.8653001560288</v>
      </c>
      <c r="S31" s="153">
        <f>Produccion_UO!Q287</f>
        <v>3197.2958943692715</v>
      </c>
      <c r="T31" s="153">
        <f>Produccion_UO!R287</f>
        <v>2954.8971955842453</v>
      </c>
      <c r="U31" s="153">
        <f>Produccion_UO!S287</f>
        <v>2753.0269131900027</v>
      </c>
      <c r="V31" s="153">
        <f>Produccion_UO!T287</f>
        <v>2196.5676815453417</v>
      </c>
      <c r="W31" s="153">
        <f>Produccion_UO!U287</f>
        <v>1729.5911302228474</v>
      </c>
      <c r="X31" s="153">
        <f>Produccion_UO!V287</f>
        <v>1119.4374892785968</v>
      </c>
      <c r="Y31" s="153">
        <f>Produccion_UO!W287</f>
        <v>1085.5794554092095</v>
      </c>
      <c r="Z31" s="153">
        <f>Produccion_UO!X287</f>
        <v>1081.8350171653142</v>
      </c>
      <c r="AA31" s="153">
        <f>Produccion_UO!Y287</f>
        <v>778.97541889946024</v>
      </c>
      <c r="AB31" s="153">
        <f>Produccion_UO!Z287</f>
        <v>19.602667502259667</v>
      </c>
      <c r="AC31" s="153">
        <f>Produccion_UO!AA287</f>
        <v>0</v>
      </c>
      <c r="AD31" s="153">
        <f>Produccion_UO!AB287</f>
        <v>0</v>
      </c>
      <c r="AE31" s="153">
        <f>Produccion_UO!AC287</f>
        <v>0</v>
      </c>
      <c r="AF31" s="153">
        <f>Produccion_UO!AD287</f>
        <v>0</v>
      </c>
      <c r="AG31" s="153">
        <f>Produccion_UO!AE287</f>
        <v>0</v>
      </c>
      <c r="AH31" s="153">
        <f>Produccion_UO!AF287</f>
        <v>0</v>
      </c>
      <c r="AI31" s="153">
        <f>Produccion_UO!AG287</f>
        <v>0</v>
      </c>
      <c r="AJ31" s="153">
        <f>Produccion_UO!AH287</f>
        <v>0</v>
      </c>
      <c r="AK31" s="153">
        <f>Produccion_UO!AI287</f>
        <v>0</v>
      </c>
      <c r="AL31" s="153">
        <f>Produccion_UO!AJ287</f>
        <v>0</v>
      </c>
      <c r="AM31" s="153">
        <f>Produccion_UO!AK287</f>
        <v>0</v>
      </c>
      <c r="AN31" s="153">
        <f>Produccion_UO!AL287</f>
        <v>0</v>
      </c>
      <c r="AO31" s="153">
        <f>Produccion_UO!AM287</f>
        <v>0</v>
      </c>
      <c r="AP31" s="153">
        <f>Produccion_UO!AN287</f>
        <v>0</v>
      </c>
      <c r="AQ31" s="153">
        <f>Produccion_UO!AO287</f>
        <v>0</v>
      </c>
      <c r="AR31" s="153">
        <f>Produccion_UO!AP287</f>
        <v>0</v>
      </c>
      <c r="AS31" s="153">
        <f>Produccion_UO!AQ287</f>
        <v>0</v>
      </c>
    </row>
    <row r="32" spans="2:45" x14ac:dyDescent="0.25">
      <c r="B32" t="s">
        <v>564</v>
      </c>
      <c r="C32" s="144" t="s">
        <v>631</v>
      </c>
      <c r="D32" s="148" t="s">
        <v>681</v>
      </c>
      <c r="E32" s="144" t="str">
        <f t="shared" si="2"/>
        <v>289</v>
      </c>
      <c r="F32" s="150" t="s">
        <v>678</v>
      </c>
      <c r="G32" s="150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3">
        <f>Produccion_UO!L300</f>
        <v>1488.2229648172167</v>
      </c>
      <c r="O32" s="153">
        <f>Produccion_UO!M300</f>
        <v>1396.2681210913565</v>
      </c>
      <c r="P32" s="153">
        <f>Produccion_UO!N300</f>
        <v>1255.9913290184945</v>
      </c>
      <c r="Q32" s="153">
        <f>Produccion_UO!O300</f>
        <v>1251.3546195221982</v>
      </c>
      <c r="R32" s="153">
        <f>Produccion_UO!P300</f>
        <v>886.78915715874894</v>
      </c>
      <c r="S32" s="153">
        <f>Produccion_UO!Q300</f>
        <v>711.58002681923722</v>
      </c>
      <c r="T32" s="153">
        <f>Produccion_UO!R300</f>
        <v>679.54397239307809</v>
      </c>
      <c r="U32" s="153">
        <f>Produccion_UO!S300</f>
        <v>610.61816124158895</v>
      </c>
      <c r="V32" s="153">
        <f>Produccion_UO!T300</f>
        <v>359.3539291324023</v>
      </c>
      <c r="W32" s="153">
        <f>Produccion_UO!U300</f>
        <v>280.80297957302923</v>
      </c>
      <c r="X32" s="153">
        <f>Produccion_UO!V300</f>
        <v>191.14023260103971</v>
      </c>
      <c r="Y32" s="153">
        <f>Produccion_UO!W300</f>
        <v>187.30591696172587</v>
      </c>
      <c r="Z32" s="153">
        <f>Produccion_UO!X300</f>
        <v>185.74896865570082</v>
      </c>
      <c r="AA32" s="153">
        <f>Produccion_UO!Y300</f>
        <v>142.12531376841713</v>
      </c>
      <c r="AB32" s="153">
        <f>Produccion_UO!Z300</f>
        <v>12.47963110057238</v>
      </c>
      <c r="AC32" s="153">
        <f>Produccion_UO!AA300</f>
        <v>0</v>
      </c>
      <c r="AD32" s="153">
        <f>Produccion_UO!AB300</f>
        <v>0</v>
      </c>
      <c r="AE32" s="153">
        <f>Produccion_UO!AC300</f>
        <v>0</v>
      </c>
      <c r="AF32" s="153">
        <f>Produccion_UO!AD300</f>
        <v>0</v>
      </c>
      <c r="AG32" s="153">
        <f>Produccion_UO!AE300</f>
        <v>0</v>
      </c>
      <c r="AH32" s="153">
        <f>Produccion_UO!AF300</f>
        <v>0</v>
      </c>
      <c r="AI32" s="153">
        <f>Produccion_UO!AG300</f>
        <v>0</v>
      </c>
      <c r="AJ32" s="153">
        <f>Produccion_UO!AH300</f>
        <v>0</v>
      </c>
      <c r="AK32" s="153">
        <f>Produccion_UO!AI300</f>
        <v>0</v>
      </c>
      <c r="AL32" s="153">
        <f>Produccion_UO!AJ300</f>
        <v>0</v>
      </c>
      <c r="AM32" s="153">
        <f>Produccion_UO!AK300</f>
        <v>0</v>
      </c>
      <c r="AN32" s="153">
        <f>Produccion_UO!AL300</f>
        <v>0</v>
      </c>
      <c r="AO32" s="153">
        <f>Produccion_UO!AM300</f>
        <v>0</v>
      </c>
      <c r="AP32" s="153">
        <f>Produccion_UO!AN300</f>
        <v>0</v>
      </c>
      <c r="AQ32" s="153">
        <f>Produccion_UO!AO300</f>
        <v>0</v>
      </c>
      <c r="AR32" s="153">
        <f>Produccion_UO!AP300</f>
        <v>0</v>
      </c>
      <c r="AS32" s="153">
        <f>Produccion_UO!AQ300</f>
        <v>0</v>
      </c>
    </row>
    <row r="33" spans="2:45" x14ac:dyDescent="0.25">
      <c r="B33" t="s">
        <v>564</v>
      </c>
      <c r="C33" s="144" t="s">
        <v>632</v>
      </c>
      <c r="D33" s="148" t="s">
        <v>681</v>
      </c>
      <c r="E33" s="144" t="str">
        <f t="shared" si="2"/>
        <v>302</v>
      </c>
      <c r="F33" s="150" t="s">
        <v>678</v>
      </c>
      <c r="G33" s="150">
        <v>11</v>
      </c>
      <c r="H33" t="str">
        <f t="shared" si="1"/>
        <v>Produccion_UO!L313</v>
      </c>
      <c r="L33" t="str">
        <f>+Produccion_UO!K302</f>
        <v>9.3.1 Electricidad necesaria para Colectores de Gas Natural</v>
      </c>
      <c r="N33" s="153">
        <f>Produccion_UO!L313</f>
        <v>951.3113140621042</v>
      </c>
      <c r="O33" s="153">
        <f>Produccion_UO!M313</f>
        <v>883.27305339113741</v>
      </c>
      <c r="P33" s="153">
        <f>Produccion_UO!N313</f>
        <v>767.81441165096305</v>
      </c>
      <c r="Q33" s="153">
        <f>Produccion_UO!O313</f>
        <v>782.28173556257127</v>
      </c>
      <c r="R33" s="153">
        <f>Produccion_UO!P313</f>
        <v>461.01528262833745</v>
      </c>
      <c r="S33" s="153">
        <f>Produccion_UO!Q313</f>
        <v>312.81718274999002</v>
      </c>
      <c r="T33" s="153">
        <f>Produccion_UO!R313</f>
        <v>308.42186503318823</v>
      </c>
      <c r="U33" s="153">
        <f>Produccion_UO!S313</f>
        <v>304.97854975741109</v>
      </c>
      <c r="V33" s="153">
        <f>Produccion_UO!T313</f>
        <v>92.169979576937493</v>
      </c>
      <c r="W33" s="153">
        <f>Produccion_UO!U313</f>
        <v>29.270257038815284</v>
      </c>
      <c r="X33" s="153">
        <f>Produccion_UO!V313</f>
        <v>26.799324755315688</v>
      </c>
      <c r="Y33" s="153">
        <f>Produccion_UO!W313</f>
        <v>24.579945143586389</v>
      </c>
      <c r="Z33" s="153">
        <f>Produccion_UO!X313</f>
        <v>23.022996837561333</v>
      </c>
      <c r="AA33" s="153">
        <f>Produccion_UO!Y313</f>
        <v>21.335503731952755</v>
      </c>
      <c r="AB33" s="153">
        <f>Produccion_UO!Z313</f>
        <v>10.137885583225849</v>
      </c>
      <c r="AC33" s="153">
        <f>Produccion_UO!AA313</f>
        <v>0</v>
      </c>
      <c r="AD33" s="153">
        <f>Produccion_UO!AB313</f>
        <v>0</v>
      </c>
      <c r="AE33" s="153">
        <f>Produccion_UO!AC313</f>
        <v>0</v>
      </c>
      <c r="AF33" s="153">
        <f>Produccion_UO!AD313</f>
        <v>0</v>
      </c>
      <c r="AG33" s="153">
        <f>Produccion_UO!AE313</f>
        <v>0</v>
      </c>
      <c r="AH33" s="153">
        <f>Produccion_UO!AF313</f>
        <v>0</v>
      </c>
      <c r="AI33" s="153">
        <f>Produccion_UO!AG313</f>
        <v>0</v>
      </c>
      <c r="AJ33" s="153">
        <f>Produccion_UO!AH313</f>
        <v>0</v>
      </c>
      <c r="AK33" s="153">
        <f>Produccion_UO!AI313</f>
        <v>0</v>
      </c>
      <c r="AL33" s="153">
        <f>Produccion_UO!AJ313</f>
        <v>0</v>
      </c>
      <c r="AM33" s="153">
        <f>Produccion_UO!AK313</f>
        <v>0</v>
      </c>
      <c r="AN33" s="153">
        <f>Produccion_UO!AL313</f>
        <v>0</v>
      </c>
      <c r="AO33" s="153">
        <f>Produccion_UO!AM313</f>
        <v>0</v>
      </c>
      <c r="AP33" s="153">
        <f>Produccion_UO!AN313</f>
        <v>0</v>
      </c>
      <c r="AQ33" s="153">
        <f>Produccion_UO!AO313</f>
        <v>0</v>
      </c>
      <c r="AR33" s="153">
        <f>Produccion_UO!AP313</f>
        <v>0</v>
      </c>
      <c r="AS33" s="153">
        <f>Produccion_UO!AQ313</f>
        <v>0</v>
      </c>
    </row>
    <row r="34" spans="2:45" x14ac:dyDescent="0.25">
      <c r="B34" t="s">
        <v>565</v>
      </c>
      <c r="C34" s="144" t="s">
        <v>633</v>
      </c>
      <c r="D34" s="148" t="s">
        <v>681</v>
      </c>
      <c r="E34" s="144" t="str">
        <f t="shared" si="2"/>
        <v>315</v>
      </c>
      <c r="F34" s="150" t="s">
        <v>678</v>
      </c>
      <c r="G34" s="150">
        <v>11</v>
      </c>
      <c r="H34" t="str">
        <f t="shared" si="1"/>
        <v>Produccion_UO!L326</v>
      </c>
      <c r="L34" t="str">
        <f>+Produccion_UO!K315</f>
        <v>9.3.1.1 Electricidad para Colectores de Gas Natural usando ELC</v>
      </c>
      <c r="N34" s="153">
        <f>Produccion_UO!L326</f>
        <v>616.0504035879369</v>
      </c>
      <c r="O34" s="153">
        <f>Produccion_UO!M326</f>
        <v>588.30750747728109</v>
      </c>
      <c r="P34" s="153">
        <f>Produccion_UO!N326</f>
        <v>509.72621880376551</v>
      </c>
      <c r="Q34" s="153">
        <f>Produccion_UO!O326</f>
        <v>503.65509765592475</v>
      </c>
      <c r="R34" s="153">
        <f>Produccion_UO!P326</f>
        <v>190.55809872529591</v>
      </c>
      <c r="S34" s="153">
        <f>Produccion_UO!Q326</f>
        <v>187.21944053850945</v>
      </c>
      <c r="T34" s="153">
        <f>Produccion_UO!R326</f>
        <v>183.88078235172327</v>
      </c>
      <c r="U34" s="153">
        <f>Produccion_UO!S326</f>
        <v>181.13599664981922</v>
      </c>
      <c r="V34" s="153">
        <f>Produccion_UO!T326</f>
        <v>26.387989783700888</v>
      </c>
      <c r="W34" s="153">
        <f>Produccion_UO!U326</f>
        <v>24.168610171971611</v>
      </c>
      <c r="X34" s="153">
        <f>Produccion_UO!V326</f>
        <v>21.949230560242306</v>
      </c>
      <c r="Y34" s="153">
        <f>Produccion_UO!W326</f>
        <v>19.729850948513</v>
      </c>
      <c r="Z34" s="153">
        <f>Produccion_UO!X326</f>
        <v>18.172902642487944</v>
      </c>
      <c r="AA34" s="153">
        <f>Produccion_UO!Y326</f>
        <v>16.61595433646286</v>
      </c>
      <c r="AB34" s="153">
        <f>Produccion_UO!Z326</f>
        <v>7.5107022748254444</v>
      </c>
      <c r="AC34" s="153">
        <f>Produccion_UO!AA326</f>
        <v>0</v>
      </c>
      <c r="AD34" s="153">
        <f>Produccion_UO!AB326</f>
        <v>0</v>
      </c>
      <c r="AE34" s="153">
        <f>Produccion_UO!AC326</f>
        <v>0</v>
      </c>
      <c r="AF34" s="153">
        <f>Produccion_UO!AD326</f>
        <v>0</v>
      </c>
      <c r="AG34" s="153">
        <f>Produccion_UO!AE326</f>
        <v>0</v>
      </c>
      <c r="AH34" s="153">
        <f>Produccion_UO!AF326</f>
        <v>0</v>
      </c>
      <c r="AI34" s="153">
        <f>Produccion_UO!AG326</f>
        <v>0</v>
      </c>
      <c r="AJ34" s="153">
        <f>Produccion_UO!AH326</f>
        <v>0</v>
      </c>
      <c r="AK34" s="153">
        <f>Produccion_UO!AI326</f>
        <v>0</v>
      </c>
      <c r="AL34" s="153">
        <f>Produccion_UO!AJ326</f>
        <v>0</v>
      </c>
      <c r="AM34" s="153">
        <f>Produccion_UO!AK326</f>
        <v>0</v>
      </c>
      <c r="AN34" s="153">
        <f>Produccion_UO!AL326</f>
        <v>0</v>
      </c>
      <c r="AO34" s="153">
        <f>Produccion_UO!AM326</f>
        <v>0</v>
      </c>
      <c r="AP34" s="153">
        <f>Produccion_UO!AN326</f>
        <v>0</v>
      </c>
      <c r="AQ34" s="153">
        <f>Produccion_UO!AO326</f>
        <v>0</v>
      </c>
      <c r="AR34" s="153">
        <f>Produccion_UO!AP326</f>
        <v>0</v>
      </c>
      <c r="AS34" s="153">
        <f>Produccion_UO!AQ326</f>
        <v>0</v>
      </c>
    </row>
    <row r="35" spans="2:45" x14ac:dyDescent="0.25">
      <c r="B35" t="s">
        <v>566</v>
      </c>
      <c r="C35" s="144" t="s">
        <v>634</v>
      </c>
      <c r="D35" s="148" t="s">
        <v>681</v>
      </c>
      <c r="E35" s="144" t="str">
        <f t="shared" si="2"/>
        <v>328</v>
      </c>
      <c r="F35" s="150" t="s">
        <v>678</v>
      </c>
      <c r="G35" s="150">
        <v>11</v>
      </c>
      <c r="H35" t="str">
        <f t="shared" si="1"/>
        <v>Produccion_UO!L339</v>
      </c>
      <c r="L35" t="str">
        <f>+Produccion_UO!K328</f>
        <v>9.3.1.2 Electricidad para Colectores de Gas Natural usando FUEL</v>
      </c>
      <c r="N35" s="153">
        <f>Produccion_UO!L339</f>
        <v>335.26091047416736</v>
      </c>
      <c r="O35" s="153">
        <f>Produccion_UO!M339</f>
        <v>294.96554591385643</v>
      </c>
      <c r="P35" s="153">
        <f>Produccion_UO!N339</f>
        <v>258.08819284719743</v>
      </c>
      <c r="Q35" s="153">
        <f>Produccion_UO!O339</f>
        <v>278.62663790664664</v>
      </c>
      <c r="R35" s="153">
        <f>Produccion_UO!P339</f>
        <v>270.4571839030416</v>
      </c>
      <c r="S35" s="153">
        <f>Produccion_UO!Q339</f>
        <v>125.59774221148052</v>
      </c>
      <c r="T35" s="153">
        <f>Produccion_UO!R339</f>
        <v>124.54108268146499</v>
      </c>
      <c r="U35" s="153">
        <f>Produccion_UO!S339</f>
        <v>123.84255310759191</v>
      </c>
      <c r="V35" s="153">
        <f>Produccion_UO!T339</f>
        <v>65.781989793236605</v>
      </c>
      <c r="W35" s="153">
        <f>Produccion_UO!U339</f>
        <v>5.1016468668436721</v>
      </c>
      <c r="X35" s="153">
        <f>Produccion_UO!V339</f>
        <v>4.85009419507338</v>
      </c>
      <c r="Y35" s="153">
        <f>Produccion_UO!W339</f>
        <v>4.8500941950733889</v>
      </c>
      <c r="Z35" s="153">
        <f>Produccion_UO!X339</f>
        <v>4.8500941950733889</v>
      </c>
      <c r="AA35" s="153">
        <f>Produccion_UO!Y339</f>
        <v>4.7195493954898966</v>
      </c>
      <c r="AB35" s="153">
        <f>Produccion_UO!Z339</f>
        <v>2.6271833084004053</v>
      </c>
      <c r="AC35" s="153">
        <f>Produccion_UO!AA339</f>
        <v>0</v>
      </c>
      <c r="AD35" s="153">
        <f>Produccion_UO!AB339</f>
        <v>0</v>
      </c>
      <c r="AE35" s="153">
        <f>Produccion_UO!AC339</f>
        <v>0</v>
      </c>
      <c r="AF35" s="153">
        <f>Produccion_UO!AD339</f>
        <v>0</v>
      </c>
      <c r="AG35" s="153">
        <f>Produccion_UO!AE339</f>
        <v>0</v>
      </c>
      <c r="AH35" s="153">
        <f>Produccion_UO!AF339</f>
        <v>0</v>
      </c>
      <c r="AI35" s="153">
        <f>Produccion_UO!AG339</f>
        <v>0</v>
      </c>
      <c r="AJ35" s="153">
        <f>Produccion_UO!AH339</f>
        <v>0</v>
      </c>
      <c r="AK35" s="153">
        <f>Produccion_UO!AI339</f>
        <v>0</v>
      </c>
      <c r="AL35" s="153">
        <f>Produccion_UO!AJ339</f>
        <v>0</v>
      </c>
      <c r="AM35" s="153">
        <f>Produccion_UO!AK339</f>
        <v>0</v>
      </c>
      <c r="AN35" s="153">
        <f>Produccion_UO!AL339</f>
        <v>0</v>
      </c>
      <c r="AO35" s="153">
        <f>Produccion_UO!AM339</f>
        <v>0</v>
      </c>
      <c r="AP35" s="153">
        <f>Produccion_UO!AN339</f>
        <v>0</v>
      </c>
      <c r="AQ35" s="153">
        <f>Produccion_UO!AO339</f>
        <v>0</v>
      </c>
      <c r="AR35" s="153">
        <f>Produccion_UO!AP339</f>
        <v>0</v>
      </c>
      <c r="AS35" s="153">
        <f>Produccion_UO!AQ339</f>
        <v>0</v>
      </c>
    </row>
    <row r="36" spans="2:45" x14ac:dyDescent="0.25">
      <c r="B36" t="s">
        <v>567</v>
      </c>
      <c r="C36" s="144" t="s">
        <v>635</v>
      </c>
      <c r="D36" s="148" t="s">
        <v>681</v>
      </c>
      <c r="E36" s="144" t="str">
        <f t="shared" si="2"/>
        <v>341</v>
      </c>
      <c r="F36" s="150" t="s">
        <v>678</v>
      </c>
      <c r="G36" s="150">
        <v>11</v>
      </c>
      <c r="H36" t="str">
        <f t="shared" si="1"/>
        <v>Produccion_UO!L352</v>
      </c>
      <c r="L36" t="str">
        <f>+Produccion_UO!K341</f>
        <v>9.3.2 Electricidad necesaria para Colectores de petróleo</v>
      </c>
      <c r="N36" s="153">
        <f>Produccion_UO!L352</f>
        <v>536.91165075511265</v>
      </c>
      <c r="O36" s="153">
        <f>Produccion_UO!M352</f>
        <v>512.9950677002189</v>
      </c>
      <c r="P36" s="153">
        <f>Produccion_UO!N352</f>
        <v>488.17691736753159</v>
      </c>
      <c r="Q36" s="153">
        <f>Produccion_UO!O352</f>
        <v>469.07288395962689</v>
      </c>
      <c r="R36" s="153">
        <f>Produccion_UO!P352</f>
        <v>425.7738745304116</v>
      </c>
      <c r="S36" s="153">
        <f>Produccion_UO!Q352</f>
        <v>398.76284406924719</v>
      </c>
      <c r="T36" s="153">
        <f>Produccion_UO!R352</f>
        <v>371.12210735988987</v>
      </c>
      <c r="U36" s="153">
        <f>Produccion_UO!S352</f>
        <v>305.63961148417781</v>
      </c>
      <c r="V36" s="153">
        <f>Produccion_UO!T352</f>
        <v>267.18394955546484</v>
      </c>
      <c r="W36" s="153">
        <f>Produccion_UO!U352</f>
        <v>251.53272253421397</v>
      </c>
      <c r="X36" s="153">
        <f>Produccion_UO!V352</f>
        <v>164.34090784572402</v>
      </c>
      <c r="Y36" s="153">
        <f>Produccion_UO!W352</f>
        <v>162.72597181813947</v>
      </c>
      <c r="Z36" s="153">
        <f>Produccion_UO!X352</f>
        <v>162.72597181813947</v>
      </c>
      <c r="AA36" s="153">
        <f>Produccion_UO!Y352</f>
        <v>120.78981003646436</v>
      </c>
      <c r="AB36" s="153">
        <f>Produccion_UO!Z352</f>
        <v>2.3417455173465305</v>
      </c>
      <c r="AC36" s="153">
        <f>Produccion_UO!AA352</f>
        <v>0</v>
      </c>
      <c r="AD36" s="153">
        <f>Produccion_UO!AB352</f>
        <v>0</v>
      </c>
      <c r="AE36" s="153">
        <f>Produccion_UO!AC352</f>
        <v>0</v>
      </c>
      <c r="AF36" s="153">
        <f>Produccion_UO!AD352</f>
        <v>0</v>
      </c>
      <c r="AG36" s="153">
        <f>Produccion_UO!AE352</f>
        <v>0</v>
      </c>
      <c r="AH36" s="153">
        <f>Produccion_UO!AF352</f>
        <v>0</v>
      </c>
      <c r="AI36" s="153">
        <f>Produccion_UO!AG352</f>
        <v>0</v>
      </c>
      <c r="AJ36" s="153">
        <f>Produccion_UO!AH352</f>
        <v>0</v>
      </c>
      <c r="AK36" s="153">
        <f>Produccion_UO!AI352</f>
        <v>0</v>
      </c>
      <c r="AL36" s="153">
        <f>Produccion_UO!AJ352</f>
        <v>0</v>
      </c>
      <c r="AM36" s="153">
        <f>Produccion_UO!AK352</f>
        <v>0</v>
      </c>
      <c r="AN36" s="153">
        <f>Produccion_UO!AL352</f>
        <v>0</v>
      </c>
      <c r="AO36" s="153">
        <f>Produccion_UO!AM352</f>
        <v>0</v>
      </c>
      <c r="AP36" s="153">
        <f>Produccion_UO!AN352</f>
        <v>0</v>
      </c>
      <c r="AQ36" s="153">
        <f>Produccion_UO!AO352</f>
        <v>0</v>
      </c>
      <c r="AR36" s="153">
        <f>Produccion_UO!AP352</f>
        <v>0</v>
      </c>
      <c r="AS36" s="153">
        <f>Produccion_UO!AQ352</f>
        <v>0</v>
      </c>
    </row>
    <row r="37" spans="2:45" x14ac:dyDescent="0.25">
      <c r="B37" t="s">
        <v>568</v>
      </c>
      <c r="C37" s="144" t="s">
        <v>636</v>
      </c>
      <c r="D37" s="148" t="s">
        <v>681</v>
      </c>
      <c r="E37" s="144" t="str">
        <f t="shared" si="2"/>
        <v>354</v>
      </c>
      <c r="F37" s="150" t="s">
        <v>678</v>
      </c>
      <c r="G37" s="150">
        <v>11</v>
      </c>
      <c r="H37" t="str">
        <f t="shared" si="1"/>
        <v>Produccion_UO!L365</v>
      </c>
      <c r="L37" t="str">
        <f>+Produccion_UO!K354</f>
        <v>9.3.2.1 Electricidad para Colectores de Petroleo usando ELC</v>
      </c>
      <c r="N37" s="153">
        <f>Produccion_UO!L365</f>
        <v>486.00316128323391</v>
      </c>
      <c r="O37" s="153">
        <f>Produccion_UO!M365</f>
        <v>461.14267596914249</v>
      </c>
      <c r="P37" s="153">
        <f>Produccion_UO!N365</f>
        <v>435.37678303096862</v>
      </c>
      <c r="Q37" s="153">
        <f>Produccion_UO!O365</f>
        <v>415.32500701757743</v>
      </c>
      <c r="R37" s="153">
        <f>Produccion_UO!P365</f>
        <v>371.07825498287559</v>
      </c>
      <c r="S37" s="153">
        <f>Produccion_UO!Q365</f>
        <v>346.28558081493918</v>
      </c>
      <c r="T37" s="153">
        <f>Produccion_UO!R365</f>
        <v>318.88925593933914</v>
      </c>
      <c r="U37" s="153">
        <f>Produccion_UO!S365</f>
        <v>295.19535915176971</v>
      </c>
      <c r="V37" s="153">
        <f>Produccion_UO!T365</f>
        <v>206.60425685270155</v>
      </c>
      <c r="W37" s="153">
        <f>Produccion_UO!U365</f>
        <v>130.27268690505755</v>
      </c>
      <c r="X37" s="153">
        <f>Produccion_UO!V365</f>
        <v>66.604688376797327</v>
      </c>
      <c r="Y37" s="153">
        <f>Produccion_UO!W365</f>
        <v>64.989752349212779</v>
      </c>
      <c r="Z37" s="153">
        <f>Produccion_UO!X365</f>
        <v>64.989752349212779</v>
      </c>
      <c r="AA37" s="153">
        <f>Produccion_UO!Y365</f>
        <v>22.923045767954363</v>
      </c>
      <c r="AB37" s="153">
        <f>Produccion_UO!Z365</f>
        <v>0</v>
      </c>
      <c r="AC37" s="153">
        <f>Produccion_UO!AA365</f>
        <v>0</v>
      </c>
      <c r="AD37" s="153">
        <f>Produccion_UO!AB365</f>
        <v>0</v>
      </c>
      <c r="AE37" s="153">
        <f>Produccion_UO!AC365</f>
        <v>0</v>
      </c>
      <c r="AF37" s="153">
        <f>Produccion_UO!AD365</f>
        <v>0</v>
      </c>
      <c r="AG37" s="153">
        <f>Produccion_UO!AE365</f>
        <v>0</v>
      </c>
      <c r="AH37" s="153">
        <f>Produccion_UO!AF365</f>
        <v>0</v>
      </c>
      <c r="AI37" s="153">
        <f>Produccion_UO!AG365</f>
        <v>0</v>
      </c>
      <c r="AJ37" s="153">
        <f>Produccion_UO!AH365</f>
        <v>0</v>
      </c>
      <c r="AK37" s="153">
        <f>Produccion_UO!AI365</f>
        <v>0</v>
      </c>
      <c r="AL37" s="153">
        <f>Produccion_UO!AJ365</f>
        <v>0</v>
      </c>
      <c r="AM37" s="153">
        <f>Produccion_UO!AK365</f>
        <v>0</v>
      </c>
      <c r="AN37" s="153">
        <f>Produccion_UO!AL365</f>
        <v>0</v>
      </c>
      <c r="AO37" s="153">
        <f>Produccion_UO!AM365</f>
        <v>0</v>
      </c>
      <c r="AP37" s="153">
        <f>Produccion_UO!AN365</f>
        <v>0</v>
      </c>
      <c r="AQ37" s="153">
        <f>Produccion_UO!AO365</f>
        <v>0</v>
      </c>
      <c r="AR37" s="153">
        <f>Produccion_UO!AP365</f>
        <v>0</v>
      </c>
      <c r="AS37" s="153">
        <f>Produccion_UO!AQ365</f>
        <v>0</v>
      </c>
    </row>
    <row r="38" spans="2:45" x14ac:dyDescent="0.25">
      <c r="B38" t="s">
        <v>569</v>
      </c>
      <c r="C38" s="144" t="s">
        <v>637</v>
      </c>
      <c r="D38" s="148" t="s">
        <v>681</v>
      </c>
      <c r="E38" s="144" t="str">
        <f t="shared" si="2"/>
        <v>367</v>
      </c>
      <c r="F38" s="150" t="s">
        <v>678</v>
      </c>
      <c r="G38" s="150">
        <v>11</v>
      </c>
      <c r="H38" t="str">
        <f t="shared" si="1"/>
        <v>Produccion_UO!L378</v>
      </c>
      <c r="L38" t="str">
        <f>+Produccion_UO!K367</f>
        <v>9.3.2.2 Electricidad para Colectores de Petroleo usando FUEL</v>
      </c>
      <c r="N38" s="153">
        <f>Produccion_UO!L378</f>
        <v>50.908489471878752</v>
      </c>
      <c r="O38" s="153">
        <f>Produccion_UO!M378</f>
        <v>51.852391731076473</v>
      </c>
      <c r="P38" s="153">
        <f>Produccion_UO!N378</f>
        <v>52.800134336562969</v>
      </c>
      <c r="Q38" s="153">
        <f>Produccion_UO!O378</f>
        <v>53.747876942049473</v>
      </c>
      <c r="R38" s="153">
        <f>Produccion_UO!P378</f>
        <v>54.695619547535998</v>
      </c>
      <c r="S38" s="153">
        <f>Produccion_UO!Q378</f>
        <v>52.477263254308035</v>
      </c>
      <c r="T38" s="153">
        <f>Produccion_UO!R378</f>
        <v>52.232851420550688</v>
      </c>
      <c r="U38" s="153">
        <f>Produccion_UO!S378</f>
        <v>10.44425233240811</v>
      </c>
      <c r="V38" s="153">
        <f>Produccion_UO!T378</f>
        <v>60.579692702763332</v>
      </c>
      <c r="W38" s="153">
        <f>Produccion_UO!U378</f>
        <v>121.26003562915641</v>
      </c>
      <c r="X38" s="153">
        <f>Produccion_UO!V378</f>
        <v>97.736219468926677</v>
      </c>
      <c r="Y38" s="153">
        <f>Produccion_UO!W378</f>
        <v>97.736219468926677</v>
      </c>
      <c r="Z38" s="153">
        <f>Produccion_UO!X378</f>
        <v>97.736219468926677</v>
      </c>
      <c r="AA38" s="153">
        <f>Produccion_UO!Y378</f>
        <v>97.866764268509996</v>
      </c>
      <c r="AB38" s="153">
        <f>Produccion_UO!Z378</f>
        <v>2.3417455173465305</v>
      </c>
      <c r="AC38" s="153">
        <f>Produccion_UO!AA378</f>
        <v>0</v>
      </c>
      <c r="AD38" s="153">
        <f>Produccion_UO!AB378</f>
        <v>0</v>
      </c>
      <c r="AE38" s="153">
        <f>Produccion_UO!AC378</f>
        <v>0</v>
      </c>
      <c r="AF38" s="153">
        <f>Produccion_UO!AD378</f>
        <v>0</v>
      </c>
      <c r="AG38" s="153">
        <f>Produccion_UO!AE378</f>
        <v>0</v>
      </c>
      <c r="AH38" s="153">
        <f>Produccion_UO!AF378</f>
        <v>0</v>
      </c>
      <c r="AI38" s="153">
        <f>Produccion_UO!AG378</f>
        <v>0</v>
      </c>
      <c r="AJ38" s="153">
        <f>Produccion_UO!AH378</f>
        <v>0</v>
      </c>
      <c r="AK38" s="153">
        <f>Produccion_UO!AI378</f>
        <v>0</v>
      </c>
      <c r="AL38" s="153">
        <f>Produccion_UO!AJ378</f>
        <v>0</v>
      </c>
      <c r="AM38" s="153">
        <f>Produccion_UO!AK378</f>
        <v>0</v>
      </c>
      <c r="AN38" s="153">
        <f>Produccion_UO!AL378</f>
        <v>0</v>
      </c>
      <c r="AO38" s="153">
        <f>Produccion_UO!AM378</f>
        <v>0</v>
      </c>
      <c r="AP38" s="153">
        <f>Produccion_UO!AN378</f>
        <v>0</v>
      </c>
      <c r="AQ38" s="153">
        <f>Produccion_UO!AO378</f>
        <v>0</v>
      </c>
      <c r="AR38" s="153">
        <f>Produccion_UO!AP378</f>
        <v>0</v>
      </c>
      <c r="AS38" s="153">
        <f>Produccion_UO!AQ378</f>
        <v>0</v>
      </c>
    </row>
    <row r="39" spans="2:45" x14ac:dyDescent="0.25">
      <c r="B39" t="s">
        <v>570</v>
      </c>
      <c r="C39" s="144" t="s">
        <v>638</v>
      </c>
      <c r="D39" s="148" t="s">
        <v>681</v>
      </c>
      <c r="E39" s="144" t="str">
        <f t="shared" si="2"/>
        <v>382</v>
      </c>
      <c r="F39" s="150" t="s">
        <v>678</v>
      </c>
      <c r="G39" s="150">
        <v>11</v>
      </c>
      <c r="H39" t="str">
        <f t="shared" si="1"/>
        <v>Produccion_UO!L393</v>
      </c>
      <c r="L39" t="str">
        <f>+Produccion_UO!K382</f>
        <v>10. GENERACIÓN DE ELECTRICIDAD</v>
      </c>
      <c r="N39" s="155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56"/>
      <c r="AG39" s="156"/>
      <c r="AH39" s="156"/>
      <c r="AI39" s="156"/>
      <c r="AJ39" s="156"/>
      <c r="AK39" s="156"/>
      <c r="AL39" s="156"/>
      <c r="AM39" s="156"/>
      <c r="AN39" s="156"/>
      <c r="AO39" s="156"/>
      <c r="AP39" s="156"/>
      <c r="AQ39" s="156"/>
      <c r="AR39" s="156"/>
      <c r="AS39" s="156"/>
    </row>
    <row r="40" spans="2:45" x14ac:dyDescent="0.25">
      <c r="B40" t="s">
        <v>571</v>
      </c>
      <c r="C40" s="144" t="s">
        <v>639</v>
      </c>
      <c r="D40" s="148" t="s">
        <v>681</v>
      </c>
      <c r="E40" s="144" t="str">
        <f t="shared" si="2"/>
        <v>383</v>
      </c>
      <c r="F40" s="150" t="s">
        <v>678</v>
      </c>
      <c r="G40" s="150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3">
        <f>Produccion_UO!L394</f>
        <v>6510.5516890833442</v>
      </c>
      <c r="O40" s="153">
        <f>Produccion_UO!M394</f>
        <v>6036.5868049665278</v>
      </c>
      <c r="P40" s="153">
        <f>Produccion_UO!N394</f>
        <v>5567.4758687965468</v>
      </c>
      <c r="Q40" s="153">
        <f>Produccion_UO!O394</f>
        <v>5387.7002876545548</v>
      </c>
      <c r="R40" s="153">
        <f>Produccion_UO!P394</f>
        <v>4409.476732424233</v>
      </c>
      <c r="S40" s="153">
        <f>Produccion_UO!Q394</f>
        <v>3840.6437059876894</v>
      </c>
      <c r="T40" s="153">
        <f>Produccion_UO!R394</f>
        <v>3558.1673562507831</v>
      </c>
      <c r="U40" s="153">
        <f>Produccion_UO!S394</f>
        <v>3315.1883040110652</v>
      </c>
      <c r="V40" s="153">
        <f>Produccion_UO!T394</f>
        <v>2504.6309774462588</v>
      </c>
      <c r="W40" s="153">
        <f>Produccion_UO!U394</f>
        <v>1919.6061689203561</v>
      </c>
      <c r="X40" s="153">
        <f>Produccion_UO!V394</f>
        <v>1218.9864900538921</v>
      </c>
      <c r="Y40" s="153">
        <f>Produccion_UO!W394</f>
        <v>1180.4908495949674</v>
      </c>
      <c r="Z40" s="153">
        <f>Produccion_UO!X394</f>
        <v>1174.7737348046921</v>
      </c>
      <c r="AA40" s="153">
        <f>Produccion_UO!Y394</f>
        <v>827.87475341120012</v>
      </c>
      <c r="AB40" s="153">
        <f>Produccion_UO!Z394</f>
        <v>29.855243144780516</v>
      </c>
      <c r="AC40" s="153">
        <f>Produccion_UO!AA394</f>
        <v>0</v>
      </c>
      <c r="AD40" s="153">
        <f>Produccion_UO!AB394</f>
        <v>0</v>
      </c>
      <c r="AE40" s="153">
        <f>Produccion_UO!AC394</f>
        <v>0</v>
      </c>
      <c r="AF40" s="153">
        <f>Produccion_UO!AD394</f>
        <v>0</v>
      </c>
      <c r="AG40" s="153">
        <f>Produccion_UO!AE394</f>
        <v>0</v>
      </c>
      <c r="AH40" s="153">
        <f>Produccion_UO!AF394</f>
        <v>0</v>
      </c>
      <c r="AI40" s="153">
        <f>Produccion_UO!AG394</f>
        <v>0</v>
      </c>
      <c r="AJ40" s="153">
        <f>Produccion_UO!AH394</f>
        <v>0</v>
      </c>
      <c r="AK40" s="153">
        <f>Produccion_UO!AI394</f>
        <v>0</v>
      </c>
      <c r="AL40" s="153">
        <f>Produccion_UO!AJ394</f>
        <v>0</v>
      </c>
      <c r="AM40" s="153">
        <f>Produccion_UO!AK394</f>
        <v>0</v>
      </c>
      <c r="AN40" s="153">
        <f>Produccion_UO!AL394</f>
        <v>0</v>
      </c>
      <c r="AO40" s="153">
        <f>Produccion_UO!AM394</f>
        <v>0</v>
      </c>
      <c r="AP40" s="153">
        <f>Produccion_UO!AN394</f>
        <v>0</v>
      </c>
      <c r="AQ40" s="153">
        <f>Produccion_UO!AO394</f>
        <v>0</v>
      </c>
      <c r="AR40" s="153">
        <f>Produccion_UO!AP394</f>
        <v>0</v>
      </c>
      <c r="AS40" s="153">
        <f>Produccion_UO!AQ394</f>
        <v>0</v>
      </c>
    </row>
    <row r="41" spans="2:45" x14ac:dyDescent="0.25">
      <c r="B41" t="s">
        <v>572</v>
      </c>
      <c r="C41" s="144" t="s">
        <v>640</v>
      </c>
      <c r="D41" s="148" t="s">
        <v>681</v>
      </c>
      <c r="E41" s="144" t="str">
        <f t="shared" si="2"/>
        <v>396</v>
      </c>
      <c r="F41" s="150" t="s">
        <v>678</v>
      </c>
      <c r="G41" s="150">
        <v>11</v>
      </c>
      <c r="H41" t="str">
        <f t="shared" si="1"/>
        <v>Produccion_UO!L407</v>
      </c>
      <c r="L41" t="str">
        <f>+Produccion_UO!K396</f>
        <v>10.2 Electricidad para Transporte</v>
      </c>
      <c r="N41" s="153">
        <f>Produccion_UO!L407</f>
        <v>1559.462618781843</v>
      </c>
      <c r="O41" s="153">
        <f>Produccion_UO!M407</f>
        <v>1364.3172963194777</v>
      </c>
      <c r="P41" s="153">
        <f>Produccion_UO!N407</f>
        <v>1215.7072226930788</v>
      </c>
      <c r="Q41" s="153">
        <f>Produccion_UO!O407</f>
        <v>1202.7372316432454</v>
      </c>
      <c r="R41" s="153">
        <f>Produccion_UO!P407</f>
        <v>829.83848772625629</v>
      </c>
      <c r="S41" s="153">
        <f>Produccion_UO!Q407</f>
        <v>645.57486707647013</v>
      </c>
      <c r="T41" s="153">
        <f>Produccion_UO!R407</f>
        <v>605.49721612458598</v>
      </c>
      <c r="U41" s="153">
        <f>Produccion_UO!S407</f>
        <v>564.38844627911146</v>
      </c>
      <c r="V41" s="153">
        <f>Produccion_UO!T407</f>
        <v>310.29035135896748</v>
      </c>
      <c r="W41" s="153">
        <f>Produccion_UO!U407</f>
        <v>192.24209415555902</v>
      </c>
      <c r="X41" s="153">
        <f>Produccion_UO!V407</f>
        <v>101.77605623334667</v>
      </c>
      <c r="Y41" s="153">
        <f>Produccion_UO!W407</f>
        <v>97.138449643809565</v>
      </c>
      <c r="Z41" s="153">
        <f>Produccion_UO!X407</f>
        <v>95.165773097429636</v>
      </c>
      <c r="AA41" s="153">
        <f>Produccion_UO!Y407</f>
        <v>51.126389969791305</v>
      </c>
      <c r="AB41" s="153">
        <f>Produccion_UO!Z407</f>
        <v>12.47963110057238</v>
      </c>
      <c r="AC41" s="153">
        <f>Produccion_UO!AA407</f>
        <v>0</v>
      </c>
      <c r="AD41" s="153">
        <f>Produccion_UO!AB407</f>
        <v>0</v>
      </c>
      <c r="AE41" s="153">
        <f>Produccion_UO!AC407</f>
        <v>0</v>
      </c>
      <c r="AF41" s="153">
        <f>Produccion_UO!AD407</f>
        <v>0</v>
      </c>
      <c r="AG41" s="153">
        <f>Produccion_UO!AE407</f>
        <v>0</v>
      </c>
      <c r="AH41" s="153">
        <f>Produccion_UO!AF407</f>
        <v>0</v>
      </c>
      <c r="AI41" s="153">
        <f>Produccion_UO!AG407</f>
        <v>0</v>
      </c>
      <c r="AJ41" s="153">
        <f>Produccion_UO!AH407</f>
        <v>0</v>
      </c>
      <c r="AK41" s="153">
        <f>Produccion_UO!AI407</f>
        <v>0</v>
      </c>
      <c r="AL41" s="153">
        <f>Produccion_UO!AJ407</f>
        <v>0</v>
      </c>
      <c r="AM41" s="153">
        <f>Produccion_UO!AK407</f>
        <v>0</v>
      </c>
      <c r="AN41" s="153">
        <f>Produccion_UO!AL407</f>
        <v>0</v>
      </c>
      <c r="AO41" s="153">
        <f>Produccion_UO!AM407</f>
        <v>0</v>
      </c>
      <c r="AP41" s="153">
        <f>Produccion_UO!AN407</f>
        <v>0</v>
      </c>
      <c r="AQ41" s="153">
        <f>Produccion_UO!AO407</f>
        <v>0</v>
      </c>
      <c r="AR41" s="153">
        <f>Produccion_UO!AP407</f>
        <v>0</v>
      </c>
      <c r="AS41" s="153">
        <f>Produccion_UO!AQ407</f>
        <v>0</v>
      </c>
    </row>
    <row r="42" spans="2:45" x14ac:dyDescent="0.25">
      <c r="B42" t="s">
        <v>573</v>
      </c>
      <c r="C42" s="144" t="s">
        <v>641</v>
      </c>
      <c r="D42" s="148" t="s">
        <v>681</v>
      </c>
      <c r="E42" s="144" t="str">
        <f t="shared" si="2"/>
        <v>409</v>
      </c>
      <c r="F42" s="150" t="s">
        <v>678</v>
      </c>
      <c r="G42" s="150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3">
        <f>Produccion_UO!L420</f>
        <v>386.16939994604627</v>
      </c>
      <c r="O42" s="153">
        <f>Produccion_UO!M420</f>
        <v>252.05882762811379</v>
      </c>
      <c r="P42" s="153">
        <f>Produccion_UO!N420</f>
        <v>216.12921716694129</v>
      </c>
      <c r="Q42" s="153">
        <f>Produccion_UO!O420</f>
        <v>237.61540483187687</v>
      </c>
      <c r="R42" s="153">
        <f>Produccion_UO!P420</f>
        <v>230.39369343375833</v>
      </c>
      <c r="S42" s="153">
        <f>Produccion_UO!Q420</f>
        <v>83.315895448969329</v>
      </c>
      <c r="T42" s="153">
        <f>Produccion_UO!R420</f>
        <v>82.014824085196494</v>
      </c>
      <c r="U42" s="153">
        <f>Produccion_UO!S420</f>
        <v>39.527695423180802</v>
      </c>
      <c r="V42" s="153">
        <f>Produccion_UO!T420</f>
        <v>31.602572479180797</v>
      </c>
      <c r="W42" s="153">
        <f>Produccion_UO!U420</f>
        <v>31.602572479180797</v>
      </c>
      <c r="X42" s="153">
        <f>Produccion_UO!V420</f>
        <v>7.8272036471807995</v>
      </c>
      <c r="Y42" s="153">
        <f>Produccion_UO!W420</f>
        <v>7.8272036471807995</v>
      </c>
      <c r="Z42" s="153">
        <f>Produccion_UO!X420</f>
        <v>7.8272036471807995</v>
      </c>
      <c r="AA42" s="153">
        <f>Produccion_UO!Y420</f>
        <v>7.8272036471807995</v>
      </c>
      <c r="AB42" s="153">
        <f>Produccion_UO!Z420</f>
        <v>4.9689288257469357</v>
      </c>
      <c r="AC42" s="153">
        <f>Produccion_UO!AA420</f>
        <v>0</v>
      </c>
      <c r="AD42" s="153">
        <f>Produccion_UO!AB420</f>
        <v>0</v>
      </c>
      <c r="AE42" s="153">
        <f>Produccion_UO!AC420</f>
        <v>0</v>
      </c>
      <c r="AF42" s="153">
        <f>Produccion_UO!AD420</f>
        <v>0</v>
      </c>
      <c r="AG42" s="153">
        <f>Produccion_UO!AE420</f>
        <v>0</v>
      </c>
      <c r="AH42" s="153">
        <f>Produccion_UO!AF420</f>
        <v>0</v>
      </c>
      <c r="AI42" s="153">
        <f>Produccion_UO!AG420</f>
        <v>0</v>
      </c>
      <c r="AJ42" s="153">
        <f>Produccion_UO!AH420</f>
        <v>0</v>
      </c>
      <c r="AK42" s="153">
        <f>Produccion_UO!AI420</f>
        <v>0</v>
      </c>
      <c r="AL42" s="153">
        <f>Produccion_UO!AJ420</f>
        <v>0</v>
      </c>
      <c r="AM42" s="153">
        <f>Produccion_UO!AK420</f>
        <v>0</v>
      </c>
      <c r="AN42" s="153">
        <f>Produccion_UO!AL420</f>
        <v>0</v>
      </c>
      <c r="AO42" s="153">
        <f>Produccion_UO!AM420</f>
        <v>0</v>
      </c>
      <c r="AP42" s="153">
        <f>Produccion_UO!AN420</f>
        <v>0</v>
      </c>
      <c r="AQ42" s="153">
        <f>Produccion_UO!AO420</f>
        <v>0</v>
      </c>
      <c r="AR42" s="153">
        <f>Produccion_UO!AP420</f>
        <v>0</v>
      </c>
      <c r="AS42" s="153">
        <f>Produccion_UO!AQ420</f>
        <v>0</v>
      </c>
    </row>
    <row r="43" spans="2:45" x14ac:dyDescent="0.25">
      <c r="B43" t="s">
        <v>574</v>
      </c>
      <c r="C43" s="144" t="s">
        <v>642</v>
      </c>
      <c r="D43" s="148" t="s">
        <v>681</v>
      </c>
      <c r="E43" s="144" t="str">
        <f t="shared" si="2"/>
        <v>422</v>
      </c>
      <c r="F43" s="150" t="s">
        <v>678</v>
      </c>
      <c r="G43" s="150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3">
        <f>Produccion_UO!L433</f>
        <v>239.57588362622693</v>
      </c>
      <c r="O43" s="153">
        <f>Produccion_UO!M433</f>
        <v>200.4413362538514</v>
      </c>
      <c r="P43" s="153">
        <f>Produccion_UO!N433</f>
        <v>164.67543517285833</v>
      </c>
      <c r="Q43" s="153">
        <f>Produccion_UO!O433</f>
        <v>186.32533221797334</v>
      </c>
      <c r="R43" s="153">
        <f>Produccion_UO!P433</f>
        <v>179.26733020003417</v>
      </c>
      <c r="S43" s="153">
        <f>Produccion_UO!Q433</f>
        <v>35.663053247999997</v>
      </c>
      <c r="T43" s="153">
        <f>Produccion_UO!R433</f>
        <v>35.663053247999997</v>
      </c>
      <c r="U43" s="153">
        <f>Produccion_UO!S433</f>
        <v>35.663053247999997</v>
      </c>
      <c r="V43" s="153">
        <f>Produccion_UO!T433</f>
        <v>27.737930303999999</v>
      </c>
      <c r="W43" s="153">
        <f>Produccion_UO!U433</f>
        <v>27.737930303999999</v>
      </c>
      <c r="X43" s="153">
        <f>Produccion_UO!V433</f>
        <v>3.962561472</v>
      </c>
      <c r="Y43" s="153">
        <f>Produccion_UO!W433</f>
        <v>3.962561472</v>
      </c>
      <c r="Z43" s="153">
        <f>Produccion_UO!X433</f>
        <v>3.962561472</v>
      </c>
      <c r="AA43" s="153">
        <f>Produccion_UO!Y433</f>
        <v>3.962561472</v>
      </c>
      <c r="AB43" s="153">
        <f>Produccion_UO!Z433</f>
        <v>3.2223147333465305</v>
      </c>
      <c r="AC43" s="153">
        <f>Produccion_UO!AA433</f>
        <v>0</v>
      </c>
      <c r="AD43" s="153">
        <f>Produccion_UO!AB433</f>
        <v>0</v>
      </c>
      <c r="AE43" s="153">
        <f>Produccion_UO!AC433</f>
        <v>0</v>
      </c>
      <c r="AF43" s="153">
        <f>Produccion_UO!AD433</f>
        <v>0</v>
      </c>
      <c r="AG43" s="153">
        <f>Produccion_UO!AE433</f>
        <v>0</v>
      </c>
      <c r="AH43" s="153">
        <f>Produccion_UO!AF433</f>
        <v>0</v>
      </c>
      <c r="AI43" s="153">
        <f>Produccion_UO!AG433</f>
        <v>0</v>
      </c>
      <c r="AJ43" s="153">
        <f>Produccion_UO!AH433</f>
        <v>0</v>
      </c>
      <c r="AK43" s="153">
        <f>Produccion_UO!AI433</f>
        <v>0</v>
      </c>
      <c r="AL43" s="153">
        <f>Produccion_UO!AJ433</f>
        <v>0</v>
      </c>
      <c r="AM43" s="153">
        <f>Produccion_UO!AK433</f>
        <v>0</v>
      </c>
      <c r="AN43" s="153">
        <f>Produccion_UO!AL433</f>
        <v>0</v>
      </c>
      <c r="AO43" s="153">
        <f>Produccion_UO!AM433</f>
        <v>0</v>
      </c>
      <c r="AP43" s="153">
        <f>Produccion_UO!AN433</f>
        <v>0</v>
      </c>
      <c r="AQ43" s="153">
        <f>Produccion_UO!AO433</f>
        <v>0</v>
      </c>
      <c r="AR43" s="153">
        <f>Produccion_UO!AP433</f>
        <v>0</v>
      </c>
      <c r="AS43" s="153">
        <f>Produccion_UO!AQ433</f>
        <v>0</v>
      </c>
    </row>
    <row r="44" spans="2:45" x14ac:dyDescent="0.25">
      <c r="B44" t="s">
        <v>575</v>
      </c>
      <c r="C44" s="144" t="s">
        <v>643</v>
      </c>
      <c r="D44" s="148" t="s">
        <v>681</v>
      </c>
      <c r="E44" s="144" t="str">
        <f t="shared" si="2"/>
        <v>435</v>
      </c>
      <c r="F44" s="150" t="s">
        <v>678</v>
      </c>
      <c r="G44" s="150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3">
        <f>Produccion_UO!L446</f>
        <v>146.59351631981932</v>
      </c>
      <c r="O44" s="153">
        <f>Produccion_UO!M446</f>
        <v>51.617491374262407</v>
      </c>
      <c r="P44" s="153">
        <f>Produccion_UO!N446</f>
        <v>51.453781994082988</v>
      </c>
      <c r="Q44" s="153">
        <f>Produccion_UO!O446</f>
        <v>51.290072613903575</v>
      </c>
      <c r="R44" s="153">
        <f>Produccion_UO!P446</f>
        <v>51.126363233724184</v>
      </c>
      <c r="S44" s="153">
        <f>Produccion_UO!Q446</f>
        <v>47.652842200969324</v>
      </c>
      <c r="T44" s="153">
        <f>Produccion_UO!R446</f>
        <v>46.35177083719649</v>
      </c>
      <c r="U44" s="153">
        <f>Produccion_UO!S446</f>
        <v>3.8646421751808</v>
      </c>
      <c r="V44" s="153">
        <f>Produccion_UO!T446</f>
        <v>3.8646421751808</v>
      </c>
      <c r="W44" s="153">
        <f>Produccion_UO!U446</f>
        <v>3.8646421751808</v>
      </c>
      <c r="X44" s="153">
        <f>Produccion_UO!V446</f>
        <v>3.8646421751808</v>
      </c>
      <c r="Y44" s="153">
        <f>Produccion_UO!W446</f>
        <v>3.8646421751808</v>
      </c>
      <c r="Z44" s="153">
        <f>Produccion_UO!X446</f>
        <v>3.8646421751808</v>
      </c>
      <c r="AA44" s="153">
        <f>Produccion_UO!Y446</f>
        <v>3.8646421751808</v>
      </c>
      <c r="AB44" s="153">
        <f>Produccion_UO!Z446</f>
        <v>1.7466140924004054</v>
      </c>
      <c r="AC44" s="153">
        <f>Produccion_UO!AA446</f>
        <v>0</v>
      </c>
      <c r="AD44" s="153">
        <f>Produccion_UO!AB446</f>
        <v>0</v>
      </c>
      <c r="AE44" s="153">
        <f>Produccion_UO!AC446</f>
        <v>0</v>
      </c>
      <c r="AF44" s="153">
        <f>Produccion_UO!AD446</f>
        <v>0</v>
      </c>
      <c r="AG44" s="153">
        <f>Produccion_UO!AE446</f>
        <v>0</v>
      </c>
      <c r="AH44" s="153">
        <f>Produccion_UO!AF446</f>
        <v>0</v>
      </c>
      <c r="AI44" s="153">
        <f>Produccion_UO!AG446</f>
        <v>0</v>
      </c>
      <c r="AJ44" s="153">
        <f>Produccion_UO!AH446</f>
        <v>0</v>
      </c>
      <c r="AK44" s="153">
        <f>Produccion_UO!AI446</f>
        <v>0</v>
      </c>
      <c r="AL44" s="153">
        <f>Produccion_UO!AJ446</f>
        <v>0</v>
      </c>
      <c r="AM44" s="153">
        <f>Produccion_UO!AK446</f>
        <v>0</v>
      </c>
      <c r="AN44" s="153">
        <f>Produccion_UO!AL446</f>
        <v>0</v>
      </c>
      <c r="AO44" s="153">
        <f>Produccion_UO!AM446</f>
        <v>0</v>
      </c>
      <c r="AP44" s="153">
        <f>Produccion_UO!AN446</f>
        <v>0</v>
      </c>
      <c r="AQ44" s="153">
        <f>Produccion_UO!AO446</f>
        <v>0</v>
      </c>
      <c r="AR44" s="153">
        <f>Produccion_UO!AP446</f>
        <v>0</v>
      </c>
      <c r="AS44" s="153">
        <f>Produccion_UO!AQ446</f>
        <v>0</v>
      </c>
    </row>
    <row r="45" spans="2:45" x14ac:dyDescent="0.25">
      <c r="B45" t="s">
        <v>576</v>
      </c>
      <c r="C45" s="144" t="s">
        <v>644</v>
      </c>
      <c r="D45" s="148" t="s">
        <v>681</v>
      </c>
      <c r="E45" s="144" t="str">
        <f t="shared" si="2"/>
        <v>448</v>
      </c>
      <c r="F45" s="150" t="s">
        <v>678</v>
      </c>
      <c r="G45" s="150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3">
        <v>0</v>
      </c>
      <c r="O45" s="153">
        <v>1</v>
      </c>
      <c r="P45" s="153">
        <v>2</v>
      </c>
      <c r="Q45" s="153">
        <v>3</v>
      </c>
      <c r="R45" s="153">
        <v>4</v>
      </c>
      <c r="S45" s="153">
        <v>5</v>
      </c>
      <c r="T45" s="153">
        <v>6</v>
      </c>
      <c r="U45" s="153">
        <v>7</v>
      </c>
      <c r="V45" s="153">
        <v>8</v>
      </c>
      <c r="W45" s="153">
        <v>9</v>
      </c>
      <c r="X45" s="153">
        <v>10</v>
      </c>
      <c r="Y45" s="153">
        <v>11</v>
      </c>
      <c r="Z45" s="153">
        <v>12</v>
      </c>
      <c r="AA45" s="153">
        <v>13</v>
      </c>
      <c r="AB45" s="153">
        <v>14</v>
      </c>
      <c r="AC45" s="153">
        <v>15</v>
      </c>
      <c r="AD45" s="153">
        <v>16</v>
      </c>
      <c r="AE45" s="153">
        <v>17</v>
      </c>
      <c r="AF45" s="153">
        <v>18</v>
      </c>
      <c r="AG45" s="153">
        <v>19</v>
      </c>
      <c r="AH45" s="153">
        <v>20</v>
      </c>
      <c r="AI45" s="153">
        <v>21</v>
      </c>
      <c r="AJ45" s="153">
        <v>22</v>
      </c>
      <c r="AK45" s="153">
        <v>23</v>
      </c>
      <c r="AL45" s="153">
        <v>24</v>
      </c>
      <c r="AM45" s="153">
        <v>25</v>
      </c>
      <c r="AN45" s="153">
        <v>26</v>
      </c>
      <c r="AO45" s="153">
        <v>27</v>
      </c>
      <c r="AP45" s="153">
        <v>28</v>
      </c>
      <c r="AQ45" s="153">
        <v>29</v>
      </c>
      <c r="AR45" s="153">
        <v>30</v>
      </c>
      <c r="AS45" s="153">
        <v>31</v>
      </c>
    </row>
    <row r="46" spans="2:45" x14ac:dyDescent="0.25">
      <c r="B46" t="s">
        <v>577</v>
      </c>
      <c r="C46" s="144" t="s">
        <v>645</v>
      </c>
      <c r="D46" s="148" t="s">
        <v>681</v>
      </c>
      <c r="E46" s="144" t="str">
        <f t="shared" si="2"/>
        <v>461</v>
      </c>
      <c r="F46" s="150" t="s">
        <v>678</v>
      </c>
      <c r="G46" s="150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3">
        <f>Produccion_UO!L472</f>
        <v>1173.2932188357968</v>
      </c>
      <c r="O46" s="153">
        <f>Produccion_UO!M472</f>
        <v>1112.2584686913642</v>
      </c>
      <c r="P46" s="153">
        <f>Produccion_UO!N472</f>
        <v>999.57800552613764</v>
      </c>
      <c r="Q46" s="153">
        <f>Produccion_UO!O472</f>
        <v>965.12182681136858</v>
      </c>
      <c r="R46" s="153">
        <f>Produccion_UO!P472</f>
        <v>599.44479429249793</v>
      </c>
      <c r="S46" s="153">
        <f>Produccion_UO!Q472</f>
        <v>562.25897162750073</v>
      </c>
      <c r="T46" s="153">
        <f>Produccion_UO!R472</f>
        <v>523.48239203938942</v>
      </c>
      <c r="U46" s="153">
        <f>Produccion_UO!S472</f>
        <v>524.86075085593075</v>
      </c>
      <c r="V46" s="153">
        <f>Produccion_UO!T472</f>
        <v>278.68777887978666</v>
      </c>
      <c r="W46" s="153">
        <f>Produccion_UO!U472</f>
        <v>160.63952167637822</v>
      </c>
      <c r="X46" s="153">
        <f>Produccion_UO!V472</f>
        <v>93.948852586165856</v>
      </c>
      <c r="Y46" s="153">
        <f>Produccion_UO!W472</f>
        <v>89.311245996628756</v>
      </c>
      <c r="Z46" s="153">
        <f>Produccion_UO!X472</f>
        <v>87.338569450248826</v>
      </c>
      <c r="AA46" s="153">
        <f>Produccion_UO!Y472</f>
        <v>43.299186322610502</v>
      </c>
      <c r="AB46" s="153">
        <f>Produccion_UO!Z472</f>
        <v>7.5107022748254444</v>
      </c>
      <c r="AC46" s="153">
        <f>Produccion_UO!AA472</f>
        <v>0</v>
      </c>
      <c r="AD46" s="153">
        <f>Produccion_UO!AB472</f>
        <v>0</v>
      </c>
      <c r="AE46" s="153">
        <f>Produccion_UO!AC472</f>
        <v>0</v>
      </c>
      <c r="AF46" s="153">
        <f>Produccion_UO!AD472</f>
        <v>0</v>
      </c>
      <c r="AG46" s="153">
        <f>Produccion_UO!AE472</f>
        <v>0</v>
      </c>
      <c r="AH46" s="153">
        <f>Produccion_UO!AF472</f>
        <v>0</v>
      </c>
      <c r="AI46" s="153">
        <f>Produccion_UO!AG472</f>
        <v>0</v>
      </c>
      <c r="AJ46" s="153">
        <f>Produccion_UO!AH472</f>
        <v>0</v>
      </c>
      <c r="AK46" s="153">
        <f>Produccion_UO!AI472</f>
        <v>0</v>
      </c>
      <c r="AL46" s="153">
        <f>Produccion_UO!AJ472</f>
        <v>0</v>
      </c>
      <c r="AM46" s="153">
        <f>Produccion_UO!AK472</f>
        <v>0</v>
      </c>
      <c r="AN46" s="153">
        <f>Produccion_UO!AL472</f>
        <v>0</v>
      </c>
      <c r="AO46" s="153">
        <f>Produccion_UO!AM472</f>
        <v>0</v>
      </c>
      <c r="AP46" s="153">
        <f>Produccion_UO!AN472</f>
        <v>0</v>
      </c>
      <c r="AQ46" s="153">
        <f>Produccion_UO!AO472</f>
        <v>0</v>
      </c>
      <c r="AR46" s="153">
        <f>Produccion_UO!AP472</f>
        <v>0</v>
      </c>
      <c r="AS46" s="153">
        <f>Produccion_UO!AQ472</f>
        <v>0</v>
      </c>
    </row>
    <row r="47" spans="2:45" x14ac:dyDescent="0.25">
      <c r="B47" t="s">
        <v>578</v>
      </c>
      <c r="C47" s="144" t="s">
        <v>646</v>
      </c>
      <c r="D47" s="148" t="s">
        <v>681</v>
      </c>
      <c r="E47" s="144" t="str">
        <f t="shared" si="2"/>
        <v>474</v>
      </c>
      <c r="F47" s="150" t="s">
        <v>678</v>
      </c>
      <c r="G47" s="150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3">
        <f>Produccion_UO!L485</f>
        <v>616.0504035879369</v>
      </c>
      <c r="O47" s="153">
        <f>Produccion_UO!M485</f>
        <v>588.30750747728052</v>
      </c>
      <c r="P47" s="153">
        <f>Produccion_UO!N485</f>
        <v>509.7262188037642</v>
      </c>
      <c r="Q47" s="153">
        <f>Produccion_UO!O485</f>
        <v>503.65509765592526</v>
      </c>
      <c r="R47" s="153">
        <f>Produccion_UO!P485</f>
        <v>190.55809872529585</v>
      </c>
      <c r="S47" s="153">
        <f>Produccion_UO!Q485</f>
        <v>187.21944053850945</v>
      </c>
      <c r="T47" s="153">
        <f>Produccion_UO!R485</f>
        <v>183.88078235172333</v>
      </c>
      <c r="U47" s="153">
        <f>Produccion_UO!S485</f>
        <v>181.13599664981916</v>
      </c>
      <c r="V47" s="153">
        <f>Produccion_UO!T485</f>
        <v>26.387989783700888</v>
      </c>
      <c r="W47" s="153">
        <f>Produccion_UO!U485</f>
        <v>24.168610171971611</v>
      </c>
      <c r="X47" s="153">
        <f>Produccion_UO!V485</f>
        <v>21.949230560242306</v>
      </c>
      <c r="Y47" s="153">
        <f>Produccion_UO!W485</f>
        <v>19.729850948513</v>
      </c>
      <c r="Z47" s="153">
        <f>Produccion_UO!X485</f>
        <v>18.172902642487944</v>
      </c>
      <c r="AA47" s="153">
        <f>Produccion_UO!Y485</f>
        <v>16.61595433646286</v>
      </c>
      <c r="AB47" s="153">
        <f>Produccion_UO!Z485</f>
        <v>7.5107022748254444</v>
      </c>
      <c r="AC47" s="153">
        <f>Produccion_UO!AA485</f>
        <v>0</v>
      </c>
      <c r="AD47" s="153">
        <f>Produccion_UO!AB485</f>
        <v>0</v>
      </c>
      <c r="AE47" s="153">
        <f>Produccion_UO!AC485</f>
        <v>0</v>
      </c>
      <c r="AF47" s="153">
        <f>Produccion_UO!AD485</f>
        <v>0</v>
      </c>
      <c r="AG47" s="153">
        <f>Produccion_UO!AE485</f>
        <v>0</v>
      </c>
      <c r="AH47" s="153">
        <f>Produccion_UO!AF485</f>
        <v>0</v>
      </c>
      <c r="AI47" s="153">
        <f>Produccion_UO!AG485</f>
        <v>0</v>
      </c>
      <c r="AJ47" s="153">
        <f>Produccion_UO!AH485</f>
        <v>0</v>
      </c>
      <c r="AK47" s="153">
        <f>Produccion_UO!AI485</f>
        <v>0</v>
      </c>
      <c r="AL47" s="153">
        <f>Produccion_UO!AJ485</f>
        <v>0</v>
      </c>
      <c r="AM47" s="153">
        <f>Produccion_UO!AK485</f>
        <v>0</v>
      </c>
      <c r="AN47" s="153">
        <f>Produccion_UO!AL485</f>
        <v>0</v>
      </c>
      <c r="AO47" s="153">
        <f>Produccion_UO!AM485</f>
        <v>0</v>
      </c>
      <c r="AP47" s="153">
        <f>Produccion_UO!AN485</f>
        <v>0</v>
      </c>
      <c r="AQ47" s="153">
        <f>Produccion_UO!AO485</f>
        <v>0</v>
      </c>
      <c r="AR47" s="153">
        <f>Produccion_UO!AP485</f>
        <v>0</v>
      </c>
      <c r="AS47" s="153">
        <f>Produccion_UO!AQ485</f>
        <v>0</v>
      </c>
    </row>
    <row r="48" spans="2:45" x14ac:dyDescent="0.25">
      <c r="B48" t="s">
        <v>579</v>
      </c>
      <c r="C48" s="144" t="s">
        <v>647</v>
      </c>
      <c r="D48" s="148" t="s">
        <v>681</v>
      </c>
      <c r="E48" s="144" t="str">
        <f t="shared" si="2"/>
        <v>487</v>
      </c>
      <c r="F48" s="150" t="s">
        <v>678</v>
      </c>
      <c r="G48" s="150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3">
        <f>Produccion_UO!L498</f>
        <v>557.24281524785988</v>
      </c>
      <c r="O48" s="153">
        <f>Produccion_UO!M498</f>
        <v>523.9509612140838</v>
      </c>
      <c r="P48" s="153">
        <f>Produccion_UO!N498</f>
        <v>489.85178672237339</v>
      </c>
      <c r="Q48" s="153">
        <f>Produccion_UO!O498</f>
        <v>461.46672915544332</v>
      </c>
      <c r="R48" s="153">
        <f>Produccion_UO!P498</f>
        <v>408.88669556720208</v>
      </c>
      <c r="S48" s="153">
        <f>Produccion_UO!Q498</f>
        <v>375.0395310889914</v>
      </c>
      <c r="T48" s="153">
        <f>Produccion_UO!R498</f>
        <v>339.60160968766604</v>
      </c>
      <c r="U48" s="153">
        <f>Produccion_UO!S498</f>
        <v>343.72475420611158</v>
      </c>
      <c r="V48" s="153">
        <f>Produccion_UO!T498</f>
        <v>252.29978909608579</v>
      </c>
      <c r="W48" s="153">
        <f>Produccion_UO!U498</f>
        <v>136.47091150440662</v>
      </c>
      <c r="X48" s="153">
        <f>Produccion_UO!V498</f>
        <v>71.999622025923557</v>
      </c>
      <c r="Y48" s="153">
        <f>Produccion_UO!W498</f>
        <v>69.581395048115752</v>
      </c>
      <c r="Z48" s="153">
        <f>Produccion_UO!X498</f>
        <v>69.165666807760886</v>
      </c>
      <c r="AA48" s="153">
        <f>Produccion_UO!Y498</f>
        <v>26.683231986147643</v>
      </c>
      <c r="AB48" s="153">
        <f>Produccion_UO!Z498</f>
        <v>0</v>
      </c>
      <c r="AC48" s="153">
        <f>Produccion_UO!AA498</f>
        <v>0</v>
      </c>
      <c r="AD48" s="153">
        <f>Produccion_UO!AB498</f>
        <v>0</v>
      </c>
      <c r="AE48" s="153">
        <f>Produccion_UO!AC498</f>
        <v>0</v>
      </c>
      <c r="AF48" s="153">
        <f>Produccion_UO!AD498</f>
        <v>0</v>
      </c>
      <c r="AG48" s="153">
        <f>Produccion_UO!AE498</f>
        <v>0</v>
      </c>
      <c r="AH48" s="153">
        <f>Produccion_UO!AF498</f>
        <v>0</v>
      </c>
      <c r="AI48" s="153">
        <f>Produccion_UO!AG498</f>
        <v>0</v>
      </c>
      <c r="AJ48" s="153">
        <f>Produccion_UO!AH498</f>
        <v>0</v>
      </c>
      <c r="AK48" s="153">
        <f>Produccion_UO!AI498</f>
        <v>0</v>
      </c>
      <c r="AL48" s="153">
        <f>Produccion_UO!AJ498</f>
        <v>0</v>
      </c>
      <c r="AM48" s="153">
        <f>Produccion_UO!AK498</f>
        <v>0</v>
      </c>
      <c r="AN48" s="153">
        <f>Produccion_UO!AL498</f>
        <v>0</v>
      </c>
      <c r="AO48" s="153">
        <f>Produccion_UO!AM498</f>
        <v>0</v>
      </c>
      <c r="AP48" s="153">
        <f>Produccion_UO!AN498</f>
        <v>0</v>
      </c>
      <c r="AQ48" s="153">
        <f>Produccion_UO!AO498</f>
        <v>0</v>
      </c>
      <c r="AR48" s="153">
        <f>Produccion_UO!AP498</f>
        <v>0</v>
      </c>
      <c r="AS48" s="153">
        <f>Produccion_UO!AQ498</f>
        <v>0</v>
      </c>
    </row>
    <row r="49" spans="2:45" x14ac:dyDescent="0.25">
      <c r="B49" t="s">
        <v>580</v>
      </c>
      <c r="C49" s="144" t="s">
        <v>648</v>
      </c>
      <c r="D49" s="148" t="s">
        <v>681</v>
      </c>
      <c r="E49" s="144" t="str">
        <f t="shared" si="2"/>
        <v>500</v>
      </c>
      <c r="F49" s="150" t="s">
        <v>678</v>
      </c>
      <c r="G49" s="150">
        <v>11</v>
      </c>
      <c r="H49" t="str">
        <f t="shared" si="1"/>
        <v>Produccion_UO!L511</v>
      </c>
      <c r="L49" t="str">
        <f>+Produccion_UO!K500</f>
        <v>10.3 Electricidad para Producción</v>
      </c>
      <c r="N49" s="153">
        <f>Produccion_UO!L511</f>
        <v>4951.0890703015011</v>
      </c>
      <c r="O49" s="153">
        <f>Produccion_UO!M511</f>
        <v>4672.2695086470494</v>
      </c>
      <c r="P49" s="153">
        <f>Produccion_UO!N511</f>
        <v>4351.7686461034691</v>
      </c>
      <c r="Q49" s="153">
        <f>Produccion_UO!O511</f>
        <v>4184.9630560113083</v>
      </c>
      <c r="R49" s="153">
        <f>Produccion_UO!P511</f>
        <v>3579.6382446979778</v>
      </c>
      <c r="S49" s="153">
        <f>Produccion_UO!Q511</f>
        <v>3195.0688389112192</v>
      </c>
      <c r="T49" s="153">
        <f>Produccion_UO!R511</f>
        <v>2952.6701401261976</v>
      </c>
      <c r="U49" s="153">
        <f>Produccion_UO!S511</f>
        <v>2750.799857731954</v>
      </c>
      <c r="V49" s="153">
        <f>Produccion_UO!T511</f>
        <v>2194.3406260872907</v>
      </c>
      <c r="W49" s="153">
        <f>Produccion_UO!U511</f>
        <v>1727.3640747647969</v>
      </c>
      <c r="X49" s="153">
        <f>Produccion_UO!V511</f>
        <v>1117.2104338205456</v>
      </c>
      <c r="Y49" s="153">
        <f>Produccion_UO!W511</f>
        <v>1083.3523999511581</v>
      </c>
      <c r="Z49" s="153">
        <f>Produccion_UO!X511</f>
        <v>1079.6079617072623</v>
      </c>
      <c r="AA49" s="153">
        <f>Produccion_UO!Y511</f>
        <v>776.74836344140874</v>
      </c>
      <c r="AB49" s="153">
        <f>Produccion_UO!Z511</f>
        <v>17.37561204420814</v>
      </c>
      <c r="AC49" s="153">
        <f>Produccion_UO!AA511</f>
        <v>0</v>
      </c>
      <c r="AD49" s="153">
        <f>Produccion_UO!AB511</f>
        <v>0</v>
      </c>
      <c r="AE49" s="153">
        <f>Produccion_UO!AC511</f>
        <v>0</v>
      </c>
      <c r="AF49" s="153">
        <f>Produccion_UO!AD511</f>
        <v>0</v>
      </c>
      <c r="AG49" s="153">
        <f>Produccion_UO!AE511</f>
        <v>0</v>
      </c>
      <c r="AH49" s="153">
        <f>Produccion_UO!AF511</f>
        <v>0</v>
      </c>
      <c r="AI49" s="153">
        <f>Produccion_UO!AG511</f>
        <v>0</v>
      </c>
      <c r="AJ49" s="153">
        <f>Produccion_UO!AH511</f>
        <v>0</v>
      </c>
      <c r="AK49" s="153">
        <f>Produccion_UO!AI511</f>
        <v>0</v>
      </c>
      <c r="AL49" s="153">
        <f>Produccion_UO!AJ511</f>
        <v>0</v>
      </c>
      <c r="AM49" s="153">
        <f>Produccion_UO!AK511</f>
        <v>0</v>
      </c>
      <c r="AN49" s="153">
        <f>Produccion_UO!AL511</f>
        <v>0</v>
      </c>
      <c r="AO49" s="153">
        <f>Produccion_UO!AM511</f>
        <v>0</v>
      </c>
      <c r="AP49" s="153">
        <f>Produccion_UO!AN511</f>
        <v>0</v>
      </c>
      <c r="AQ49" s="153">
        <f>Produccion_UO!AO511</f>
        <v>0</v>
      </c>
      <c r="AR49" s="153">
        <f>Produccion_UO!AP511</f>
        <v>0</v>
      </c>
      <c r="AS49" s="153">
        <f>Produccion_UO!AQ511</f>
        <v>0</v>
      </c>
    </row>
    <row r="50" spans="2:45" x14ac:dyDescent="0.25">
      <c r="B50" t="s">
        <v>581</v>
      </c>
      <c r="C50" s="144" t="s">
        <v>649</v>
      </c>
      <c r="D50" s="148" t="s">
        <v>681</v>
      </c>
      <c r="E50" s="144" t="str">
        <f t="shared" si="2"/>
        <v>513</v>
      </c>
      <c r="F50" s="150" t="s">
        <v>678</v>
      </c>
      <c r="G50" s="150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3">
        <f>Produccion_UO!L524</f>
        <v>2537.8416074963925</v>
      </c>
      <c r="O50" s="153">
        <f>Produccion_UO!M524</f>
        <v>2457.788933239126</v>
      </c>
      <c r="P50" s="153">
        <f>Produccion_UO!N524</f>
        <v>2381.7204022202714</v>
      </c>
      <c r="Q50" s="153">
        <f>Produccion_UO!O524</f>
        <v>2362.4945000277462</v>
      </c>
      <c r="R50" s="153">
        <f>Produccion_UO!P524</f>
        <v>2314.8472834220561</v>
      </c>
      <c r="S50" s="153">
        <f>Produccion_UO!Q524</f>
        <v>2127.7162874726637</v>
      </c>
      <c r="T50" s="153">
        <f>Produccion_UO!R524</f>
        <v>2082.7559985250073</v>
      </c>
      <c r="U50" s="153">
        <f>Produccion_UO!S524</f>
        <v>2037.5450087538443</v>
      </c>
      <c r="V50" s="153">
        <f>Produccion_UO!T524</f>
        <v>1989.4417223243781</v>
      </c>
      <c r="W50" s="153">
        <f>Produccion_UO!U524</f>
        <v>1702.3420190377294</v>
      </c>
      <c r="X50" s="153">
        <f>Produccion_UO!V524</f>
        <v>1094.2975702253534</v>
      </c>
      <c r="Y50" s="153">
        <f>Produccion_UO!W524</f>
        <v>460.57155314355219</v>
      </c>
      <c r="Z50" s="153">
        <f>Produccion_UO!X524</f>
        <v>458.30676403198612</v>
      </c>
      <c r="AA50" s="153">
        <f>Produccion_UO!Y524</f>
        <v>456.04197492042005</v>
      </c>
      <c r="AB50" s="153">
        <f>Produccion_UO!Z524</f>
        <v>9.8719393875300288</v>
      </c>
      <c r="AC50" s="153">
        <f>Produccion_UO!AA524</f>
        <v>0</v>
      </c>
      <c r="AD50" s="153">
        <f>Produccion_UO!AB524</f>
        <v>0</v>
      </c>
      <c r="AE50" s="153">
        <f>Produccion_UO!AC524</f>
        <v>0</v>
      </c>
      <c r="AF50" s="153">
        <f>Produccion_UO!AD524</f>
        <v>0</v>
      </c>
      <c r="AG50" s="153">
        <f>Produccion_UO!AE524</f>
        <v>0</v>
      </c>
      <c r="AH50" s="153">
        <f>Produccion_UO!AF524</f>
        <v>0</v>
      </c>
      <c r="AI50" s="153">
        <f>Produccion_UO!AG524</f>
        <v>0</v>
      </c>
      <c r="AJ50" s="153">
        <f>Produccion_UO!AH524</f>
        <v>0</v>
      </c>
      <c r="AK50" s="153">
        <f>Produccion_UO!AI524</f>
        <v>0</v>
      </c>
      <c r="AL50" s="153">
        <f>Produccion_UO!AJ524</f>
        <v>0</v>
      </c>
      <c r="AM50" s="153">
        <f>Produccion_UO!AK524</f>
        <v>0</v>
      </c>
      <c r="AN50" s="153">
        <f>Produccion_UO!AL524</f>
        <v>0</v>
      </c>
      <c r="AO50" s="153">
        <f>Produccion_UO!AM524</f>
        <v>0</v>
      </c>
      <c r="AP50" s="153">
        <f>Produccion_UO!AN524</f>
        <v>0</v>
      </c>
      <c r="AQ50" s="153">
        <f>Produccion_UO!AO524</f>
        <v>0</v>
      </c>
      <c r="AR50" s="153">
        <f>Produccion_UO!AP524</f>
        <v>0</v>
      </c>
      <c r="AS50" s="153">
        <f>Produccion_UO!AQ524</f>
        <v>0</v>
      </c>
    </row>
    <row r="51" spans="2:45" x14ac:dyDescent="0.25">
      <c r="B51" t="s">
        <v>582</v>
      </c>
      <c r="C51" s="144" t="s">
        <v>650</v>
      </c>
      <c r="D51" s="148" t="s">
        <v>681</v>
      </c>
      <c r="E51" s="144" t="str">
        <f t="shared" si="2"/>
        <v>526</v>
      </c>
      <c r="F51" s="150" t="s">
        <v>678</v>
      </c>
      <c r="G51" s="150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3">
        <f>Produccion_UO!L537</f>
        <v>1709.1231202175838</v>
      </c>
      <c r="O51" s="153">
        <f>Produccion_UO!M537</f>
        <v>1670.3792444346782</v>
      </c>
      <c r="P51" s="153">
        <f>Produccion_UO!N537</f>
        <v>1634.9703864872413</v>
      </c>
      <c r="Q51" s="153">
        <f>Produccion_UO!O537</f>
        <v>1656.4041573661329</v>
      </c>
      <c r="R51" s="153">
        <f>Produccion_UO!P537</f>
        <v>1649.4166138318601</v>
      </c>
      <c r="S51" s="153">
        <f>Produccion_UO!Q537</f>
        <v>1507.2459068301232</v>
      </c>
      <c r="T51" s="153">
        <f>Produccion_UO!R537</f>
        <v>1507.2459068301232</v>
      </c>
      <c r="U51" s="153">
        <f>Produccion_UO!S537</f>
        <v>1507.2459068301232</v>
      </c>
      <c r="V51" s="153">
        <f>Produccion_UO!T537</f>
        <v>1498.856383913266</v>
      </c>
      <c r="W51" s="153">
        <f>Produccion_UO!U537</f>
        <v>1255.2494817599268</v>
      </c>
      <c r="X51" s="153">
        <f>Produccion_UO!V537</f>
        <v>651.58117202324047</v>
      </c>
      <c r="Y51" s="153">
        <f>Produccion_UO!W537</f>
        <v>22.231294017129489</v>
      </c>
      <c r="Z51" s="153">
        <f>Produccion_UO!X537</f>
        <v>22.231294017129489</v>
      </c>
      <c r="AA51" s="153">
        <f>Produccion_UO!Y537</f>
        <v>22.231294017129489</v>
      </c>
      <c r="AB51" s="153">
        <f>Produccion_UO!Z537</f>
        <v>12.098994845581545</v>
      </c>
      <c r="AC51" s="153">
        <f>Produccion_UO!AA537</f>
        <v>0</v>
      </c>
      <c r="AD51" s="153">
        <f>Produccion_UO!AB537</f>
        <v>0</v>
      </c>
      <c r="AE51" s="153">
        <f>Produccion_UO!AC537</f>
        <v>0</v>
      </c>
      <c r="AF51" s="153">
        <f>Produccion_UO!AD537</f>
        <v>0</v>
      </c>
      <c r="AG51" s="153">
        <f>Produccion_UO!AE537</f>
        <v>0</v>
      </c>
      <c r="AH51" s="153">
        <f>Produccion_UO!AF537</f>
        <v>0</v>
      </c>
      <c r="AI51" s="153">
        <f>Produccion_UO!AG537</f>
        <v>0</v>
      </c>
      <c r="AJ51" s="153">
        <f>Produccion_UO!AH537</f>
        <v>0</v>
      </c>
      <c r="AK51" s="153">
        <f>Produccion_UO!AI537</f>
        <v>0</v>
      </c>
      <c r="AL51" s="153">
        <f>Produccion_UO!AJ537</f>
        <v>0</v>
      </c>
      <c r="AM51" s="153">
        <f>Produccion_UO!AK537</f>
        <v>0</v>
      </c>
      <c r="AN51" s="153">
        <f>Produccion_UO!AL537</f>
        <v>0</v>
      </c>
      <c r="AO51" s="153">
        <f>Produccion_UO!AM537</f>
        <v>0</v>
      </c>
      <c r="AP51" s="153">
        <f>Produccion_UO!AN537</f>
        <v>0</v>
      </c>
      <c r="AQ51" s="153">
        <f>Produccion_UO!AO537</f>
        <v>0</v>
      </c>
      <c r="AR51" s="153">
        <f>Produccion_UO!AP537</f>
        <v>0</v>
      </c>
      <c r="AS51" s="153">
        <f>Produccion_UO!AQ537</f>
        <v>0</v>
      </c>
    </row>
    <row r="52" spans="2:45" x14ac:dyDescent="0.25">
      <c r="B52" t="s">
        <v>583</v>
      </c>
      <c r="C52" s="144" t="s">
        <v>651</v>
      </c>
      <c r="D52" s="148" t="s">
        <v>681</v>
      </c>
      <c r="E52" s="144" t="str">
        <f t="shared" si="2"/>
        <v>539</v>
      </c>
      <c r="F52" s="150" t="s">
        <v>678</v>
      </c>
      <c r="G52" s="150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3">
        <f>Produccion_UO!L550</f>
        <v>830.94554273686038</v>
      </c>
      <c r="O52" s="153">
        <f>Produccion_UO!M550</f>
        <v>789.63674426249918</v>
      </c>
      <c r="P52" s="153">
        <f>Produccion_UO!N550</f>
        <v>748.97707119108168</v>
      </c>
      <c r="Q52" s="153">
        <f>Produccion_UO!O550</f>
        <v>708.31739811966474</v>
      </c>
      <c r="R52" s="153">
        <f>Produccion_UO!P550</f>
        <v>667.6577250482477</v>
      </c>
      <c r="S52" s="153">
        <f>Produccion_UO!Q550</f>
        <v>622.69743610059174</v>
      </c>
      <c r="T52" s="153">
        <f>Produccion_UO!R550</f>
        <v>577.73714715293568</v>
      </c>
      <c r="U52" s="153">
        <f>Produccion_UO!S550</f>
        <v>532.5261573817728</v>
      </c>
      <c r="V52" s="153">
        <f>Produccion_UO!T550</f>
        <v>492.81239386916394</v>
      </c>
      <c r="W52" s="153">
        <f>Produccion_UO!U550</f>
        <v>449.31959273585443</v>
      </c>
      <c r="X52" s="153">
        <f>Produccion_UO!V550</f>
        <v>444.94345366016432</v>
      </c>
      <c r="Y52" s="153">
        <f>Produccion_UO!W550</f>
        <v>440.56731458447422</v>
      </c>
      <c r="Z52" s="153">
        <f>Produccion_UO!X550</f>
        <v>438.30252547290814</v>
      </c>
      <c r="AA52" s="153">
        <f>Produccion_UO!Y550</f>
        <v>436.03773636134207</v>
      </c>
      <c r="AB52" s="153">
        <f>Produccion_UO!Z550</f>
        <v>0</v>
      </c>
      <c r="AC52" s="153">
        <f>Produccion_UO!AA550</f>
        <v>0</v>
      </c>
      <c r="AD52" s="153">
        <f>Produccion_UO!AB550</f>
        <v>0</v>
      </c>
      <c r="AE52" s="153">
        <f>Produccion_UO!AC550</f>
        <v>0</v>
      </c>
      <c r="AF52" s="153">
        <f>Produccion_UO!AD550</f>
        <v>0</v>
      </c>
      <c r="AG52" s="153">
        <f>Produccion_UO!AE550</f>
        <v>0</v>
      </c>
      <c r="AH52" s="153">
        <f>Produccion_UO!AF550</f>
        <v>0</v>
      </c>
      <c r="AI52" s="153">
        <f>Produccion_UO!AG550</f>
        <v>0</v>
      </c>
      <c r="AJ52" s="153">
        <f>Produccion_UO!AH550</f>
        <v>0</v>
      </c>
      <c r="AK52" s="153">
        <f>Produccion_UO!AI550</f>
        <v>0</v>
      </c>
      <c r="AL52" s="153">
        <f>Produccion_UO!AJ550</f>
        <v>0</v>
      </c>
      <c r="AM52" s="153">
        <f>Produccion_UO!AK550</f>
        <v>0</v>
      </c>
      <c r="AN52" s="153">
        <f>Produccion_UO!AL550</f>
        <v>0</v>
      </c>
      <c r="AO52" s="153">
        <f>Produccion_UO!AM550</f>
        <v>0</v>
      </c>
      <c r="AP52" s="153">
        <f>Produccion_UO!AN550</f>
        <v>0</v>
      </c>
      <c r="AQ52" s="153">
        <f>Produccion_UO!AO550</f>
        <v>0</v>
      </c>
      <c r="AR52" s="153">
        <f>Produccion_UO!AP550</f>
        <v>0</v>
      </c>
      <c r="AS52" s="153">
        <f>Produccion_UO!AQ550</f>
        <v>0</v>
      </c>
    </row>
    <row r="53" spans="2:45" x14ac:dyDescent="0.25">
      <c r="B53" t="s">
        <v>584</v>
      </c>
      <c r="C53" s="144" t="s">
        <v>652</v>
      </c>
      <c r="D53" s="148" t="s">
        <v>681</v>
      </c>
      <c r="E53" s="144" t="str">
        <f t="shared" si="2"/>
        <v>552</v>
      </c>
      <c r="F53" s="150" t="s">
        <v>678</v>
      </c>
      <c r="G53" s="150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3">
        <f>Produccion_UO!L563</f>
        <v>0</v>
      </c>
      <c r="O53" s="153">
        <f>Produccion_UO!M563</f>
        <v>0</v>
      </c>
      <c r="P53" s="153">
        <f>Produccion_UO!N563</f>
        <v>0</v>
      </c>
      <c r="Q53" s="153">
        <f>Produccion_UO!O563</f>
        <v>0</v>
      </c>
      <c r="R53" s="153">
        <f>Produccion_UO!P563</f>
        <v>0</v>
      </c>
      <c r="S53" s="153">
        <f>Produccion_UO!Q563</f>
        <v>0</v>
      </c>
      <c r="T53" s="153">
        <f>Produccion_UO!R563</f>
        <v>0</v>
      </c>
      <c r="U53" s="153">
        <f>Produccion_UO!S563</f>
        <v>0</v>
      </c>
      <c r="V53" s="153">
        <f>Produccion_UO!T563</f>
        <v>0</v>
      </c>
      <c r="W53" s="153">
        <f>Produccion_UO!U563</f>
        <v>0</v>
      </c>
      <c r="X53" s="153">
        <f>Produccion_UO!V563</f>
        <v>0</v>
      </c>
      <c r="Y53" s="153">
        <f>Produccion_UO!W563</f>
        <v>0</v>
      </c>
      <c r="Z53" s="153">
        <f>Produccion_UO!X563</f>
        <v>0</v>
      </c>
      <c r="AA53" s="153">
        <f>Produccion_UO!Y563</f>
        <v>0</v>
      </c>
      <c r="AB53" s="153">
        <f>Produccion_UO!Z563</f>
        <v>0</v>
      </c>
      <c r="AC53" s="153">
        <f>Produccion_UO!AA563</f>
        <v>0</v>
      </c>
      <c r="AD53" s="153">
        <f>Produccion_UO!AB563</f>
        <v>0</v>
      </c>
      <c r="AE53" s="153">
        <f>Produccion_UO!AC563</f>
        <v>0</v>
      </c>
      <c r="AF53" s="153">
        <f>Produccion_UO!AD563</f>
        <v>0</v>
      </c>
      <c r="AG53" s="153">
        <f>Produccion_UO!AE563</f>
        <v>0</v>
      </c>
      <c r="AH53" s="153">
        <f>Produccion_UO!AF563</f>
        <v>0</v>
      </c>
      <c r="AI53" s="153">
        <f>Produccion_UO!AG563</f>
        <v>0</v>
      </c>
      <c r="AJ53" s="153">
        <f>Produccion_UO!AH563</f>
        <v>0</v>
      </c>
      <c r="AK53" s="153">
        <f>Produccion_UO!AI563</f>
        <v>0</v>
      </c>
      <c r="AL53" s="153">
        <f>Produccion_UO!AJ563</f>
        <v>0</v>
      </c>
      <c r="AM53" s="153">
        <f>Produccion_UO!AK563</f>
        <v>0</v>
      </c>
      <c r="AN53" s="153">
        <f>Produccion_UO!AL563</f>
        <v>0</v>
      </c>
      <c r="AO53" s="153">
        <f>Produccion_UO!AM563</f>
        <v>0</v>
      </c>
      <c r="AP53" s="153">
        <f>Produccion_UO!AN563</f>
        <v>0</v>
      </c>
      <c r="AQ53" s="153">
        <f>Produccion_UO!AO563</f>
        <v>0</v>
      </c>
      <c r="AR53" s="153">
        <f>Produccion_UO!AP563</f>
        <v>0</v>
      </c>
      <c r="AS53" s="153">
        <f>Produccion_UO!AQ563</f>
        <v>0</v>
      </c>
    </row>
    <row r="54" spans="2:45" x14ac:dyDescent="0.25">
      <c r="B54" t="s">
        <v>585</v>
      </c>
      <c r="C54" s="144" t="s">
        <v>653</v>
      </c>
      <c r="D54" s="148" t="s">
        <v>681</v>
      </c>
      <c r="E54" s="144" t="str">
        <f t="shared" si="2"/>
        <v>565</v>
      </c>
      <c r="F54" s="150" t="s">
        <v>678</v>
      </c>
      <c r="G54" s="150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3">
        <f>Produccion_UO!L576</f>
        <v>0</v>
      </c>
      <c r="O54" s="153">
        <f>Produccion_UO!M576</f>
        <v>0</v>
      </c>
      <c r="P54" s="153">
        <f>Produccion_UO!N576</f>
        <v>0</v>
      </c>
      <c r="Q54" s="153">
        <f>Produccion_UO!O576</f>
        <v>0</v>
      </c>
      <c r="R54" s="153">
        <f>Produccion_UO!P576</f>
        <v>0</v>
      </c>
      <c r="S54" s="153">
        <f>Produccion_UO!Q576</f>
        <v>0</v>
      </c>
      <c r="T54" s="153">
        <f>Produccion_UO!R576</f>
        <v>0</v>
      </c>
      <c r="U54" s="153">
        <f>Produccion_UO!S576</f>
        <v>0</v>
      </c>
      <c r="V54" s="153">
        <f>Produccion_UO!T576</f>
        <v>0</v>
      </c>
      <c r="W54" s="153">
        <f>Produccion_UO!U576</f>
        <v>0</v>
      </c>
      <c r="X54" s="153">
        <f>Produccion_UO!V576</f>
        <v>0</v>
      </c>
      <c r="Y54" s="153">
        <f>Produccion_UO!W576</f>
        <v>0</v>
      </c>
      <c r="Z54" s="153">
        <f>Produccion_UO!X576</f>
        <v>0</v>
      </c>
      <c r="AA54" s="153">
        <f>Produccion_UO!Y576</f>
        <v>0</v>
      </c>
      <c r="AB54" s="153">
        <f>Produccion_UO!Z576</f>
        <v>0</v>
      </c>
      <c r="AC54" s="153">
        <f>Produccion_UO!AA576</f>
        <v>0</v>
      </c>
      <c r="AD54" s="153">
        <f>Produccion_UO!AB576</f>
        <v>0</v>
      </c>
      <c r="AE54" s="153">
        <f>Produccion_UO!AC576</f>
        <v>0</v>
      </c>
      <c r="AF54" s="153">
        <f>Produccion_UO!AD576</f>
        <v>0</v>
      </c>
      <c r="AG54" s="153">
        <f>Produccion_UO!AE576</f>
        <v>0</v>
      </c>
      <c r="AH54" s="153">
        <f>Produccion_UO!AF576</f>
        <v>0</v>
      </c>
      <c r="AI54" s="153">
        <f>Produccion_UO!AG576</f>
        <v>0</v>
      </c>
      <c r="AJ54" s="153">
        <f>Produccion_UO!AH576</f>
        <v>0</v>
      </c>
      <c r="AK54" s="153">
        <f>Produccion_UO!AI576</f>
        <v>0</v>
      </c>
      <c r="AL54" s="153">
        <f>Produccion_UO!AJ576</f>
        <v>0</v>
      </c>
      <c r="AM54" s="153">
        <f>Produccion_UO!AK576</f>
        <v>0</v>
      </c>
      <c r="AN54" s="153">
        <f>Produccion_UO!AL576</f>
        <v>0</v>
      </c>
      <c r="AO54" s="153">
        <f>Produccion_UO!AM576</f>
        <v>0</v>
      </c>
      <c r="AP54" s="153">
        <f>Produccion_UO!AN576</f>
        <v>0</v>
      </c>
      <c r="AQ54" s="153">
        <f>Produccion_UO!AO576</f>
        <v>0</v>
      </c>
      <c r="AR54" s="153">
        <f>Produccion_UO!AP576</f>
        <v>0</v>
      </c>
      <c r="AS54" s="153">
        <f>Produccion_UO!AQ576</f>
        <v>0</v>
      </c>
    </row>
    <row r="55" spans="2:45" x14ac:dyDescent="0.25">
      <c r="B55" t="s">
        <v>586</v>
      </c>
      <c r="C55" s="144" t="s">
        <v>654</v>
      </c>
      <c r="D55" s="148" t="s">
        <v>681</v>
      </c>
      <c r="E55" s="144" t="str">
        <f t="shared" si="2"/>
        <v>578</v>
      </c>
      <c r="F55" s="150" t="s">
        <v>678</v>
      </c>
      <c r="G55" s="150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3">
        <f>Produccion_UO!L589</f>
        <v>2413.2474628051082</v>
      </c>
      <c r="O55" s="153">
        <f>Produccion_UO!M589</f>
        <v>2214.4805754079248</v>
      </c>
      <c r="P55" s="153">
        <f>Produccion_UO!N589</f>
        <v>1970.0482438831978</v>
      </c>
      <c r="Q55" s="153">
        <f>Produccion_UO!O589</f>
        <v>1822.4685559835627</v>
      </c>
      <c r="R55" s="153">
        <f>Produccion_UO!P589</f>
        <v>1264.7909612759215</v>
      </c>
      <c r="S55" s="153">
        <f>Produccion_UO!Q589</f>
        <v>1067.3525514385558</v>
      </c>
      <c r="T55" s="153">
        <f>Produccion_UO!R589</f>
        <v>869.91414160118995</v>
      </c>
      <c r="U55" s="153">
        <f>Produccion_UO!S589</f>
        <v>713.25484897810941</v>
      </c>
      <c r="V55" s="153">
        <f>Produccion_UO!T589</f>
        <v>204.89890376291245</v>
      </c>
      <c r="W55" s="153">
        <f>Produccion_UO!U589</f>
        <v>25.022055727067443</v>
      </c>
      <c r="X55" s="153">
        <f>Produccion_UO!V589</f>
        <v>22.912863595192164</v>
      </c>
      <c r="Y55" s="153">
        <f>Produccion_UO!W589</f>
        <v>622.78084680760571</v>
      </c>
      <c r="Z55" s="153">
        <f>Produccion_UO!X589</f>
        <v>621.3011976752764</v>
      </c>
      <c r="AA55" s="153">
        <f>Produccion_UO!Y589</f>
        <v>320.70638852098875</v>
      </c>
      <c r="AB55" s="153">
        <f>Produccion_UO!Z589</f>
        <v>7.5036726566781109</v>
      </c>
      <c r="AC55" s="153">
        <f>Produccion_UO!AA589</f>
        <v>0</v>
      </c>
      <c r="AD55" s="153">
        <f>Produccion_UO!AB589</f>
        <v>0</v>
      </c>
      <c r="AE55" s="153">
        <f>Produccion_UO!AC589</f>
        <v>0</v>
      </c>
      <c r="AF55" s="153">
        <f>Produccion_UO!AD589</f>
        <v>0</v>
      </c>
      <c r="AG55" s="153">
        <f>Produccion_UO!AE589</f>
        <v>0</v>
      </c>
      <c r="AH55" s="153">
        <f>Produccion_UO!AF589</f>
        <v>0</v>
      </c>
      <c r="AI55" s="153">
        <f>Produccion_UO!AG589</f>
        <v>0</v>
      </c>
      <c r="AJ55" s="153">
        <f>Produccion_UO!AH589</f>
        <v>0</v>
      </c>
      <c r="AK55" s="153">
        <f>Produccion_UO!AI589</f>
        <v>0</v>
      </c>
      <c r="AL55" s="153">
        <f>Produccion_UO!AJ589</f>
        <v>0</v>
      </c>
      <c r="AM55" s="153">
        <f>Produccion_UO!AK589</f>
        <v>0</v>
      </c>
      <c r="AN55" s="153">
        <f>Produccion_UO!AL589</f>
        <v>0</v>
      </c>
      <c r="AO55" s="153">
        <f>Produccion_UO!AM589</f>
        <v>0</v>
      </c>
      <c r="AP55" s="153">
        <f>Produccion_UO!AN589</f>
        <v>0</v>
      </c>
      <c r="AQ55" s="153">
        <f>Produccion_UO!AO589</f>
        <v>0</v>
      </c>
      <c r="AR55" s="153">
        <f>Produccion_UO!AP589</f>
        <v>0</v>
      </c>
      <c r="AS55" s="153">
        <f>Produccion_UO!AQ589</f>
        <v>0</v>
      </c>
    </row>
    <row r="56" spans="2:45" x14ac:dyDescent="0.25">
      <c r="B56" t="s">
        <v>587</v>
      </c>
      <c r="C56" s="144" t="s">
        <v>655</v>
      </c>
      <c r="D56" s="148" t="s">
        <v>681</v>
      </c>
      <c r="E56" s="144" t="str">
        <f t="shared" si="2"/>
        <v>591</v>
      </c>
      <c r="F56" s="150" t="s">
        <v>678</v>
      </c>
      <c r="G56" s="150">
        <v>11</v>
      </c>
      <c r="H56" t="str">
        <f t="shared" si="1"/>
        <v>Produccion_UO!L602</v>
      </c>
      <c r="L56" t="str">
        <f>+Produccion_UO!K591</f>
        <v>11. Emisiones</v>
      </c>
      <c r="N56" s="157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</row>
    <row r="57" spans="2:45" x14ac:dyDescent="0.25">
      <c r="B57" t="s">
        <v>588</v>
      </c>
      <c r="C57" s="144" t="s">
        <v>656</v>
      </c>
      <c r="D57" s="148" t="s">
        <v>681</v>
      </c>
      <c r="E57" s="144" t="str">
        <f t="shared" si="2"/>
        <v>592</v>
      </c>
      <c r="F57" s="150" t="s">
        <v>678</v>
      </c>
      <c r="G57" s="150">
        <v>11</v>
      </c>
      <c r="H57" t="str">
        <f t="shared" si="1"/>
        <v>Produccion_UO!L603</v>
      </c>
      <c r="L57" t="str">
        <f>+Produccion_UO!K592</f>
        <v>11.1 Emisiones TOTALES</v>
      </c>
      <c r="N57" s="153">
        <f>Produccion_UO!L603</f>
        <v>3737.0145151536258</v>
      </c>
      <c r="O57" s="153">
        <f>Produccion_UO!M603</f>
        <v>3553.3955781486279</v>
      </c>
      <c r="P57" s="153">
        <f>Produccion_UO!N603</f>
        <v>3331.0245097697366</v>
      </c>
      <c r="Q57" s="153">
        <f>Produccion_UO!O603</f>
        <v>3257.9726630812734</v>
      </c>
      <c r="R57" s="153">
        <f>Produccion_UO!P603</f>
        <v>2830.6799593156015</v>
      </c>
      <c r="S57" s="153">
        <f>Produccion_UO!Q603</f>
        <v>2521.8060709636029</v>
      </c>
      <c r="T57" s="153">
        <f>Produccion_UO!R603</f>
        <v>2400.6157283577772</v>
      </c>
      <c r="U57" s="153">
        <f>Produccion_UO!S603</f>
        <v>2211.3126384139182</v>
      </c>
      <c r="V57" s="153">
        <f>Produccion_UO!T603</f>
        <v>1835.1718890677719</v>
      </c>
      <c r="W57" s="153">
        <f>Produccion_UO!U603</f>
        <v>1485.701331706153</v>
      </c>
      <c r="X57" s="153">
        <f>Produccion_UO!V603</f>
        <v>1014.3429505878219</v>
      </c>
      <c r="Y57" s="153">
        <f>Produccion_UO!W603</f>
        <v>734.79043827489704</v>
      </c>
      <c r="Z57" s="153">
        <f>Produccion_UO!X603</f>
        <v>730.9870990545063</v>
      </c>
      <c r="AA57" s="153">
        <f>Produccion_UO!Y603</f>
        <v>627.6273062307115</v>
      </c>
      <c r="AB57" s="153">
        <f>Produccion_UO!Z603</f>
        <v>20.346532246900932</v>
      </c>
      <c r="AC57" s="153">
        <f>Produccion_UO!AA603</f>
        <v>0</v>
      </c>
      <c r="AD57" s="153">
        <f>Produccion_UO!AB603</f>
        <v>0</v>
      </c>
      <c r="AE57" s="153">
        <f>Produccion_UO!AC603</f>
        <v>0</v>
      </c>
      <c r="AF57" s="153">
        <f>Produccion_UO!AD603</f>
        <v>0</v>
      </c>
      <c r="AG57" s="153">
        <f>Produccion_UO!AE603</f>
        <v>0</v>
      </c>
      <c r="AH57" s="153">
        <f>Produccion_UO!AF603</f>
        <v>0</v>
      </c>
      <c r="AI57" s="153">
        <f>Produccion_UO!AG603</f>
        <v>0</v>
      </c>
      <c r="AJ57" s="153">
        <f>Produccion_UO!AH603</f>
        <v>0</v>
      </c>
      <c r="AK57" s="153">
        <f>Produccion_UO!AI603</f>
        <v>0</v>
      </c>
      <c r="AL57" s="153">
        <f>Produccion_UO!AJ603</f>
        <v>0</v>
      </c>
      <c r="AM57" s="153">
        <f>Produccion_UO!AK603</f>
        <v>0</v>
      </c>
      <c r="AN57" s="153">
        <f>Produccion_UO!AL603</f>
        <v>0</v>
      </c>
      <c r="AO57" s="153">
        <f>Produccion_UO!AM603</f>
        <v>0</v>
      </c>
      <c r="AP57" s="153">
        <f>Produccion_UO!AN603</f>
        <v>0</v>
      </c>
      <c r="AQ57" s="153">
        <f>Produccion_UO!AO603</f>
        <v>0</v>
      </c>
      <c r="AR57" s="153">
        <f>Produccion_UO!AP603</f>
        <v>0</v>
      </c>
      <c r="AS57" s="153">
        <f>Produccion_UO!AQ603</f>
        <v>0</v>
      </c>
    </row>
    <row r="58" spans="2:45" x14ac:dyDescent="0.25">
      <c r="B58" t="s">
        <v>589</v>
      </c>
      <c r="C58" s="144" t="s">
        <v>657</v>
      </c>
      <c r="D58" s="148" t="s">
        <v>681</v>
      </c>
      <c r="E58" s="144" t="str">
        <f t="shared" si="2"/>
        <v>605</v>
      </c>
      <c r="F58" s="150" t="s">
        <v>678</v>
      </c>
      <c r="G58" s="150">
        <v>11</v>
      </c>
      <c r="H58" t="str">
        <f t="shared" si="1"/>
        <v>Produccion_UO!L616</v>
      </c>
      <c r="L58" t="str">
        <f>+Produccion_UO!K605</f>
        <v>11.2 Emisiones PRODUCCIÓN</v>
      </c>
      <c r="N58" s="153">
        <f>Produccion_UO!L616</f>
        <v>3288.0165356304824</v>
      </c>
      <c r="O58" s="153">
        <f>Produccion_UO!M616</f>
        <v>3137.0590226016639</v>
      </c>
      <c r="P58" s="153">
        <f>Produccion_UO!N616</f>
        <v>2953.9555960084231</v>
      </c>
      <c r="Q58" s="153">
        <f>Produccion_UO!O616</f>
        <v>2874.3868415871125</v>
      </c>
      <c r="R58" s="153">
        <f>Produccion_UO!P616</f>
        <v>2511.9595509699338</v>
      </c>
      <c r="S58" s="153">
        <f>Produccion_UO!Q616</f>
        <v>2294.0749154452997</v>
      </c>
      <c r="T58" s="153">
        <f>Produccion_UO!R616</f>
        <v>2180.3631986176229</v>
      </c>
      <c r="U58" s="153">
        <f>Produccion_UO!S616</f>
        <v>2024.8489726708581</v>
      </c>
      <c r="V58" s="153">
        <f>Produccion_UO!T616</f>
        <v>1694.100238190598</v>
      </c>
      <c r="W58" s="153">
        <f>Produccion_UO!U616</f>
        <v>1364.2256915247451</v>
      </c>
      <c r="X58" s="153">
        <f>Produccion_UO!V616</f>
        <v>917.51986602892873</v>
      </c>
      <c r="Y58" s="153">
        <f>Produccion_UO!W616</f>
        <v>638.73719640986724</v>
      </c>
      <c r="Z58" s="153">
        <f>Produccion_UO!X616</f>
        <v>635.26132149617547</v>
      </c>
      <c r="AA58" s="153">
        <f>Produccion_UO!Y616</f>
        <v>539.21206627156869</v>
      </c>
      <c r="AB58" s="153">
        <f>Produccion_UO!Z616</f>
        <v>15.860536825133881</v>
      </c>
      <c r="AC58" s="153">
        <f>Produccion_UO!AA616</f>
        <v>0</v>
      </c>
      <c r="AD58" s="153">
        <f>Produccion_UO!AB616</f>
        <v>0</v>
      </c>
      <c r="AE58" s="153">
        <f>Produccion_UO!AC616</f>
        <v>0</v>
      </c>
      <c r="AF58" s="153">
        <f>Produccion_UO!AD616</f>
        <v>0</v>
      </c>
      <c r="AG58" s="153">
        <f>Produccion_UO!AE616</f>
        <v>0</v>
      </c>
      <c r="AH58" s="153">
        <f>Produccion_UO!AF616</f>
        <v>0</v>
      </c>
      <c r="AI58" s="153">
        <f>Produccion_UO!AG616</f>
        <v>0</v>
      </c>
      <c r="AJ58" s="153">
        <f>Produccion_UO!AH616</f>
        <v>0</v>
      </c>
      <c r="AK58" s="153">
        <f>Produccion_UO!AI616</f>
        <v>0</v>
      </c>
      <c r="AL58" s="153">
        <f>Produccion_UO!AJ616</f>
        <v>0</v>
      </c>
      <c r="AM58" s="153">
        <f>Produccion_UO!AK616</f>
        <v>0</v>
      </c>
      <c r="AN58" s="153">
        <f>Produccion_UO!AL616</f>
        <v>0</v>
      </c>
      <c r="AO58" s="153">
        <f>Produccion_UO!AM616</f>
        <v>0</v>
      </c>
      <c r="AP58" s="153">
        <f>Produccion_UO!AN616</f>
        <v>0</v>
      </c>
      <c r="AQ58" s="153">
        <f>Produccion_UO!AO616</f>
        <v>0</v>
      </c>
      <c r="AR58" s="153">
        <f>Produccion_UO!AP616</f>
        <v>0</v>
      </c>
      <c r="AS58" s="153">
        <f>Produccion_UO!AQ616</f>
        <v>0</v>
      </c>
    </row>
    <row r="59" spans="2:45" x14ac:dyDescent="0.25">
      <c r="B59" t="s">
        <v>590</v>
      </c>
      <c r="C59" s="144" t="s">
        <v>658</v>
      </c>
      <c r="D59" s="148" t="s">
        <v>681</v>
      </c>
      <c r="E59" s="144" t="str">
        <f t="shared" si="2"/>
        <v>620</v>
      </c>
      <c r="F59" s="150" t="s">
        <v>678</v>
      </c>
      <c r="G59" s="150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3">
        <f>Produccion_UO!L631</f>
        <v>421.66366528366365</v>
      </c>
      <c r="O59" s="153">
        <f>Produccion_UO!M631</f>
        <v>401.53648659051936</v>
      </c>
      <c r="P59" s="153">
        <f>Produccion_UO!N631</f>
        <v>372.0002714012324</v>
      </c>
      <c r="Q59" s="153">
        <f>Produccion_UO!O631</f>
        <v>360.33630293557241</v>
      </c>
      <c r="R59" s="153">
        <f>Produccion_UO!P631</f>
        <v>278.42568622040244</v>
      </c>
      <c r="S59" s="153">
        <f>Produccion_UO!Q631</f>
        <v>261.12244115007957</v>
      </c>
      <c r="T59" s="153">
        <f>Produccion_UO!R631</f>
        <v>247.45533107776811</v>
      </c>
      <c r="U59" s="153">
        <f>Produccion_UO!S631</f>
        <v>180.07289525353042</v>
      </c>
      <c r="V59" s="153">
        <f>Produccion_UO!T631</f>
        <v>103.89478630080123</v>
      </c>
      <c r="W59" s="153">
        <f>Produccion_UO!U631</f>
        <v>63.34525895519505</v>
      </c>
      <c r="X59" s="153">
        <f>Produccion_UO!V631</f>
        <v>43.697290356673591</v>
      </c>
      <c r="Y59" s="153">
        <f>Produccion_UO!W631</f>
        <v>37.688533186232263</v>
      </c>
      <c r="Z59" s="153">
        <f>Produccion_UO!X631</f>
        <v>36.851542642213523</v>
      </c>
      <c r="AA59" s="153">
        <f>Produccion_UO!Y631</f>
        <v>28.929106143930568</v>
      </c>
      <c r="AB59" s="153">
        <f>Produccion_UO!Z631</f>
        <v>4.7367157855605999</v>
      </c>
      <c r="AC59" s="153">
        <f>Produccion_UO!AA631</f>
        <v>0</v>
      </c>
      <c r="AD59" s="153">
        <f>Produccion_UO!AB631</f>
        <v>0</v>
      </c>
      <c r="AE59" s="153">
        <f>Produccion_UO!AC631</f>
        <v>0</v>
      </c>
      <c r="AF59" s="153">
        <f>Produccion_UO!AD631</f>
        <v>0</v>
      </c>
      <c r="AG59" s="153">
        <f>Produccion_UO!AE631</f>
        <v>0</v>
      </c>
      <c r="AH59" s="153">
        <f>Produccion_UO!AF631</f>
        <v>0</v>
      </c>
      <c r="AI59" s="153">
        <f>Produccion_UO!AG631</f>
        <v>0</v>
      </c>
      <c r="AJ59" s="153">
        <f>Produccion_UO!AH631</f>
        <v>0</v>
      </c>
      <c r="AK59" s="153">
        <f>Produccion_UO!AI631</f>
        <v>0</v>
      </c>
      <c r="AL59" s="153">
        <f>Produccion_UO!AJ631</f>
        <v>0</v>
      </c>
      <c r="AM59" s="153">
        <f>Produccion_UO!AK631</f>
        <v>0</v>
      </c>
      <c r="AN59" s="153">
        <f>Produccion_UO!AL631</f>
        <v>0</v>
      </c>
      <c r="AO59" s="153">
        <f>Produccion_UO!AM631</f>
        <v>0</v>
      </c>
      <c r="AP59" s="153">
        <f>Produccion_UO!AN631</f>
        <v>0</v>
      </c>
      <c r="AQ59" s="153">
        <f>Produccion_UO!AO631</f>
        <v>0</v>
      </c>
      <c r="AR59" s="153">
        <f>Produccion_UO!AP631</f>
        <v>0</v>
      </c>
      <c r="AS59" s="153">
        <f>Produccion_UO!AQ631</f>
        <v>0</v>
      </c>
    </row>
    <row r="60" spans="2:45" x14ac:dyDescent="0.25">
      <c r="B60" t="s">
        <v>591</v>
      </c>
      <c r="C60" s="144" t="s">
        <v>659</v>
      </c>
      <c r="D60" s="148" t="s">
        <v>681</v>
      </c>
      <c r="E60" s="144" t="str">
        <f t="shared" si="2"/>
        <v>633</v>
      </c>
      <c r="F60" s="150" t="s">
        <v>678</v>
      </c>
      <c r="G60" s="150">
        <v>11</v>
      </c>
      <c r="H60" t="str">
        <f t="shared" si="1"/>
        <v>Produccion_UO!L644</v>
      </c>
      <c r="L60" t="str">
        <f>+Produccion_UO!K633</f>
        <v>11.4 Emisiones por SEPARADOR</v>
      </c>
      <c r="N60" s="153">
        <f>Produccion_UO!L644</f>
        <v>824.09759388811324</v>
      </c>
      <c r="O60" s="153">
        <f>Produccion_UO!M644</f>
        <v>781.46960046703362</v>
      </c>
      <c r="P60" s="153">
        <f>Produccion_UO!N644</f>
        <v>721.26030555621583</v>
      </c>
      <c r="Q60" s="153">
        <f>Produccion_UO!O644</f>
        <v>698.16400734155093</v>
      </c>
      <c r="R60" s="153">
        <f>Produccion_UO!P644</f>
        <v>546.76801866584913</v>
      </c>
      <c r="S60" s="153">
        <f>Produccion_UO!Q644</f>
        <v>496.17559454285788</v>
      </c>
      <c r="T60" s="153">
        <f>Produccion_UO!R644</f>
        <v>464.90359165347365</v>
      </c>
      <c r="U60" s="153">
        <f>Produccion_UO!S644</f>
        <v>438.97579763070416</v>
      </c>
      <c r="V60" s="153">
        <f>Produccion_UO!T644</f>
        <v>305.38200718522637</v>
      </c>
      <c r="W60" s="153">
        <f>Produccion_UO!U644</f>
        <v>219.90216555218043</v>
      </c>
      <c r="X60" s="153">
        <f>Produccion_UO!V644</f>
        <v>141.54946410168557</v>
      </c>
      <c r="Y60" s="153">
        <f>Produccion_UO!W644</f>
        <v>132.2233350230253</v>
      </c>
      <c r="Z60" s="153">
        <f>Produccion_UO!X644</f>
        <v>131.643394574821</v>
      </c>
      <c r="AA60" s="153">
        <f>Produccion_UO!Y644</f>
        <v>95.22863633361122</v>
      </c>
      <c r="AB60" s="153">
        <f>Produccion_UO!Z644</f>
        <v>2.9665460181821701</v>
      </c>
      <c r="AC60" s="153">
        <f>Produccion_UO!AA644</f>
        <v>0</v>
      </c>
      <c r="AD60" s="153">
        <f>Produccion_UO!AB644</f>
        <v>0</v>
      </c>
      <c r="AE60" s="153">
        <f>Produccion_UO!AC644</f>
        <v>0</v>
      </c>
      <c r="AF60" s="153">
        <f>Produccion_UO!AD644</f>
        <v>0</v>
      </c>
      <c r="AG60" s="153">
        <f>Produccion_UO!AE644</f>
        <v>0</v>
      </c>
      <c r="AH60" s="153">
        <f>Produccion_UO!AF644</f>
        <v>0</v>
      </c>
      <c r="AI60" s="153">
        <f>Produccion_UO!AG644</f>
        <v>0</v>
      </c>
      <c r="AJ60" s="153">
        <f>Produccion_UO!AH644</f>
        <v>0</v>
      </c>
      <c r="AK60" s="153">
        <f>Produccion_UO!AI644</f>
        <v>0</v>
      </c>
      <c r="AL60" s="153">
        <f>Produccion_UO!AJ644</f>
        <v>0</v>
      </c>
      <c r="AM60" s="153">
        <f>Produccion_UO!AK644</f>
        <v>0</v>
      </c>
      <c r="AN60" s="153">
        <f>Produccion_UO!AL644</f>
        <v>0</v>
      </c>
      <c r="AO60" s="153">
        <f>Produccion_UO!AM644</f>
        <v>0</v>
      </c>
      <c r="AP60" s="153">
        <f>Produccion_UO!AN644</f>
        <v>0</v>
      </c>
      <c r="AQ60" s="153">
        <f>Produccion_UO!AO644</f>
        <v>0</v>
      </c>
      <c r="AR60" s="153">
        <f>Produccion_UO!AP644</f>
        <v>0</v>
      </c>
      <c r="AS60" s="153">
        <f>Produccion_UO!AQ644</f>
        <v>0</v>
      </c>
    </row>
    <row r="61" spans="2:45" x14ac:dyDescent="0.25">
      <c r="B61" t="s">
        <v>592</v>
      </c>
      <c r="C61" s="144" t="s">
        <v>660</v>
      </c>
      <c r="D61" s="148" t="s">
        <v>681</v>
      </c>
      <c r="E61" s="144" t="str">
        <f t="shared" si="2"/>
        <v>646</v>
      </c>
      <c r="F61" s="150" t="s">
        <v>678</v>
      </c>
      <c r="G61" s="150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3">
        <f>Produccion_UO!L657</f>
        <v>1641.6561976330581</v>
      </c>
      <c r="O61" s="153">
        <f>Produccion_UO!M657</f>
        <v>1586.4491600263957</v>
      </c>
      <c r="P61" s="153">
        <f>Produccion_UO!N657</f>
        <v>1533.6670105663645</v>
      </c>
      <c r="Q61" s="153">
        <f>Produccion_UO!O657</f>
        <v>1513.3567510167181</v>
      </c>
      <c r="R61" s="153">
        <f>Produccion_UO!P657</f>
        <v>1476.8105465118786</v>
      </c>
      <c r="S61" s="153">
        <f>Produccion_UO!Q657</f>
        <v>1359.5963562135621</v>
      </c>
      <c r="T61" s="153">
        <f>Produccion_UO!R657</f>
        <v>1323.598528380583</v>
      </c>
      <c r="U61" s="153">
        <f>Produccion_UO!S657</f>
        <v>1287.3999748562574</v>
      </c>
      <c r="V61" s="153">
        <f>Produccion_UO!T657</f>
        <v>1250.8102266799269</v>
      </c>
      <c r="W61" s="153">
        <f>Produccion_UO!U657</f>
        <v>1076.8246057666765</v>
      </c>
      <c r="X61" s="153">
        <f>Produccion_UO!V657</f>
        <v>728.46957621376782</v>
      </c>
      <c r="Y61" s="153">
        <f>Produccion_UO!W657</f>
        <v>365.44370763054695</v>
      </c>
      <c r="Z61" s="153">
        <f>Produccion_UO!X657</f>
        <v>363.63038546504492</v>
      </c>
      <c r="AA61" s="153">
        <f>Produccion_UO!Y657</f>
        <v>361.81706329954295</v>
      </c>
      <c r="AB61" s="153">
        <f>Produccion_UO!Z657</f>
        <v>6.91166536038254</v>
      </c>
      <c r="AC61" s="153">
        <f>Produccion_UO!AA657</f>
        <v>0</v>
      </c>
      <c r="AD61" s="153">
        <f>Produccion_UO!AB657</f>
        <v>0</v>
      </c>
      <c r="AE61" s="153">
        <f>Produccion_UO!AC657</f>
        <v>0</v>
      </c>
      <c r="AF61" s="153">
        <f>Produccion_UO!AD657</f>
        <v>0</v>
      </c>
      <c r="AG61" s="153">
        <f>Produccion_UO!AE657</f>
        <v>0</v>
      </c>
      <c r="AH61" s="153">
        <f>Produccion_UO!AF657</f>
        <v>0</v>
      </c>
      <c r="AI61" s="153">
        <f>Produccion_UO!AG657</f>
        <v>0</v>
      </c>
      <c r="AJ61" s="153">
        <f>Produccion_UO!AH657</f>
        <v>0</v>
      </c>
      <c r="AK61" s="153">
        <f>Produccion_UO!AI657</f>
        <v>0</v>
      </c>
      <c r="AL61" s="153">
        <f>Produccion_UO!AJ657</f>
        <v>0</v>
      </c>
      <c r="AM61" s="153">
        <f>Produccion_UO!AK657</f>
        <v>0</v>
      </c>
      <c r="AN61" s="153">
        <f>Produccion_UO!AL657</f>
        <v>0</v>
      </c>
      <c r="AO61" s="153">
        <f>Produccion_UO!AM657</f>
        <v>0</v>
      </c>
      <c r="AP61" s="153">
        <f>Produccion_UO!AN657</f>
        <v>0</v>
      </c>
      <c r="AQ61" s="153">
        <f>Produccion_UO!AO657</f>
        <v>0</v>
      </c>
      <c r="AR61" s="153">
        <f>Produccion_UO!AP657</f>
        <v>0</v>
      </c>
      <c r="AS61" s="153">
        <f>Produccion_UO!AQ657</f>
        <v>0</v>
      </c>
    </row>
    <row r="62" spans="2:45" x14ac:dyDescent="0.25">
      <c r="B62" t="s">
        <v>593</v>
      </c>
      <c r="C62" s="144" t="s">
        <v>661</v>
      </c>
      <c r="D62" s="148" t="s">
        <v>681</v>
      </c>
      <c r="E62" s="144" t="str">
        <f t="shared" si="2"/>
        <v>659</v>
      </c>
      <c r="F62" s="150" t="s">
        <v>678</v>
      </c>
      <c r="G62" s="150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3">
        <f>Produccion_UO!L670</f>
        <v>976.35276462249067</v>
      </c>
      <c r="O62" s="153">
        <f>Produccion_UO!M670</f>
        <v>954.21995874949187</v>
      </c>
      <c r="P62" s="153">
        <f>Produccion_UO!N670</f>
        <v>933.99231339138339</v>
      </c>
      <c r="Q62" s="153">
        <f>Produccion_UO!O670</f>
        <v>946.23655794365811</v>
      </c>
      <c r="R62" s="153">
        <f>Produccion_UO!P670</f>
        <v>942.24485754074124</v>
      </c>
      <c r="S62" s="153">
        <f>Produccion_UO!Q670</f>
        <v>861.02849507540361</v>
      </c>
      <c r="T62" s="153">
        <f>Produccion_UO!R670</f>
        <v>861.02849507540361</v>
      </c>
      <c r="U62" s="153">
        <f>Produccion_UO!S670</f>
        <v>861.02849507540361</v>
      </c>
      <c r="V62" s="153">
        <f>Produccion_UO!T670</f>
        <v>856.23590067606369</v>
      </c>
      <c r="W62" s="153">
        <f>Produccion_UO!U670</f>
        <v>717.07315131939106</v>
      </c>
      <c r="X62" s="153">
        <f>Produccion_UO!V670</f>
        <v>372.22191377287402</v>
      </c>
      <c r="Y62" s="153">
        <f>Produccion_UO!W670</f>
        <v>12.699837196045019</v>
      </c>
      <c r="Z62" s="153">
        <f>Produccion_UO!X670</f>
        <v>12.699837196045019</v>
      </c>
      <c r="AA62" s="153">
        <f>Produccion_UO!Y670</f>
        <v>12.699837196045019</v>
      </c>
      <c r="AB62" s="153">
        <f>Produccion_UO!Z670</f>
        <v>6.91166536038254</v>
      </c>
      <c r="AC62" s="153">
        <f>Produccion_UO!AA670</f>
        <v>0</v>
      </c>
      <c r="AD62" s="153">
        <f>Produccion_UO!AB670</f>
        <v>0</v>
      </c>
      <c r="AE62" s="153">
        <f>Produccion_UO!AC670</f>
        <v>0</v>
      </c>
      <c r="AF62" s="153">
        <f>Produccion_UO!AD670</f>
        <v>0</v>
      </c>
      <c r="AG62" s="153">
        <f>Produccion_UO!AE670</f>
        <v>0</v>
      </c>
      <c r="AH62" s="153">
        <f>Produccion_UO!AF670</f>
        <v>0</v>
      </c>
      <c r="AI62" s="153">
        <f>Produccion_UO!AG670</f>
        <v>0</v>
      </c>
      <c r="AJ62" s="153">
        <f>Produccion_UO!AH670</f>
        <v>0</v>
      </c>
      <c r="AK62" s="153">
        <f>Produccion_UO!AI670</f>
        <v>0</v>
      </c>
      <c r="AL62" s="153">
        <f>Produccion_UO!AJ670</f>
        <v>0</v>
      </c>
      <c r="AM62" s="153">
        <f>Produccion_UO!AK670</f>
        <v>0</v>
      </c>
      <c r="AN62" s="153">
        <f>Produccion_UO!AL670</f>
        <v>0</v>
      </c>
      <c r="AO62" s="153">
        <f>Produccion_UO!AM670</f>
        <v>0</v>
      </c>
      <c r="AP62" s="153">
        <f>Produccion_UO!AN670</f>
        <v>0</v>
      </c>
      <c r="AQ62" s="153">
        <f>Produccion_UO!AO670</f>
        <v>0</v>
      </c>
      <c r="AR62" s="153">
        <f>Produccion_UO!AP670</f>
        <v>0</v>
      </c>
      <c r="AS62" s="153">
        <f>Produccion_UO!AQ670</f>
        <v>0</v>
      </c>
    </row>
    <row r="63" spans="2:45" x14ac:dyDescent="0.25">
      <c r="B63" t="s">
        <v>594</v>
      </c>
      <c r="C63" s="144" t="s">
        <v>662</v>
      </c>
      <c r="D63" s="148" t="s">
        <v>681</v>
      </c>
      <c r="E63" s="144" t="str">
        <f t="shared" si="2"/>
        <v>672</v>
      </c>
      <c r="F63" s="150" t="s">
        <v>678</v>
      </c>
      <c r="G63" s="150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3">
        <f>Produccion_UO!L683</f>
        <v>665.30343301056757</v>
      </c>
      <c r="O63" s="153">
        <f>Produccion_UO!M683</f>
        <v>632.22920127690384</v>
      </c>
      <c r="P63" s="153">
        <f>Produccion_UO!N683</f>
        <v>599.67469717498147</v>
      </c>
      <c r="Q63" s="153">
        <f>Produccion_UO!O683</f>
        <v>567.12019307305991</v>
      </c>
      <c r="R63" s="153">
        <f>Produccion_UO!P683</f>
        <v>534.56568897113755</v>
      </c>
      <c r="S63" s="153">
        <f>Produccion_UO!Q683</f>
        <v>498.56786113815878</v>
      </c>
      <c r="T63" s="153">
        <f>Produccion_UO!R683</f>
        <v>462.57003330517983</v>
      </c>
      <c r="U63" s="153">
        <f>Produccion_UO!S683</f>
        <v>426.37147978085386</v>
      </c>
      <c r="V63" s="153">
        <f>Produccion_UO!T683</f>
        <v>394.57432600386363</v>
      </c>
      <c r="W63" s="153">
        <f>Produccion_UO!U683</f>
        <v>359.75145444728554</v>
      </c>
      <c r="X63" s="153">
        <f>Produccion_UO!V683</f>
        <v>356.24766244089375</v>
      </c>
      <c r="Y63" s="153">
        <f>Produccion_UO!W683</f>
        <v>352.7438704345019</v>
      </c>
      <c r="Z63" s="153">
        <f>Produccion_UO!X683</f>
        <v>350.93054826899993</v>
      </c>
      <c r="AA63" s="153">
        <f>Produccion_UO!Y683</f>
        <v>349.1172261034979</v>
      </c>
      <c r="AB63" s="153">
        <f>Produccion_UO!Z683</f>
        <v>0</v>
      </c>
      <c r="AC63" s="153">
        <f>Produccion_UO!AA683</f>
        <v>0</v>
      </c>
      <c r="AD63" s="153">
        <f>Produccion_UO!AB683</f>
        <v>0</v>
      </c>
      <c r="AE63" s="153">
        <f>Produccion_UO!AC683</f>
        <v>0</v>
      </c>
      <c r="AF63" s="153">
        <f>Produccion_UO!AD683</f>
        <v>0</v>
      </c>
      <c r="AG63" s="153">
        <f>Produccion_UO!AE683</f>
        <v>0</v>
      </c>
      <c r="AH63" s="153">
        <f>Produccion_UO!AF683</f>
        <v>0</v>
      </c>
      <c r="AI63" s="153">
        <f>Produccion_UO!AG683</f>
        <v>0</v>
      </c>
      <c r="AJ63" s="153">
        <f>Produccion_UO!AH683</f>
        <v>0</v>
      </c>
      <c r="AK63" s="153">
        <f>Produccion_UO!AI683</f>
        <v>0</v>
      </c>
      <c r="AL63" s="153">
        <f>Produccion_UO!AJ683</f>
        <v>0</v>
      </c>
      <c r="AM63" s="153">
        <f>Produccion_UO!AK683</f>
        <v>0</v>
      </c>
      <c r="AN63" s="153">
        <f>Produccion_UO!AL683</f>
        <v>0</v>
      </c>
      <c r="AO63" s="153">
        <f>Produccion_UO!AM683</f>
        <v>0</v>
      </c>
      <c r="AP63" s="153">
        <f>Produccion_UO!AN683</f>
        <v>0</v>
      </c>
      <c r="AQ63" s="153">
        <f>Produccion_UO!AO683</f>
        <v>0</v>
      </c>
      <c r="AR63" s="153">
        <f>Produccion_UO!AP683</f>
        <v>0</v>
      </c>
      <c r="AS63" s="153">
        <f>Produccion_UO!AQ683</f>
        <v>0</v>
      </c>
    </row>
    <row r="64" spans="2:45" x14ac:dyDescent="0.25">
      <c r="B64" t="s">
        <v>595</v>
      </c>
      <c r="C64" s="144" t="s">
        <v>663</v>
      </c>
      <c r="D64" s="148" t="s">
        <v>681</v>
      </c>
      <c r="E64" s="144" t="str">
        <f t="shared" si="2"/>
        <v>685</v>
      </c>
      <c r="F64" s="150" t="s">
        <v>678</v>
      </c>
      <c r="G64" s="150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3">
        <f>Produccion_UO!L696</f>
        <v>0</v>
      </c>
      <c r="O64" s="153">
        <f>Produccion_UO!M696</f>
        <v>0</v>
      </c>
      <c r="P64" s="153">
        <f>Produccion_UO!N696</f>
        <v>0</v>
      </c>
      <c r="Q64" s="153">
        <f>Produccion_UO!O696</f>
        <v>0</v>
      </c>
      <c r="R64" s="153">
        <f>Produccion_UO!P696</f>
        <v>0</v>
      </c>
      <c r="S64" s="153">
        <f>Produccion_UO!Q696</f>
        <v>0</v>
      </c>
      <c r="T64" s="153">
        <f>Produccion_UO!R696</f>
        <v>0</v>
      </c>
      <c r="U64" s="153">
        <f>Produccion_UO!S696</f>
        <v>0</v>
      </c>
      <c r="V64" s="153">
        <f>Produccion_UO!T696</f>
        <v>0</v>
      </c>
      <c r="W64" s="153">
        <f>Produccion_UO!U696</f>
        <v>0</v>
      </c>
      <c r="X64" s="153">
        <f>Produccion_UO!V696</f>
        <v>0</v>
      </c>
      <c r="Y64" s="153">
        <f>Produccion_UO!W696</f>
        <v>0</v>
      </c>
      <c r="Z64" s="153">
        <f>Produccion_UO!X696</f>
        <v>0</v>
      </c>
      <c r="AA64" s="153">
        <f>Produccion_UO!Y696</f>
        <v>0</v>
      </c>
      <c r="AB64" s="153">
        <f>Produccion_UO!Z696</f>
        <v>0</v>
      </c>
      <c r="AC64" s="153">
        <f>Produccion_UO!AA696</f>
        <v>0</v>
      </c>
      <c r="AD64" s="153">
        <f>Produccion_UO!AB696</f>
        <v>0</v>
      </c>
      <c r="AE64" s="153">
        <f>Produccion_UO!AC696</f>
        <v>0</v>
      </c>
      <c r="AF64" s="153">
        <f>Produccion_UO!AD696</f>
        <v>0</v>
      </c>
      <c r="AG64" s="153">
        <f>Produccion_UO!AE696</f>
        <v>0</v>
      </c>
      <c r="AH64" s="153">
        <f>Produccion_UO!AF696</f>
        <v>0</v>
      </c>
      <c r="AI64" s="153">
        <f>Produccion_UO!AG696</f>
        <v>0</v>
      </c>
      <c r="AJ64" s="153">
        <f>Produccion_UO!AH696</f>
        <v>0</v>
      </c>
      <c r="AK64" s="153">
        <f>Produccion_UO!AI696</f>
        <v>0</v>
      </c>
      <c r="AL64" s="153">
        <f>Produccion_UO!AJ696</f>
        <v>0</v>
      </c>
      <c r="AM64" s="153">
        <f>Produccion_UO!AK696</f>
        <v>0</v>
      </c>
      <c r="AN64" s="153">
        <f>Produccion_UO!AL696</f>
        <v>0</v>
      </c>
      <c r="AO64" s="153">
        <f>Produccion_UO!AM696</f>
        <v>0</v>
      </c>
      <c r="AP64" s="153">
        <f>Produccion_UO!AN696</f>
        <v>0</v>
      </c>
      <c r="AQ64" s="153">
        <f>Produccion_UO!AO696</f>
        <v>0</v>
      </c>
      <c r="AR64" s="153">
        <f>Produccion_UO!AP696</f>
        <v>0</v>
      </c>
      <c r="AS64" s="153">
        <f>Produccion_UO!AQ696</f>
        <v>0</v>
      </c>
    </row>
    <row r="65" spans="2:45" x14ac:dyDescent="0.25">
      <c r="B65" t="s">
        <v>596</v>
      </c>
      <c r="C65" s="144" t="s">
        <v>664</v>
      </c>
      <c r="D65" s="148" t="s">
        <v>681</v>
      </c>
      <c r="E65" s="144" t="str">
        <f t="shared" si="2"/>
        <v>698</v>
      </c>
      <c r="F65" s="150" t="s">
        <v>678</v>
      </c>
      <c r="G65" s="150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3">
        <f>Produccion_UO!L709</f>
        <v>0</v>
      </c>
      <c r="O65" s="153">
        <f>Produccion_UO!M709</f>
        <v>0</v>
      </c>
      <c r="P65" s="153">
        <f>Produccion_UO!N709</f>
        <v>0</v>
      </c>
      <c r="Q65" s="153">
        <f>Produccion_UO!O709</f>
        <v>0</v>
      </c>
      <c r="R65" s="153">
        <f>Produccion_UO!P709</f>
        <v>0</v>
      </c>
      <c r="S65" s="153">
        <f>Produccion_UO!Q709</f>
        <v>0</v>
      </c>
      <c r="T65" s="153">
        <f>Produccion_UO!R709</f>
        <v>0</v>
      </c>
      <c r="U65" s="153">
        <f>Produccion_UO!S709</f>
        <v>0</v>
      </c>
      <c r="V65" s="153">
        <f>Produccion_UO!T709</f>
        <v>0</v>
      </c>
      <c r="W65" s="153">
        <f>Produccion_UO!U709</f>
        <v>0</v>
      </c>
      <c r="X65" s="153">
        <f>Produccion_UO!V709</f>
        <v>0</v>
      </c>
      <c r="Y65" s="153">
        <f>Produccion_UO!W709</f>
        <v>0</v>
      </c>
      <c r="Z65" s="153">
        <f>Produccion_UO!X709</f>
        <v>0</v>
      </c>
      <c r="AA65" s="153">
        <f>Produccion_UO!Y709</f>
        <v>0</v>
      </c>
      <c r="AB65" s="153">
        <f>Produccion_UO!Z709</f>
        <v>0</v>
      </c>
      <c r="AC65" s="153">
        <f>Produccion_UO!AA709</f>
        <v>0</v>
      </c>
      <c r="AD65" s="153">
        <f>Produccion_UO!AB709</f>
        <v>0</v>
      </c>
      <c r="AE65" s="153">
        <f>Produccion_UO!AC709</f>
        <v>0</v>
      </c>
      <c r="AF65" s="153">
        <f>Produccion_UO!AD709</f>
        <v>0</v>
      </c>
      <c r="AG65" s="153">
        <f>Produccion_UO!AE709</f>
        <v>0</v>
      </c>
      <c r="AH65" s="153">
        <f>Produccion_UO!AF709</f>
        <v>0</v>
      </c>
      <c r="AI65" s="153">
        <f>Produccion_UO!AG709</f>
        <v>0</v>
      </c>
      <c r="AJ65" s="153">
        <f>Produccion_UO!AH709</f>
        <v>0</v>
      </c>
      <c r="AK65" s="153">
        <f>Produccion_UO!AI709</f>
        <v>0</v>
      </c>
      <c r="AL65" s="153">
        <f>Produccion_UO!AJ709</f>
        <v>0</v>
      </c>
      <c r="AM65" s="153">
        <f>Produccion_UO!AK709</f>
        <v>0</v>
      </c>
      <c r="AN65" s="153">
        <f>Produccion_UO!AL709</f>
        <v>0</v>
      </c>
      <c r="AO65" s="153">
        <f>Produccion_UO!AM709</f>
        <v>0</v>
      </c>
      <c r="AP65" s="153">
        <f>Produccion_UO!AN709</f>
        <v>0</v>
      </c>
      <c r="AQ65" s="153">
        <f>Produccion_UO!AO709</f>
        <v>0</v>
      </c>
      <c r="AR65" s="153">
        <f>Produccion_UO!AP709</f>
        <v>0</v>
      </c>
      <c r="AS65" s="153">
        <f>Produccion_UO!AQ709</f>
        <v>0</v>
      </c>
    </row>
    <row r="66" spans="2:45" x14ac:dyDescent="0.25">
      <c r="B66" t="s">
        <v>593</v>
      </c>
      <c r="C66" s="144" t="s">
        <v>665</v>
      </c>
      <c r="D66" s="148" t="s">
        <v>681</v>
      </c>
      <c r="E66" s="144" t="str">
        <f t="shared" si="2"/>
        <v>711</v>
      </c>
      <c r="F66" s="150" t="s">
        <v>678</v>
      </c>
      <c r="G66" s="150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3">
        <f>Produccion_UO!L722</f>
        <v>400.59907882564767</v>
      </c>
      <c r="O66" s="153">
        <f>Produccion_UO!M722</f>
        <v>367.60377551771529</v>
      </c>
      <c r="P66" s="153">
        <f>Produccion_UO!N722</f>
        <v>327.02800848461061</v>
      </c>
      <c r="Q66" s="153">
        <f>Produccion_UO!O722</f>
        <v>302.52978029327096</v>
      </c>
      <c r="R66" s="153">
        <f>Produccion_UO!P722</f>
        <v>209.95529957180327</v>
      </c>
      <c r="S66" s="153">
        <f>Produccion_UO!Q722</f>
        <v>177.1805235388</v>
      </c>
      <c r="T66" s="153">
        <f>Produccion_UO!R722</f>
        <v>144.40574750579773</v>
      </c>
      <c r="U66" s="153">
        <f>Produccion_UO!S722</f>
        <v>118.4003049303661</v>
      </c>
      <c r="V66" s="153">
        <f>Produccion_UO!T722</f>
        <v>34.0132180246435</v>
      </c>
      <c r="W66" s="153">
        <f>Produccion_UO!U722</f>
        <v>4.1536612506932</v>
      </c>
      <c r="X66" s="153">
        <f>Produccion_UO!V722</f>
        <v>3.8035353568019001</v>
      </c>
      <c r="Y66" s="153">
        <f>Produccion_UO!W722</f>
        <v>103.38162057006269</v>
      </c>
      <c r="Z66" s="153">
        <f>Produccion_UO!X722</f>
        <v>103.13599881409603</v>
      </c>
      <c r="AA66" s="153">
        <f>Produccion_UO!Y722</f>
        <v>53.237260494483856</v>
      </c>
      <c r="AB66" s="153">
        <f>Produccion_UO!Z722</f>
        <v>1.2456096610085701</v>
      </c>
      <c r="AC66" s="153">
        <f>Produccion_UO!AA722</f>
        <v>0</v>
      </c>
      <c r="AD66" s="153">
        <f>Produccion_UO!AB722</f>
        <v>0</v>
      </c>
      <c r="AE66" s="153">
        <f>Produccion_UO!AC722</f>
        <v>0</v>
      </c>
      <c r="AF66" s="153">
        <f>Produccion_UO!AD722</f>
        <v>0</v>
      </c>
      <c r="AG66" s="153">
        <f>Produccion_UO!AE722</f>
        <v>0</v>
      </c>
      <c r="AH66" s="153">
        <f>Produccion_UO!AF722</f>
        <v>0</v>
      </c>
      <c r="AI66" s="153">
        <f>Produccion_UO!AG722</f>
        <v>0</v>
      </c>
      <c r="AJ66" s="153">
        <f>Produccion_UO!AH722</f>
        <v>0</v>
      </c>
      <c r="AK66" s="153">
        <f>Produccion_UO!AI722</f>
        <v>0</v>
      </c>
      <c r="AL66" s="153">
        <f>Produccion_UO!AJ722</f>
        <v>0</v>
      </c>
      <c r="AM66" s="153">
        <f>Produccion_UO!AK722</f>
        <v>0</v>
      </c>
      <c r="AN66" s="153">
        <f>Produccion_UO!AL722</f>
        <v>0</v>
      </c>
      <c r="AO66" s="153">
        <f>Produccion_UO!AM722</f>
        <v>0</v>
      </c>
      <c r="AP66" s="153">
        <f>Produccion_UO!AN722</f>
        <v>0</v>
      </c>
      <c r="AQ66" s="153">
        <f>Produccion_UO!AO722</f>
        <v>0</v>
      </c>
      <c r="AR66" s="153">
        <f>Produccion_UO!AP722</f>
        <v>0</v>
      </c>
      <c r="AS66" s="153">
        <f>Produccion_UO!AQ722</f>
        <v>0</v>
      </c>
    </row>
    <row r="67" spans="2:45" x14ac:dyDescent="0.25">
      <c r="B67" t="s">
        <v>597</v>
      </c>
      <c r="C67" s="144" t="s">
        <v>666</v>
      </c>
      <c r="D67" s="148" t="s">
        <v>681</v>
      </c>
      <c r="E67" s="144" t="str">
        <f t="shared" si="2"/>
        <v>736</v>
      </c>
      <c r="F67" s="150" t="s">
        <v>678</v>
      </c>
      <c r="G67" s="150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3">
        <f>Produccion_UO!L747</f>
        <v>254.23130519640142</v>
      </c>
      <c r="O67" s="153">
        <f>Produccion_UO!M747</f>
        <v>231.70164974419779</v>
      </c>
      <c r="P67" s="153">
        <f>Produccion_UO!N747</f>
        <v>211.13896484397475</v>
      </c>
      <c r="Q67" s="153">
        <f>Produccion_UO!O747</f>
        <v>223.37559824347457</v>
      </c>
      <c r="R67" s="153">
        <f>Produccion_UO!P747</f>
        <v>219.21257249311304</v>
      </c>
      <c r="S67" s="153">
        <f>Produccion_UO!Q747</f>
        <v>134.39616622813782</v>
      </c>
      <c r="T67" s="153">
        <f>Produccion_UO!R747</f>
        <v>133.35445266161602</v>
      </c>
      <c r="U67" s="153">
        <f>Produccion_UO!S747</f>
        <v>99.336781100975401</v>
      </c>
      <c r="V67" s="153">
        <f>Produccion_UO!T747</f>
        <v>94.809479583128947</v>
      </c>
      <c r="W67" s="153">
        <f>Produccion_UO!U747</f>
        <v>94.809479583128947</v>
      </c>
      <c r="X67" s="153">
        <f>Produccion_UO!V747</f>
        <v>81.227575029589545</v>
      </c>
      <c r="Y67" s="153">
        <f>Produccion_UO!W747</f>
        <v>81.227575029589545</v>
      </c>
      <c r="Z67" s="153">
        <f>Produccion_UO!X747</f>
        <v>81.227575029589545</v>
      </c>
      <c r="AA67" s="153">
        <f>Produccion_UO!Y747</f>
        <v>81.227575029589545</v>
      </c>
      <c r="AB67" s="153">
        <f>Produccion_UO!Z747</f>
        <v>3.2392188441460297</v>
      </c>
      <c r="AC67" s="153">
        <f>Produccion_UO!AA747</f>
        <v>0</v>
      </c>
      <c r="AD67" s="153">
        <f>Produccion_UO!AB747</f>
        <v>0</v>
      </c>
      <c r="AE67" s="153">
        <f>Produccion_UO!AC747</f>
        <v>0</v>
      </c>
      <c r="AF67" s="153">
        <f>Produccion_UO!AD747</f>
        <v>0</v>
      </c>
      <c r="AG67" s="153">
        <f>Produccion_UO!AE747</f>
        <v>0</v>
      </c>
      <c r="AH67" s="153">
        <f>Produccion_UO!AF747</f>
        <v>0</v>
      </c>
      <c r="AI67" s="153">
        <f>Produccion_UO!AG747</f>
        <v>0</v>
      </c>
      <c r="AJ67" s="153">
        <f>Produccion_UO!AH747</f>
        <v>0</v>
      </c>
      <c r="AK67" s="153">
        <f>Produccion_UO!AI747</f>
        <v>0</v>
      </c>
      <c r="AL67" s="153">
        <f>Produccion_UO!AJ747</f>
        <v>0</v>
      </c>
      <c r="AM67" s="153">
        <f>Produccion_UO!AK747</f>
        <v>0</v>
      </c>
      <c r="AN67" s="153">
        <f>Produccion_UO!AL747</f>
        <v>0</v>
      </c>
      <c r="AO67" s="153">
        <f>Produccion_UO!AM747</f>
        <v>0</v>
      </c>
      <c r="AP67" s="153">
        <f>Produccion_UO!AN747</f>
        <v>0</v>
      </c>
      <c r="AQ67" s="153">
        <f>Produccion_UO!AO747</f>
        <v>0</v>
      </c>
      <c r="AR67" s="153">
        <f>Produccion_UO!AP747</f>
        <v>0</v>
      </c>
      <c r="AS67" s="153">
        <f>Produccion_UO!AQ747</f>
        <v>0</v>
      </c>
    </row>
    <row r="68" spans="2:45" x14ac:dyDescent="0.25">
      <c r="B68" t="s">
        <v>598</v>
      </c>
      <c r="C68" s="144" t="s">
        <v>667</v>
      </c>
      <c r="D68" s="148" t="s">
        <v>681</v>
      </c>
      <c r="E68" s="144" t="str">
        <f t="shared" si="2"/>
        <v>724</v>
      </c>
      <c r="F68" s="150" t="s">
        <v>678</v>
      </c>
      <c r="G68" s="150">
        <v>11</v>
      </c>
      <c r="H68" t="str">
        <f t="shared" si="1"/>
        <v>Produccion_UO!L735</v>
      </c>
      <c r="L68" t="str">
        <f>+Produccion_UO!K724</f>
        <v>11.6 Emisiones COLECCIÓN</v>
      </c>
      <c r="N68" s="153">
        <f>Produccion_UO!L735</f>
        <v>448.99797952314361</v>
      </c>
      <c r="O68" s="153">
        <f>Produccion_UO!M735</f>
        <v>416.33655554696441</v>
      </c>
      <c r="P68" s="153">
        <f>Produccion_UO!N735</f>
        <v>377.06891376131347</v>
      </c>
      <c r="Q68" s="153">
        <f>Produccion_UO!O735</f>
        <v>383.58582149416156</v>
      </c>
      <c r="R68" s="153">
        <f>Produccion_UO!P735</f>
        <v>318.72040834566786</v>
      </c>
      <c r="S68" s="153">
        <f>Produccion_UO!Q735</f>
        <v>227.73115551830278</v>
      </c>
      <c r="T68" s="153">
        <f>Produccion_UO!R735</f>
        <v>220.25252974015467</v>
      </c>
      <c r="U68" s="153">
        <f>Produccion_UO!S735</f>
        <v>186.46366574305986</v>
      </c>
      <c r="V68" s="153">
        <f>Produccion_UO!T735</f>
        <v>141.07165087717354</v>
      </c>
      <c r="W68" s="153">
        <f>Produccion_UO!U735</f>
        <v>121.47564018140778</v>
      </c>
      <c r="X68" s="153">
        <f>Produccion_UO!V735</f>
        <v>96.823084558893072</v>
      </c>
      <c r="Y68" s="153">
        <f>Produccion_UO!W735</f>
        <v>96.053241865029889</v>
      </c>
      <c r="Z68" s="153">
        <f>Produccion_UO!X735</f>
        <v>95.725777558330819</v>
      </c>
      <c r="AA68" s="153">
        <f>Produccion_UO!Y735</f>
        <v>88.41523995914288</v>
      </c>
      <c r="AB68" s="153">
        <f>Produccion_UO!Z735</f>
        <v>4.4859954217670497</v>
      </c>
      <c r="AC68" s="153">
        <f>Produccion_UO!AA735</f>
        <v>0</v>
      </c>
      <c r="AD68" s="153">
        <f>Produccion_UO!AB735</f>
        <v>0</v>
      </c>
      <c r="AE68" s="153">
        <f>Produccion_UO!AC735</f>
        <v>0</v>
      </c>
      <c r="AF68" s="153">
        <f>Produccion_UO!AD735</f>
        <v>0</v>
      </c>
      <c r="AG68" s="153">
        <f>Produccion_UO!AE735</f>
        <v>0</v>
      </c>
      <c r="AH68" s="153">
        <f>Produccion_UO!AF735</f>
        <v>0</v>
      </c>
      <c r="AI68" s="153">
        <f>Produccion_UO!AG735</f>
        <v>0</v>
      </c>
      <c r="AJ68" s="153">
        <f>Produccion_UO!AH735</f>
        <v>0</v>
      </c>
      <c r="AK68" s="153">
        <f>Produccion_UO!AI735</f>
        <v>0</v>
      </c>
      <c r="AL68" s="153">
        <f>Produccion_UO!AJ735</f>
        <v>0</v>
      </c>
      <c r="AM68" s="153">
        <f>Produccion_UO!AK735</f>
        <v>0</v>
      </c>
      <c r="AN68" s="153">
        <f>Produccion_UO!AL735</f>
        <v>0</v>
      </c>
      <c r="AO68" s="153">
        <f>Produccion_UO!AM735</f>
        <v>0</v>
      </c>
      <c r="AP68" s="153">
        <f>Produccion_UO!AN735</f>
        <v>0</v>
      </c>
      <c r="AQ68" s="153">
        <f>Produccion_UO!AO735</f>
        <v>0</v>
      </c>
      <c r="AR68" s="153">
        <f>Produccion_UO!AP735</f>
        <v>0</v>
      </c>
      <c r="AS68" s="153">
        <f>Produccion_UO!AQ735</f>
        <v>0</v>
      </c>
    </row>
    <row r="69" spans="2:45" x14ac:dyDescent="0.25">
      <c r="B69" t="s">
        <v>599</v>
      </c>
      <c r="C69" s="144" t="s">
        <v>668</v>
      </c>
      <c r="D69" s="148" t="s">
        <v>681</v>
      </c>
      <c r="E69" s="144" t="str">
        <f t="shared" si="2"/>
        <v>749</v>
      </c>
      <c r="F69" s="150" t="s">
        <v>678</v>
      </c>
      <c r="G69" s="150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3">
        <f>Produccion_UO!L760</f>
        <v>136.85999185685608</v>
      </c>
      <c r="O69" s="153">
        <f>Produccion_UO!M760</f>
        <v>114.50401113944329</v>
      </c>
      <c r="P69" s="153">
        <f>Produccion_UO!N760</f>
        <v>94.0724015107605</v>
      </c>
      <c r="Q69" s="153">
        <f>Produccion_UO!O760</f>
        <v>106.44011018180061</v>
      </c>
      <c r="R69" s="153">
        <f>Produccion_UO!P760</f>
        <v>102.4081597029793</v>
      </c>
      <c r="S69" s="153">
        <f>Produccion_UO!Q760</f>
        <v>20.372856830309093</v>
      </c>
      <c r="T69" s="153">
        <f>Produccion_UO!R760</f>
        <v>20.372856830309093</v>
      </c>
      <c r="U69" s="153">
        <f>Produccion_UO!S760</f>
        <v>20.372856830309093</v>
      </c>
      <c r="V69" s="153">
        <f>Produccion_UO!T760</f>
        <v>15.845555312462629</v>
      </c>
      <c r="W69" s="153">
        <f>Produccion_UO!U760</f>
        <v>15.845555312462629</v>
      </c>
      <c r="X69" s="153">
        <f>Produccion_UO!V760</f>
        <v>2.2636507589232302</v>
      </c>
      <c r="Y69" s="153">
        <f>Produccion_UO!W760</f>
        <v>2.2636507589232302</v>
      </c>
      <c r="Z69" s="153">
        <f>Produccion_UO!X760</f>
        <v>2.2636507589232302</v>
      </c>
      <c r="AA69" s="153">
        <f>Produccion_UO!Y760</f>
        <v>2.2636507589232302</v>
      </c>
      <c r="AB69" s="153">
        <f>Produccion_UO!Z760</f>
        <v>1.84077780071581</v>
      </c>
      <c r="AC69" s="153">
        <f>Produccion_UO!AA760</f>
        <v>0</v>
      </c>
      <c r="AD69" s="153">
        <f>Produccion_UO!AB760</f>
        <v>0</v>
      </c>
      <c r="AE69" s="153">
        <f>Produccion_UO!AC760</f>
        <v>0</v>
      </c>
      <c r="AF69" s="153">
        <f>Produccion_UO!AD760</f>
        <v>0</v>
      </c>
      <c r="AG69" s="153">
        <f>Produccion_UO!AE760</f>
        <v>0</v>
      </c>
      <c r="AH69" s="153">
        <f>Produccion_UO!AF760</f>
        <v>0</v>
      </c>
      <c r="AI69" s="153">
        <f>Produccion_UO!AG760</f>
        <v>0</v>
      </c>
      <c r="AJ69" s="153">
        <f>Produccion_UO!AH760</f>
        <v>0</v>
      </c>
      <c r="AK69" s="153">
        <f>Produccion_UO!AI760</f>
        <v>0</v>
      </c>
      <c r="AL69" s="153">
        <f>Produccion_UO!AJ760</f>
        <v>0</v>
      </c>
      <c r="AM69" s="153">
        <f>Produccion_UO!AK760</f>
        <v>0</v>
      </c>
      <c r="AN69" s="153">
        <f>Produccion_UO!AL760</f>
        <v>0</v>
      </c>
      <c r="AO69" s="153">
        <f>Produccion_UO!AM760</f>
        <v>0</v>
      </c>
      <c r="AP69" s="153">
        <f>Produccion_UO!AN760</f>
        <v>0</v>
      </c>
      <c r="AQ69" s="153">
        <f>Produccion_UO!AO760</f>
        <v>0</v>
      </c>
      <c r="AR69" s="153">
        <f>Produccion_UO!AP760</f>
        <v>0</v>
      </c>
      <c r="AS69" s="153">
        <f>Produccion_UO!AQ760</f>
        <v>0</v>
      </c>
    </row>
    <row r="70" spans="2:45" x14ac:dyDescent="0.25">
      <c r="B70" t="s">
        <v>600</v>
      </c>
      <c r="C70" s="144" t="s">
        <v>669</v>
      </c>
      <c r="D70" s="148" t="s">
        <v>681</v>
      </c>
      <c r="E70" s="144" t="str">
        <f t="shared" si="2"/>
        <v>762</v>
      </c>
      <c r="F70" s="150" t="s">
        <v>678</v>
      </c>
      <c r="G70" s="150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3">
        <f>Produccion_UO!L773</f>
        <v>117.37131333954532</v>
      </c>
      <c r="O70" s="153">
        <f>Produccion_UO!M773</f>
        <v>117.19763860475449</v>
      </c>
      <c r="P70" s="153">
        <f>Produccion_UO!N773</f>
        <v>117.06656333321426</v>
      </c>
      <c r="Q70" s="153">
        <f>Produccion_UO!O773</f>
        <v>116.93548806167401</v>
      </c>
      <c r="R70" s="153">
        <f>Produccion_UO!P773</f>
        <v>116.80441279013375</v>
      </c>
      <c r="S70" s="153">
        <f>Produccion_UO!Q773</f>
        <v>114.02330939782873</v>
      </c>
      <c r="T70" s="153">
        <f>Produccion_UO!R773</f>
        <v>112.98159583130693</v>
      </c>
      <c r="U70" s="153">
        <f>Produccion_UO!S773</f>
        <v>78.963924270666311</v>
      </c>
      <c r="V70" s="153">
        <f>Produccion_UO!T773</f>
        <v>78.963924270666311</v>
      </c>
      <c r="W70" s="153">
        <f>Produccion_UO!U773</f>
        <v>78.963924270666311</v>
      </c>
      <c r="X70" s="153">
        <f>Produccion_UO!V773</f>
        <v>78.963924270666311</v>
      </c>
      <c r="Y70" s="153">
        <f>Produccion_UO!W773</f>
        <v>78.963924270666311</v>
      </c>
      <c r="Z70" s="153">
        <f>Produccion_UO!X773</f>
        <v>78.963924270666311</v>
      </c>
      <c r="AA70" s="153">
        <f>Produccion_UO!Y773</f>
        <v>78.963924270666311</v>
      </c>
      <c r="AB70" s="153">
        <f>Produccion_UO!Z773</f>
        <v>1.3984410434302199</v>
      </c>
      <c r="AC70" s="153">
        <f>Produccion_UO!AA773</f>
        <v>0</v>
      </c>
      <c r="AD70" s="153">
        <f>Produccion_UO!AB773</f>
        <v>0</v>
      </c>
      <c r="AE70" s="153">
        <f>Produccion_UO!AC773</f>
        <v>0</v>
      </c>
      <c r="AF70" s="153">
        <f>Produccion_UO!AD773</f>
        <v>0</v>
      </c>
      <c r="AG70" s="153">
        <f>Produccion_UO!AE773</f>
        <v>0</v>
      </c>
      <c r="AH70" s="153">
        <f>Produccion_UO!AF773</f>
        <v>0</v>
      </c>
      <c r="AI70" s="153">
        <f>Produccion_UO!AG773</f>
        <v>0</v>
      </c>
      <c r="AJ70" s="153">
        <f>Produccion_UO!AH773</f>
        <v>0</v>
      </c>
      <c r="AK70" s="153">
        <f>Produccion_UO!AI773</f>
        <v>0</v>
      </c>
      <c r="AL70" s="153">
        <f>Produccion_UO!AJ773</f>
        <v>0</v>
      </c>
      <c r="AM70" s="153">
        <f>Produccion_UO!AK773</f>
        <v>0</v>
      </c>
      <c r="AN70" s="153">
        <f>Produccion_UO!AL773</f>
        <v>0</v>
      </c>
      <c r="AO70" s="153">
        <f>Produccion_UO!AM773</f>
        <v>0</v>
      </c>
      <c r="AP70" s="153">
        <f>Produccion_UO!AN773</f>
        <v>0</v>
      </c>
      <c r="AQ70" s="153">
        <f>Produccion_UO!AO773</f>
        <v>0</v>
      </c>
      <c r="AR70" s="153">
        <f>Produccion_UO!AP773</f>
        <v>0</v>
      </c>
      <c r="AS70" s="153">
        <f>Produccion_UO!AQ773</f>
        <v>0</v>
      </c>
    </row>
    <row r="71" spans="2:45" x14ac:dyDescent="0.25">
      <c r="B71" t="s">
        <v>601</v>
      </c>
      <c r="C71" s="144" t="s">
        <v>670</v>
      </c>
      <c r="D71" s="148" t="s">
        <v>681</v>
      </c>
      <c r="E71" s="144" t="str">
        <f t="shared" si="2"/>
        <v>775</v>
      </c>
      <c r="F71" s="150" t="s">
        <v>678</v>
      </c>
      <c r="G71" s="150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3">
        <f>Produccion_UO!L786</f>
        <v>0</v>
      </c>
      <c r="O71" s="153">
        <f>Produccion_UO!M786</f>
        <v>0</v>
      </c>
      <c r="P71" s="153">
        <f>Produccion_UO!N786</f>
        <v>0</v>
      </c>
      <c r="Q71" s="153">
        <f>Produccion_UO!O786</f>
        <v>0</v>
      </c>
      <c r="R71" s="153">
        <f>Produccion_UO!P786</f>
        <v>0</v>
      </c>
      <c r="S71" s="153">
        <f>Produccion_UO!Q786</f>
        <v>0</v>
      </c>
      <c r="T71" s="153">
        <f>Produccion_UO!R786</f>
        <v>0</v>
      </c>
      <c r="U71" s="153">
        <f>Produccion_UO!S786</f>
        <v>0</v>
      </c>
      <c r="V71" s="153">
        <f>Produccion_UO!T786</f>
        <v>0</v>
      </c>
      <c r="W71" s="153">
        <f>Produccion_UO!U786</f>
        <v>0</v>
      </c>
      <c r="X71" s="153">
        <f>Produccion_UO!V786</f>
        <v>0</v>
      </c>
      <c r="Y71" s="153">
        <f>Produccion_UO!W786</f>
        <v>0</v>
      </c>
      <c r="Z71" s="153">
        <f>Produccion_UO!X786</f>
        <v>0</v>
      </c>
      <c r="AA71" s="153">
        <f>Produccion_UO!Y786</f>
        <v>0</v>
      </c>
      <c r="AB71" s="153">
        <f>Produccion_UO!Z786</f>
        <v>0</v>
      </c>
      <c r="AC71" s="153">
        <f>Produccion_UO!AA786</f>
        <v>0</v>
      </c>
      <c r="AD71" s="153">
        <f>Produccion_UO!AB786</f>
        <v>0</v>
      </c>
      <c r="AE71" s="153">
        <f>Produccion_UO!AC786</f>
        <v>0</v>
      </c>
      <c r="AF71" s="153">
        <f>Produccion_UO!AD786</f>
        <v>0</v>
      </c>
      <c r="AG71" s="153">
        <f>Produccion_UO!AE786</f>
        <v>0</v>
      </c>
      <c r="AH71" s="153">
        <f>Produccion_UO!AF786</f>
        <v>0</v>
      </c>
      <c r="AI71" s="153">
        <f>Produccion_UO!AG786</f>
        <v>0</v>
      </c>
      <c r="AJ71" s="153">
        <f>Produccion_UO!AH786</f>
        <v>0</v>
      </c>
      <c r="AK71" s="153">
        <f>Produccion_UO!AI786</f>
        <v>0</v>
      </c>
      <c r="AL71" s="153">
        <f>Produccion_UO!AJ786</f>
        <v>0</v>
      </c>
      <c r="AM71" s="153">
        <f>Produccion_UO!AK786</f>
        <v>0</v>
      </c>
      <c r="AN71" s="153">
        <f>Produccion_UO!AL786</f>
        <v>0</v>
      </c>
      <c r="AO71" s="153">
        <f>Produccion_UO!AM786</f>
        <v>0</v>
      </c>
      <c r="AP71" s="153">
        <f>Produccion_UO!AN786</f>
        <v>0</v>
      </c>
      <c r="AQ71" s="153">
        <f>Produccion_UO!AO786</f>
        <v>0</v>
      </c>
      <c r="AR71" s="153">
        <f>Produccion_UO!AP786</f>
        <v>0</v>
      </c>
      <c r="AS71" s="153">
        <f>Produccion_UO!AQ786</f>
        <v>0</v>
      </c>
    </row>
    <row r="72" spans="2:45" x14ac:dyDescent="0.25">
      <c r="B72" t="s">
        <v>602</v>
      </c>
      <c r="C72" s="144" t="s">
        <v>671</v>
      </c>
      <c r="D72" s="148" t="s">
        <v>681</v>
      </c>
      <c r="E72" s="144" t="str">
        <f t="shared" si="2"/>
        <v>788</v>
      </c>
      <c r="F72" s="150" t="s">
        <v>678</v>
      </c>
      <c r="G72" s="150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3">
        <f>Produccion_UO!L799</f>
        <v>194.76667432674222</v>
      </c>
      <c r="O72" s="153">
        <f>Produccion_UO!M799</f>
        <v>184.63490580276664</v>
      </c>
      <c r="P72" s="153">
        <f>Produccion_UO!N799</f>
        <v>165.92994891733875</v>
      </c>
      <c r="Q72" s="153">
        <f>Produccion_UO!O799</f>
        <v>160.21022325068702</v>
      </c>
      <c r="R72" s="153">
        <f>Produccion_UO!P799</f>
        <v>99.507835852554933</v>
      </c>
      <c r="S72" s="153">
        <f>Produccion_UO!Q799</f>
        <v>93.334989290164955</v>
      </c>
      <c r="T72" s="153">
        <f>Produccion_UO!R799</f>
        <v>86.898077078538648</v>
      </c>
      <c r="U72" s="153">
        <f>Produccion_UO!S799</f>
        <v>87.126884642084462</v>
      </c>
      <c r="V72" s="153">
        <f>Produccion_UO!T799</f>
        <v>46.262171294044578</v>
      </c>
      <c r="W72" s="153">
        <f>Produccion_UO!U799</f>
        <v>26.666160598278839</v>
      </c>
      <c r="X72" s="153">
        <f>Produccion_UO!V799</f>
        <v>15.595509529303545</v>
      </c>
      <c r="Y72" s="153">
        <f>Produccion_UO!W799</f>
        <v>14.825666835440353</v>
      </c>
      <c r="Z72" s="153">
        <f>Produccion_UO!X799</f>
        <v>14.498202528741288</v>
      </c>
      <c r="AA72" s="153">
        <f>Produccion_UO!Y799</f>
        <v>7.1876649295533426</v>
      </c>
      <c r="AB72" s="153">
        <f>Produccion_UO!Z799</f>
        <v>1.24677657762102</v>
      </c>
      <c r="AC72" s="153">
        <f>Produccion_UO!AA799</f>
        <v>0</v>
      </c>
      <c r="AD72" s="153">
        <f>Produccion_UO!AB799</f>
        <v>0</v>
      </c>
      <c r="AE72" s="153">
        <f>Produccion_UO!AC799</f>
        <v>0</v>
      </c>
      <c r="AF72" s="153">
        <f>Produccion_UO!AD799</f>
        <v>0</v>
      </c>
      <c r="AG72" s="153">
        <f>Produccion_UO!AE799</f>
        <v>0</v>
      </c>
      <c r="AH72" s="153">
        <f>Produccion_UO!AF799</f>
        <v>0</v>
      </c>
      <c r="AI72" s="153">
        <f>Produccion_UO!AG799</f>
        <v>0</v>
      </c>
      <c r="AJ72" s="153">
        <f>Produccion_UO!AH799</f>
        <v>0</v>
      </c>
      <c r="AK72" s="153">
        <f>Produccion_UO!AI799</f>
        <v>0</v>
      </c>
      <c r="AL72" s="153">
        <f>Produccion_UO!AJ799</f>
        <v>0</v>
      </c>
      <c r="AM72" s="153">
        <f>Produccion_UO!AK799</f>
        <v>0</v>
      </c>
      <c r="AN72" s="153">
        <f>Produccion_UO!AL799</f>
        <v>0</v>
      </c>
      <c r="AO72" s="153">
        <f>Produccion_UO!AM799</f>
        <v>0</v>
      </c>
      <c r="AP72" s="153">
        <f>Produccion_UO!AN799</f>
        <v>0</v>
      </c>
      <c r="AQ72" s="153">
        <f>Produccion_UO!AO799</f>
        <v>0</v>
      </c>
      <c r="AR72" s="153">
        <f>Produccion_UO!AP799</f>
        <v>0</v>
      </c>
      <c r="AS72" s="153">
        <f>Produccion_UO!AQ799</f>
        <v>0</v>
      </c>
    </row>
    <row r="73" spans="2:45" x14ac:dyDescent="0.25">
      <c r="B73" t="s">
        <v>603</v>
      </c>
      <c r="C73" s="144" t="s">
        <v>672</v>
      </c>
      <c r="D73" s="148" t="s">
        <v>681</v>
      </c>
      <c r="E73" s="144" t="str">
        <f t="shared" si="2"/>
        <v>801</v>
      </c>
      <c r="F73" s="150" t="s">
        <v>678</v>
      </c>
      <c r="G73" s="150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3">
        <f>Produccion_UO!L812</f>
        <v>92.50230733114482</v>
      </c>
      <c r="O73" s="153">
        <f>Produccion_UO!M812</f>
        <v>86.975859561537902</v>
      </c>
      <c r="P73" s="153">
        <f>Produccion_UO!N812</f>
        <v>81.315396595913739</v>
      </c>
      <c r="Q73" s="153">
        <f>Produccion_UO!O812</f>
        <v>76.603477039803565</v>
      </c>
      <c r="R73" s="153">
        <f>Produccion_UO!P812</f>
        <v>67.87519146415579</v>
      </c>
      <c r="S73" s="153">
        <f>Produccion_UO!Q812</f>
        <v>62.25656216077244</v>
      </c>
      <c r="T73" s="153">
        <f>Produccion_UO!R812</f>
        <v>56.373867208152632</v>
      </c>
      <c r="U73" s="153">
        <f>Produccion_UO!S812</f>
        <v>57.058309198214417</v>
      </c>
      <c r="V73" s="153">
        <f>Produccion_UO!T812</f>
        <v>41.881764989950227</v>
      </c>
      <c r="W73" s="153">
        <f>Produccion_UO!U812</f>
        <v>22.654171309731552</v>
      </c>
      <c r="X73" s="153">
        <f>Produccion_UO!V812</f>
        <v>11.951937256303324</v>
      </c>
      <c r="Y73" s="153">
        <f>Produccion_UO!W812</f>
        <v>11.550511577987193</v>
      </c>
      <c r="Z73" s="153">
        <f>Produccion_UO!X812</f>
        <v>11.481500690088287</v>
      </c>
      <c r="AA73" s="153">
        <f>Produccion_UO!Y812</f>
        <v>4.429416509700502</v>
      </c>
      <c r="AB73" s="153">
        <f>Produccion_UO!Z812</f>
        <v>0</v>
      </c>
      <c r="AC73" s="153">
        <f>Produccion_UO!AA812</f>
        <v>0</v>
      </c>
      <c r="AD73" s="153">
        <f>Produccion_UO!AB812</f>
        <v>0</v>
      </c>
      <c r="AE73" s="153">
        <f>Produccion_UO!AC812</f>
        <v>0</v>
      </c>
      <c r="AF73" s="153">
        <f>Produccion_UO!AD812</f>
        <v>0</v>
      </c>
      <c r="AG73" s="153">
        <f>Produccion_UO!AE812</f>
        <v>0</v>
      </c>
      <c r="AH73" s="153">
        <f>Produccion_UO!AF812</f>
        <v>0</v>
      </c>
      <c r="AI73" s="153">
        <f>Produccion_UO!AG812</f>
        <v>0</v>
      </c>
      <c r="AJ73" s="153">
        <f>Produccion_UO!AH812</f>
        <v>0</v>
      </c>
      <c r="AK73" s="153">
        <f>Produccion_UO!AI812</f>
        <v>0</v>
      </c>
      <c r="AL73" s="153">
        <f>Produccion_UO!AJ812</f>
        <v>0</v>
      </c>
      <c r="AM73" s="153">
        <f>Produccion_UO!AK812</f>
        <v>0</v>
      </c>
      <c r="AN73" s="153">
        <f>Produccion_UO!AL812</f>
        <v>0</v>
      </c>
      <c r="AO73" s="153">
        <f>Produccion_UO!AM812</f>
        <v>0</v>
      </c>
      <c r="AP73" s="153">
        <f>Produccion_UO!AN812</f>
        <v>0</v>
      </c>
      <c r="AQ73" s="153">
        <f>Produccion_UO!AO812</f>
        <v>0</v>
      </c>
      <c r="AR73" s="153">
        <f>Produccion_UO!AP812</f>
        <v>0</v>
      </c>
      <c r="AS73" s="153">
        <f>Produccion_UO!AQ812</f>
        <v>0</v>
      </c>
    </row>
    <row r="74" spans="2:45" x14ac:dyDescent="0.25">
      <c r="B74" t="s">
        <v>604</v>
      </c>
      <c r="C74" s="144" t="s">
        <v>673</v>
      </c>
      <c r="D74" s="148" t="s">
        <v>681</v>
      </c>
      <c r="E74" s="144" t="str">
        <f t="shared" si="2"/>
        <v>814</v>
      </c>
      <c r="F74" s="150" t="s">
        <v>678</v>
      </c>
      <c r="G74" s="150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3">
        <f>Produccion_UO!L825</f>
        <v>102.2643669955974</v>
      </c>
      <c r="O74" s="153">
        <f>Produccion_UO!M825</f>
        <v>97.659046241228722</v>
      </c>
      <c r="P74" s="153">
        <f>Produccion_UO!N825</f>
        <v>84.614552321425037</v>
      </c>
      <c r="Q74" s="153">
        <f>Produccion_UO!O825</f>
        <v>83.606746210883429</v>
      </c>
      <c r="R74" s="153">
        <f>Produccion_UO!P825</f>
        <v>31.632644388399132</v>
      </c>
      <c r="S74" s="153">
        <f>Produccion_UO!Q825</f>
        <v>31.07842712939253</v>
      </c>
      <c r="T74" s="153">
        <f>Produccion_UO!R825</f>
        <v>30.52420987038602</v>
      </c>
      <c r="U74" s="153">
        <f>Produccion_UO!S825</f>
        <v>30.068575443870039</v>
      </c>
      <c r="V74" s="153">
        <f>Produccion_UO!T825</f>
        <v>4.3804063040943504</v>
      </c>
      <c r="W74" s="153">
        <f>Produccion_UO!U825</f>
        <v>4.0119892885472899</v>
      </c>
      <c r="X74" s="153">
        <f>Produccion_UO!V825</f>
        <v>3.64357227300022</v>
      </c>
      <c r="Y74" s="153">
        <f>Produccion_UO!W825</f>
        <v>3.2751552574531599</v>
      </c>
      <c r="Z74" s="153">
        <f>Produccion_UO!X825</f>
        <v>3.0167018386529998</v>
      </c>
      <c r="AA74" s="153">
        <f>Produccion_UO!Y825</f>
        <v>2.7582484198528401</v>
      </c>
      <c r="AB74" s="153">
        <f>Produccion_UO!Z825</f>
        <v>1.24677657762102</v>
      </c>
      <c r="AC74" s="153">
        <f>Produccion_UO!AA825</f>
        <v>0</v>
      </c>
      <c r="AD74" s="153">
        <f>Produccion_UO!AB825</f>
        <v>0</v>
      </c>
      <c r="AE74" s="153">
        <f>Produccion_UO!AC825</f>
        <v>0</v>
      </c>
      <c r="AF74" s="153">
        <f>Produccion_UO!AD825</f>
        <v>0</v>
      </c>
      <c r="AG74" s="153">
        <f>Produccion_UO!AE825</f>
        <v>0</v>
      </c>
      <c r="AH74" s="153">
        <f>Produccion_UO!AF825</f>
        <v>0</v>
      </c>
      <c r="AI74" s="153">
        <f>Produccion_UO!AG825</f>
        <v>0</v>
      </c>
      <c r="AJ74" s="153">
        <f>Produccion_UO!AH825</f>
        <v>0</v>
      </c>
      <c r="AK74" s="153">
        <f>Produccion_UO!AI825</f>
        <v>0</v>
      </c>
      <c r="AL74" s="153">
        <f>Produccion_UO!AJ825</f>
        <v>0</v>
      </c>
      <c r="AM74" s="153">
        <f>Produccion_UO!AK825</f>
        <v>0</v>
      </c>
      <c r="AN74" s="153">
        <f>Produccion_UO!AL825</f>
        <v>0</v>
      </c>
      <c r="AO74" s="153">
        <f>Produccion_UO!AM825</f>
        <v>0</v>
      </c>
      <c r="AP74" s="153">
        <f>Produccion_UO!AN825</f>
        <v>0</v>
      </c>
      <c r="AQ74" s="153">
        <f>Produccion_UO!AO825</f>
        <v>0</v>
      </c>
      <c r="AR74" s="153">
        <f>Produccion_UO!AP825</f>
        <v>0</v>
      </c>
      <c r="AS74" s="153">
        <f>Produccion_UO!AQ825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3212-510D-4DB2-B895-43B4FBEED91E}">
  <sheetPr>
    <tabColor rgb="FF92D050"/>
  </sheetPr>
  <dimension ref="H1:AR825"/>
  <sheetViews>
    <sheetView showGridLines="0" topLeftCell="B805" workbookViewId="0">
      <selection activeCell="G830" sqref="G830"/>
    </sheetView>
  </sheetViews>
  <sheetFormatPr baseColWidth="10" defaultRowHeight="15" x14ac:dyDescent="0.25"/>
  <cols>
    <col min="10" max="10" width="23.140625" customWidth="1"/>
    <col min="11" max="11" width="28.28515625" customWidth="1"/>
    <col min="12" max="12" width="12.7109375" customWidth="1"/>
    <col min="13" max="13" width="14.7109375" customWidth="1"/>
    <col min="15" max="15" width="13.5703125" customWidth="1"/>
    <col min="19" max="19" width="13.5703125" customWidth="1"/>
  </cols>
  <sheetData>
    <row r="1" spans="8:26" x14ac:dyDescent="0.25">
      <c r="H1" s="16" t="str">
        <f>Produccion_UO!G1</f>
        <v>Escenario</v>
      </c>
      <c r="I1" s="14" t="str">
        <f>Produccion_UO!H1</f>
        <v>DIC5</v>
      </c>
      <c r="O1" s="25"/>
      <c r="P1" s="26" t="s">
        <v>334</v>
      </c>
      <c r="Q1" s="26" t="s">
        <v>335</v>
      </c>
    </row>
    <row r="2" spans="8:26" ht="15.75" thickBot="1" x14ac:dyDescent="0.3">
      <c r="O2" s="25"/>
      <c r="P2" s="26"/>
      <c r="Q2" s="26" t="s">
        <v>336</v>
      </c>
    </row>
    <row r="3" spans="8:26" ht="16.5" thickBot="1" x14ac:dyDescent="0.3">
      <c r="K3" s="9" t="s">
        <v>320</v>
      </c>
      <c r="L3" s="9"/>
      <c r="M3" s="10" t="s">
        <v>321</v>
      </c>
      <c r="O3" s="121" t="str">
        <f>Produccion_UO!N3</f>
        <v>Energetico</v>
      </c>
      <c r="P3" s="26" t="str">
        <f>Produccion_UO!O3</f>
        <v>TJ/kbl*</v>
      </c>
      <c r="Q3" s="26" t="str">
        <f>Produccion_UO!P3</f>
        <v>t/TJ</v>
      </c>
      <c r="R3" s="120" t="str">
        <f>Produccion_UO!Q3</f>
        <v>UO</v>
      </c>
      <c r="S3" s="120" t="str">
        <f>Produccion_UO!R3</f>
        <v>Unidad/PJ</v>
      </c>
    </row>
    <row r="4" spans="8:26" ht="15.75" x14ac:dyDescent="0.25">
      <c r="K4" s="9" t="s">
        <v>322</v>
      </c>
      <c r="L4" s="9"/>
      <c r="M4" s="11" t="s">
        <v>323</v>
      </c>
      <c r="O4" s="110" t="str">
        <f>Produccion_UO!N4</f>
        <v>GAS</v>
      </c>
      <c r="P4" s="28">
        <f>Produccion_UO!O4</f>
        <v>1.01</v>
      </c>
      <c r="Q4" s="28">
        <f>Produccion_UO!P4</f>
        <v>55.54</v>
      </c>
      <c r="R4" s="113">
        <f>Produccion_UO!Q4</f>
        <v>2.7126000271260002</v>
      </c>
      <c r="S4" s="123" t="str">
        <f>Produccion_UO!R4</f>
        <v>MPC/d</v>
      </c>
      <c r="V4" s="105"/>
      <c r="X4" s="105"/>
      <c r="Z4" s="105"/>
    </row>
    <row r="5" spans="8:26" x14ac:dyDescent="0.25">
      <c r="K5" s="9" t="s">
        <v>324</v>
      </c>
      <c r="L5" s="9"/>
      <c r="M5" s="8" t="s">
        <v>325</v>
      </c>
      <c r="O5" s="111" t="str">
        <f>Produccion_UO!N5</f>
        <v>LOIL</v>
      </c>
      <c r="P5" s="28">
        <f>Produccion_UO!O5</f>
        <v>6.09</v>
      </c>
      <c r="Q5" s="28">
        <f>Produccion_UO!P5</f>
        <v>77.84</v>
      </c>
      <c r="R5" s="113">
        <f>Produccion_UO!Q5</f>
        <v>0.44987291090267001</v>
      </c>
      <c r="S5" s="124" t="str">
        <f>Produccion_UO!R5</f>
        <v>Kb/d</v>
      </c>
      <c r="V5" s="105"/>
      <c r="X5" s="105"/>
      <c r="Z5" s="105"/>
    </row>
    <row r="6" spans="8:26" x14ac:dyDescent="0.25">
      <c r="K6" s="9" t="s">
        <v>326</v>
      </c>
      <c r="L6" s="9"/>
      <c r="M6" s="8" t="s">
        <v>327</v>
      </c>
      <c r="O6" s="111" t="str">
        <f>Produccion_UO!N6</f>
        <v>MOIL</v>
      </c>
      <c r="P6" s="27">
        <f>Produccion_UO!O6</f>
        <v>6.09</v>
      </c>
      <c r="Q6" s="27">
        <f>Produccion_UO!P6</f>
        <v>77.84</v>
      </c>
      <c r="R6" s="113">
        <f>Produccion_UO!Q6</f>
        <v>0.44987291090267001</v>
      </c>
      <c r="S6" s="124" t="str">
        <f>Produccion_UO!R6</f>
        <v>Kb/d</v>
      </c>
      <c r="V6" s="105"/>
      <c r="X6" s="105"/>
      <c r="Z6" s="105"/>
    </row>
    <row r="7" spans="8:26" x14ac:dyDescent="0.25">
      <c r="K7" s="9" t="s">
        <v>328</v>
      </c>
      <c r="L7" s="9"/>
      <c r="M7" s="8" t="s">
        <v>329</v>
      </c>
      <c r="O7" s="111" t="str">
        <f>Produccion_UO!N7</f>
        <v>HOIL</v>
      </c>
      <c r="P7" s="31">
        <f>Produccion_UO!O7</f>
        <v>6.09</v>
      </c>
      <c r="Q7" s="31">
        <f>Produccion_UO!P7</f>
        <v>77.84</v>
      </c>
      <c r="R7" s="113">
        <f>Produccion_UO!Q7</f>
        <v>0.44987291090267001</v>
      </c>
      <c r="S7" s="124" t="str">
        <f>Produccion_UO!R7</f>
        <v>Kb/d</v>
      </c>
      <c r="V7" s="105"/>
      <c r="X7" s="105"/>
      <c r="Z7" s="105"/>
    </row>
    <row r="8" spans="8:26" ht="15.75" x14ac:dyDescent="0.25">
      <c r="K8" s="9" t="s">
        <v>330</v>
      </c>
      <c r="L8" s="9"/>
      <c r="M8" s="11" t="s">
        <v>331</v>
      </c>
      <c r="O8" s="111" t="str">
        <f>Produccion_UO!N8</f>
        <v>GSL</v>
      </c>
      <c r="P8" s="28">
        <f>Produccion_UO!O8</f>
        <v>5.33</v>
      </c>
      <c r="Q8" s="28">
        <f>Produccion_UO!P8</f>
        <v>69.19</v>
      </c>
      <c r="R8" s="113">
        <f>Produccion_UO!Q8</f>
        <v>0.51401989256984237</v>
      </c>
      <c r="S8" s="124" t="str">
        <f>Produccion_UO!R8</f>
        <v>Kb/d</v>
      </c>
      <c r="V8" s="105"/>
      <c r="X8" s="105"/>
      <c r="Z8" s="105"/>
    </row>
    <row r="9" spans="8:26" ht="15.75" x14ac:dyDescent="0.25">
      <c r="K9" s="9" t="s">
        <v>332</v>
      </c>
      <c r="L9" s="9"/>
      <c r="M9" s="11" t="s">
        <v>333</v>
      </c>
      <c r="O9" s="111" t="str">
        <f>Produccion_UO!N9</f>
        <v>DSL</v>
      </c>
      <c r="P9" s="27">
        <f>Produccion_UO!O9</f>
        <v>5.67</v>
      </c>
      <c r="Q9" s="27">
        <f>Produccion_UO!P9</f>
        <v>75.17</v>
      </c>
      <c r="R9" s="113">
        <f>Produccion_UO!Q9</f>
        <v>0.48319683022879367</v>
      </c>
      <c r="S9" s="124" t="str">
        <f>Produccion_UO!R9</f>
        <v>Kb/d</v>
      </c>
      <c r="V9" s="105"/>
      <c r="X9" s="105"/>
      <c r="Z9" s="105"/>
    </row>
    <row r="10" spans="8:26" x14ac:dyDescent="0.25">
      <c r="K10" s="116"/>
      <c r="L10" s="116"/>
      <c r="O10" s="111" t="str">
        <f>Produccion_UO!N10</f>
        <v>KER</v>
      </c>
      <c r="P10" s="31">
        <f>Produccion_UO!O10</f>
        <v>4.71</v>
      </c>
      <c r="Q10" s="31">
        <f>Produccion_UO!P10</f>
        <v>87.74</v>
      </c>
      <c r="R10" s="113">
        <f>Produccion_UO!Q10</f>
        <v>0.58168280836459885</v>
      </c>
      <c r="S10" s="124" t="str">
        <f>Produccion_UO!R10</f>
        <v>Kb/d</v>
      </c>
      <c r="V10" s="105"/>
      <c r="X10" s="105"/>
      <c r="Z10" s="105"/>
    </row>
    <row r="11" spans="8:26" x14ac:dyDescent="0.25">
      <c r="O11" s="111" t="str">
        <f>Produccion_UO!N11</f>
        <v>LPG</v>
      </c>
      <c r="P11" s="28">
        <f>Produccion_UO!O11</f>
        <v>4.0599999999999996</v>
      </c>
      <c r="Q11" s="28">
        <f>Produccion_UO!P11</f>
        <v>47.29</v>
      </c>
      <c r="R11" s="113">
        <f>Produccion_UO!Q11</f>
        <v>0.67480936635400501</v>
      </c>
      <c r="S11" s="124" t="str">
        <f>Produccion_UO!R11</f>
        <v>Kb/d</v>
      </c>
      <c r="V11" s="105"/>
      <c r="X11" s="105"/>
      <c r="Z11" s="105"/>
    </row>
    <row r="12" spans="8:26" x14ac:dyDescent="0.25">
      <c r="O12" s="111" t="str">
        <f>Produccion_UO!N12</f>
        <v>HFO</v>
      </c>
      <c r="P12" s="27">
        <f>Produccion_UO!O12</f>
        <v>5.46</v>
      </c>
      <c r="Q12" s="27">
        <f>Produccion_UO!P12</f>
        <v>78.28</v>
      </c>
      <c r="R12" s="113">
        <f>Produccion_UO!Q12</f>
        <v>0.50178132369913186</v>
      </c>
      <c r="S12" s="124" t="str">
        <f>Produccion_UO!R12</f>
        <v>Kb/d</v>
      </c>
      <c r="V12" s="105"/>
      <c r="X12" s="105"/>
      <c r="Z12" s="105"/>
    </row>
    <row r="13" spans="8:26" x14ac:dyDescent="0.25">
      <c r="O13" s="111" t="str">
        <f>Produccion_UO!N13</f>
        <v>AVG</v>
      </c>
      <c r="P13" s="27">
        <f>Produccion_UO!O13</f>
        <v>4.76</v>
      </c>
      <c r="Q13" s="27">
        <f>Produccion_UO!P13</f>
        <v>56.34</v>
      </c>
      <c r="R13" s="113">
        <f>Produccion_UO!Q13</f>
        <v>0.5755726948313572</v>
      </c>
      <c r="S13" s="124" t="str">
        <f>Produccion_UO!R13</f>
        <v>Kb/d</v>
      </c>
      <c r="V13" s="105"/>
      <c r="X13" s="105"/>
      <c r="Z13" s="105"/>
    </row>
    <row r="14" spans="8:26" x14ac:dyDescent="0.25">
      <c r="O14" s="111" t="str">
        <f>Produccion_UO!N14</f>
        <v>RFG</v>
      </c>
      <c r="P14" s="31">
        <f>Produccion_UO!O14</f>
        <v>4.1900000000000004</v>
      </c>
      <c r="Q14" s="31">
        <f>Produccion_UO!P14</f>
        <v>40.78</v>
      </c>
      <c r="R14" s="113">
        <f>Produccion_UO!Q14</f>
        <v>0.65387256023800955</v>
      </c>
      <c r="S14" s="124" t="str">
        <f>Produccion_UO!R14</f>
        <v>Kb/d</v>
      </c>
      <c r="V14" s="105"/>
      <c r="X14" s="105"/>
      <c r="Z14" s="105"/>
    </row>
    <row r="15" spans="8:26" ht="15.75" thickBot="1" x14ac:dyDescent="0.3">
      <c r="O15" s="112" t="str">
        <f>Produccion_UO!N15</f>
        <v>ELC</v>
      </c>
      <c r="R15" s="114">
        <f>Produccion_UO!Q15</f>
        <v>277.77777777777777</v>
      </c>
      <c r="S15" s="125" t="str">
        <f>Produccion_UO!R15</f>
        <v>GWh/año</v>
      </c>
    </row>
    <row r="16" spans="8:26" ht="15.75" thickBot="1" x14ac:dyDescent="0.3">
      <c r="O16" s="117" t="str">
        <f>Produccion_UO!N16</f>
        <v>EMISIONES</v>
      </c>
      <c r="R16" s="118">
        <f>Produccion_UO!Q16</f>
        <v>1</v>
      </c>
      <c r="S16" s="126" t="str">
        <f>Produccion_UO!R16</f>
        <v>Kt CO2e/año</v>
      </c>
    </row>
    <row r="17" spans="10:44" ht="15.75" thickBot="1" x14ac:dyDescent="0.3">
      <c r="O17" s="119" t="str">
        <f>Produccion_UO!N17</f>
        <v>Kb/d - Mpc/d</v>
      </c>
      <c r="R17" s="122">
        <f>Produccion_UO!Q17</f>
        <v>6.0297029702970297</v>
      </c>
      <c r="S17" s="126" t="str">
        <f>Produccion_UO!R17</f>
        <v>(MPC/d) / (kb/d)</v>
      </c>
    </row>
    <row r="22" spans="10:44" ht="18.75" x14ac:dyDescent="0.3">
      <c r="K22" s="34" t="str">
        <f>+Produccion_UO!K22</f>
        <v>1. Producción Fluidos DESDE RESERVAS</v>
      </c>
      <c r="L22" s="34"/>
    </row>
    <row r="23" spans="10:44" x14ac:dyDescent="0.25">
      <c r="J23" s="67" t="s">
        <v>436</v>
      </c>
      <c r="K23" s="63" t="s">
        <v>26</v>
      </c>
      <c r="L23" s="160"/>
    </row>
    <row r="25" spans="10:44" x14ac:dyDescent="0.25">
      <c r="M25" s="5">
        <v>2019</v>
      </c>
      <c r="N25" s="5">
        <v>2020</v>
      </c>
      <c r="O25" s="5">
        <v>2021</v>
      </c>
      <c r="P25" s="5">
        <v>2022</v>
      </c>
      <c r="Q25" s="5">
        <v>2023</v>
      </c>
      <c r="R25" s="5">
        <v>2024</v>
      </c>
      <c r="S25" s="5">
        <v>2025</v>
      </c>
      <c r="T25" s="5">
        <v>2026</v>
      </c>
      <c r="U25" s="5">
        <v>2027</v>
      </c>
      <c r="V25" s="5">
        <v>2028</v>
      </c>
      <c r="W25" s="5">
        <v>2029</v>
      </c>
      <c r="X25" s="5">
        <v>2030</v>
      </c>
      <c r="Y25" s="5">
        <v>2031</v>
      </c>
      <c r="Z25" s="5">
        <v>2032</v>
      </c>
      <c r="AA25" s="5">
        <v>2033</v>
      </c>
      <c r="AB25" s="5">
        <v>2034</v>
      </c>
      <c r="AC25" s="5">
        <v>2035</v>
      </c>
      <c r="AD25" s="5">
        <v>2036</v>
      </c>
      <c r="AE25" s="5">
        <v>2037</v>
      </c>
      <c r="AF25" s="5">
        <v>2038</v>
      </c>
      <c r="AG25" s="5">
        <v>2039</v>
      </c>
      <c r="AH25" s="5">
        <v>2040</v>
      </c>
      <c r="AI25" s="5">
        <v>2041</v>
      </c>
      <c r="AJ25" s="5">
        <v>2042</v>
      </c>
      <c r="AK25" s="5">
        <v>2043</v>
      </c>
      <c r="AL25" s="5">
        <v>2044</v>
      </c>
      <c r="AM25" s="5">
        <v>2045</v>
      </c>
      <c r="AN25" s="5">
        <v>2046</v>
      </c>
      <c r="AO25" s="5">
        <v>2047</v>
      </c>
      <c r="AP25" s="5">
        <v>2048</v>
      </c>
      <c r="AQ25" s="5">
        <v>2049</v>
      </c>
      <c r="AR25" s="5">
        <v>2050</v>
      </c>
    </row>
    <row r="26" spans="10:44" x14ac:dyDescent="0.25">
      <c r="J26" s="24" t="s">
        <v>45</v>
      </c>
      <c r="K26" s="168" t="s">
        <v>170</v>
      </c>
      <c r="L26" s="169" t="s">
        <v>683</v>
      </c>
      <c r="M26" s="21">
        <f>+Produccion_UO!L26</f>
        <v>30.896685189332434</v>
      </c>
      <c r="N26" s="21">
        <f>+Produccion_UO!M26</f>
        <v>24.96705443510988</v>
      </c>
      <c r="O26" s="21">
        <f>+Produccion_UO!N26</f>
        <v>19.547837879866389</v>
      </c>
      <c r="P26" s="21">
        <f>+Produccion_UO!O26</f>
        <v>22.828210439766877</v>
      </c>
      <c r="Q26" s="21">
        <f>+Produccion_UO!P26</f>
        <v>21.758788442095327</v>
      </c>
      <c r="R26" s="21">
        <f>+Produccion_UO!Q26</f>
        <v>0</v>
      </c>
      <c r="S26" s="21">
        <f>+Produccion_UO!R26</f>
        <v>0</v>
      </c>
      <c r="T26" s="21">
        <f>+Produccion_UO!S26</f>
        <v>0</v>
      </c>
      <c r="U26" s="21">
        <f>+Produccion_UO!T26</f>
        <v>0</v>
      </c>
      <c r="V26" s="21">
        <f>+Produccion_UO!U26</f>
        <v>0</v>
      </c>
      <c r="W26" s="21">
        <f>+Produccion_UO!V26</f>
        <v>0</v>
      </c>
      <c r="X26" s="21">
        <f>+Produccion_UO!W26</f>
        <v>0</v>
      </c>
      <c r="Y26" s="21">
        <f>+Produccion_UO!X26</f>
        <v>0</v>
      </c>
      <c r="Z26" s="21">
        <f>+Produccion_UO!Y26</f>
        <v>0</v>
      </c>
      <c r="AA26" s="21">
        <f>+Produccion_UO!Z26</f>
        <v>0</v>
      </c>
      <c r="AB26" s="21">
        <f>+Produccion_UO!AA26</f>
        <v>0</v>
      </c>
      <c r="AC26" s="21">
        <f>+Produccion_UO!AB26</f>
        <v>0</v>
      </c>
      <c r="AD26" s="21">
        <f>+Produccion_UO!AC26</f>
        <v>0</v>
      </c>
      <c r="AE26" s="21">
        <f>+Produccion_UO!AD26</f>
        <v>0</v>
      </c>
      <c r="AF26" s="21">
        <f>+Produccion_UO!AE26</f>
        <v>0</v>
      </c>
      <c r="AG26" s="21">
        <f>+Produccion_UO!AF26</f>
        <v>0</v>
      </c>
      <c r="AH26" s="21">
        <f>+Produccion_UO!AG26</f>
        <v>0</v>
      </c>
      <c r="AI26" s="21">
        <f>+Produccion_UO!AH26</f>
        <v>0</v>
      </c>
      <c r="AJ26" s="21">
        <f>+Produccion_UO!AI26</f>
        <v>0</v>
      </c>
      <c r="AK26" s="21">
        <f>+Produccion_UO!AJ26</f>
        <v>0</v>
      </c>
      <c r="AL26" s="21">
        <f>+Produccion_UO!AK26</f>
        <v>0</v>
      </c>
      <c r="AM26" s="21">
        <f>+Produccion_UO!AL26</f>
        <v>0</v>
      </c>
      <c r="AN26" s="21">
        <f>+Produccion_UO!AM26</f>
        <v>0</v>
      </c>
      <c r="AO26" s="21">
        <f>+Produccion_UO!AN26</f>
        <v>0</v>
      </c>
      <c r="AP26" s="21">
        <f>+Produccion_UO!AO26</f>
        <v>0</v>
      </c>
      <c r="AQ26" s="21">
        <f>+Produccion_UO!AP26</f>
        <v>0</v>
      </c>
      <c r="AR26" s="21">
        <f>+Produccion_UO!AQ26</f>
        <v>0</v>
      </c>
    </row>
    <row r="27" spans="10:44" x14ac:dyDescent="0.25">
      <c r="J27" s="24" t="s">
        <v>46</v>
      </c>
      <c r="K27" s="168" t="s">
        <v>171</v>
      </c>
      <c r="L27" s="169" t="s">
        <v>684</v>
      </c>
      <c r="M27" s="21">
        <f>+Produccion_UO!L27+Produccion_UO!L28</f>
        <v>492.60014369499834</v>
      </c>
      <c r="N27" s="21">
        <f>+Produccion_UO!M27+Produccion_UO!M28</f>
        <v>469.59948003672315</v>
      </c>
      <c r="O27" s="21">
        <f>+Produccion_UO!N27+Produccion_UO!N28</f>
        <v>438.47415816219905</v>
      </c>
      <c r="P27" s="21">
        <f>+Produccion_UO!O27+Produccion_UO!O28</f>
        <v>422.17183483033716</v>
      </c>
      <c r="Q27" s="21">
        <f>+Produccion_UO!P27+Produccion_UO!P28</f>
        <v>343.10529105556475</v>
      </c>
      <c r="R27" s="21">
        <f>+Produccion_UO!Q27+Produccion_UO!Q28</f>
        <v>322.11904001684729</v>
      </c>
      <c r="S27" s="21">
        <f>+Produccion_UO!R27+Produccion_UO!R28</f>
        <v>301.13278897812989</v>
      </c>
      <c r="T27" s="21">
        <f>+Produccion_UO!S27+Produccion_UO!S28</f>
        <v>284.49088299497987</v>
      </c>
      <c r="U27" s="21">
        <f>+Produccion_UO!T27+Produccion_UO!T28</f>
        <v>214.02288849521642</v>
      </c>
      <c r="V27" s="21">
        <f>+Produccion_UO!U27+Produccion_UO!U28</f>
        <v>181.26442808663651</v>
      </c>
      <c r="W27" s="21">
        <f>+Produccion_UO!V27+Produccion_UO!V28</f>
        <v>114.84821121767696</v>
      </c>
      <c r="X27" s="21">
        <f>+Produccion_UO!W27+Produccion_UO!W28</f>
        <v>110.6589034561302</v>
      </c>
      <c r="Y27" s="21">
        <f>+Produccion_UO!X27+Produccion_UO!X28</f>
        <v>110.6589034561302</v>
      </c>
      <c r="Z27" s="21">
        <f>+Produccion_UO!Y27+Produccion_UO!Y28</f>
        <v>78.359282983859913</v>
      </c>
      <c r="AA27" s="21">
        <f>+Produccion_UO!Z27+Produccion_UO!Z28</f>
        <v>0</v>
      </c>
      <c r="AB27" s="21">
        <f>+Produccion_UO!AA27+Produccion_UO!AA28</f>
        <v>0</v>
      </c>
      <c r="AC27" s="21">
        <f>+Produccion_UO!AB27+Produccion_UO!AB28</f>
        <v>0</v>
      </c>
      <c r="AD27" s="21">
        <f>+Produccion_UO!AC27+Produccion_UO!AC28</f>
        <v>0</v>
      </c>
      <c r="AE27" s="21">
        <f>+Produccion_UO!AD27+Produccion_UO!AD28</f>
        <v>0</v>
      </c>
      <c r="AF27" s="21">
        <f>+Produccion_UO!AE27+Produccion_UO!AE28</f>
        <v>0</v>
      </c>
      <c r="AG27" s="21">
        <f>+Produccion_UO!AF27+Produccion_UO!AF28</f>
        <v>0</v>
      </c>
      <c r="AH27" s="21">
        <f>+Produccion_UO!AG27+Produccion_UO!AG28</f>
        <v>0</v>
      </c>
      <c r="AI27" s="21">
        <f>+Produccion_UO!AH27+Produccion_UO!AH28</f>
        <v>0</v>
      </c>
      <c r="AJ27" s="21">
        <f>+Produccion_UO!AI27+Produccion_UO!AI28</f>
        <v>0</v>
      </c>
      <c r="AK27" s="21">
        <f>+Produccion_UO!AJ27+Produccion_UO!AJ28</f>
        <v>0</v>
      </c>
      <c r="AL27" s="21">
        <f>+Produccion_UO!AK27+Produccion_UO!AK28</f>
        <v>0</v>
      </c>
      <c r="AM27" s="21">
        <f>+Produccion_UO!AL27+Produccion_UO!AL28</f>
        <v>0</v>
      </c>
      <c r="AN27" s="21">
        <f>+Produccion_UO!AM27+Produccion_UO!AM28</f>
        <v>0</v>
      </c>
      <c r="AO27" s="21">
        <f>+Produccion_UO!AN27+Produccion_UO!AN28</f>
        <v>0</v>
      </c>
      <c r="AP27" s="21">
        <f>+Produccion_UO!AO27+Produccion_UO!AO28</f>
        <v>0</v>
      </c>
      <c r="AQ27" s="21">
        <f>+Produccion_UO!AP27+Produccion_UO!AP28</f>
        <v>0</v>
      </c>
      <c r="AR27" s="21">
        <f>+Produccion_UO!AQ27+Produccion_UO!AQ28</f>
        <v>0</v>
      </c>
    </row>
    <row r="28" spans="10:44" x14ac:dyDescent="0.25">
      <c r="J28" s="24" t="s">
        <v>47</v>
      </c>
      <c r="K28" s="168" t="s">
        <v>172</v>
      </c>
      <c r="L28" s="169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</row>
    <row r="29" spans="10:44" x14ac:dyDescent="0.25">
      <c r="J29" s="24" t="s">
        <v>48</v>
      </c>
      <c r="K29" s="168" t="s">
        <v>173</v>
      </c>
      <c r="L29" s="169" t="s">
        <v>688</v>
      </c>
      <c r="M29" s="21">
        <f>+Produccion_UO!L29</f>
        <v>3.2771823621709291</v>
      </c>
      <c r="N29" s="21">
        <f>+Produccion_UO!M29</f>
        <v>3.0968182238583037</v>
      </c>
      <c r="O29" s="21">
        <f>+Produccion_UO!N29</f>
        <v>2.9606943458865107</v>
      </c>
      <c r="P29" s="21">
        <f>+Produccion_UO!O29</f>
        <v>2.8245704679147132</v>
      </c>
      <c r="Q29" s="21">
        <f>+Produccion_UO!P29</f>
        <v>2.6884465899429202</v>
      </c>
      <c r="R29" s="21">
        <f>+Produccion_UO!Q29</f>
        <v>2.5523227119711271</v>
      </c>
      <c r="S29" s="21">
        <f>+Produccion_UO!R29</f>
        <v>2.4161988339993341</v>
      </c>
      <c r="T29" s="21">
        <f>+Produccion_UO!S29</f>
        <v>0.27527122616092586</v>
      </c>
      <c r="U29" s="21">
        <f>+Produccion_UO!T29</f>
        <v>0</v>
      </c>
      <c r="V29" s="21">
        <f>+Produccion_UO!U29</f>
        <v>0</v>
      </c>
      <c r="W29" s="21">
        <f>+Produccion_UO!V29</f>
        <v>0</v>
      </c>
      <c r="X29" s="21">
        <f>+Produccion_UO!W29</f>
        <v>0</v>
      </c>
      <c r="Y29" s="21">
        <f>+Produccion_UO!X29</f>
        <v>0</v>
      </c>
      <c r="Z29" s="21">
        <f>+Produccion_UO!Y29</f>
        <v>0</v>
      </c>
      <c r="AA29" s="21">
        <f>+Produccion_UO!Z29</f>
        <v>0</v>
      </c>
      <c r="AB29" s="21">
        <f>+Produccion_UO!AA29</f>
        <v>0</v>
      </c>
      <c r="AC29" s="21">
        <f>+Produccion_UO!AB29</f>
        <v>0</v>
      </c>
      <c r="AD29" s="21">
        <f>+Produccion_UO!AC29</f>
        <v>0</v>
      </c>
      <c r="AE29" s="21">
        <f>+Produccion_UO!AD29</f>
        <v>0</v>
      </c>
      <c r="AF29" s="21">
        <f>+Produccion_UO!AE29</f>
        <v>0</v>
      </c>
      <c r="AG29" s="21">
        <f>+Produccion_UO!AF29</f>
        <v>0</v>
      </c>
      <c r="AH29" s="21">
        <f>+Produccion_UO!AG29</f>
        <v>0</v>
      </c>
      <c r="AI29" s="21">
        <f>+Produccion_UO!AH29</f>
        <v>0</v>
      </c>
      <c r="AJ29" s="21">
        <f>+Produccion_UO!AI29</f>
        <v>0</v>
      </c>
      <c r="AK29" s="21">
        <f>+Produccion_UO!AJ29</f>
        <v>0</v>
      </c>
      <c r="AL29" s="21">
        <f>+Produccion_UO!AK29</f>
        <v>0</v>
      </c>
      <c r="AM29" s="21">
        <f>+Produccion_UO!AL29</f>
        <v>0</v>
      </c>
      <c r="AN29" s="21">
        <f>+Produccion_UO!AM29</f>
        <v>0</v>
      </c>
      <c r="AO29" s="21">
        <f>+Produccion_UO!AN29</f>
        <v>0</v>
      </c>
      <c r="AP29" s="21">
        <f>+Produccion_UO!AO29</f>
        <v>0</v>
      </c>
      <c r="AQ29" s="21">
        <f>+Produccion_UO!AP29</f>
        <v>0</v>
      </c>
      <c r="AR29" s="21">
        <f>+Produccion_UO!AQ29</f>
        <v>0</v>
      </c>
    </row>
    <row r="30" spans="10:44" x14ac:dyDescent="0.25">
      <c r="J30" s="24" t="s">
        <v>49</v>
      </c>
      <c r="K30" s="168" t="s">
        <v>174</v>
      </c>
      <c r="L30" s="169" t="s">
        <v>686</v>
      </c>
      <c r="M30" s="21">
        <f>+Produccion_UO!L30</f>
        <v>74.777099917877507</v>
      </c>
      <c r="N30" s="21">
        <f>+Produccion_UO!M30</f>
        <v>69.555095063480678</v>
      </c>
      <c r="O30" s="21">
        <f>+Produccion_UO!N30</f>
        <v>64.049134188954724</v>
      </c>
      <c r="P30" s="21">
        <f>+Produccion_UO!O30</f>
        <v>58.543173314428778</v>
      </c>
      <c r="Q30" s="21">
        <f>+Produccion_UO!P30</f>
        <v>53.037212439902824</v>
      </c>
      <c r="R30" s="21">
        <f>+Produccion_UO!Q30</f>
        <v>47.135651726439484</v>
      </c>
      <c r="S30" s="21">
        <f>+Produccion_UO!R30</f>
        <v>41.23409101297591</v>
      </c>
      <c r="T30" s="21">
        <f>+Produccion_UO!S30</f>
        <v>37.15791587900889</v>
      </c>
      <c r="U30" s="21">
        <f>+Produccion_UO!T30</f>
        <v>30.773427275789864</v>
      </c>
      <c r="V30" s="21">
        <f>+Produccion_UO!U30</f>
        <v>0</v>
      </c>
      <c r="W30" s="21">
        <f>+Produccion_UO!V30</f>
        <v>0</v>
      </c>
      <c r="X30" s="21">
        <f>+Produccion_UO!W30</f>
        <v>0</v>
      </c>
      <c r="Y30" s="21">
        <f>+Produccion_UO!X30</f>
        <v>0</v>
      </c>
      <c r="Z30" s="21">
        <f>+Produccion_UO!Y30</f>
        <v>0</v>
      </c>
      <c r="AA30" s="21">
        <f>+Produccion_UO!Z30</f>
        <v>0</v>
      </c>
      <c r="AB30" s="21">
        <f>+Produccion_UO!AA30</f>
        <v>0</v>
      </c>
      <c r="AC30" s="21">
        <f>+Produccion_UO!AB30</f>
        <v>0</v>
      </c>
      <c r="AD30" s="21">
        <f>+Produccion_UO!AC30</f>
        <v>0</v>
      </c>
      <c r="AE30" s="21">
        <f>+Produccion_UO!AD30</f>
        <v>0</v>
      </c>
      <c r="AF30" s="21">
        <f>+Produccion_UO!AE30</f>
        <v>0</v>
      </c>
      <c r="AG30" s="21">
        <f>+Produccion_UO!AF30</f>
        <v>0</v>
      </c>
      <c r="AH30" s="21">
        <f>+Produccion_UO!AG30</f>
        <v>0</v>
      </c>
      <c r="AI30" s="21">
        <f>+Produccion_UO!AH30</f>
        <v>0</v>
      </c>
      <c r="AJ30" s="21">
        <f>+Produccion_UO!AI30</f>
        <v>0</v>
      </c>
      <c r="AK30" s="21">
        <f>+Produccion_UO!AJ30</f>
        <v>0</v>
      </c>
      <c r="AL30" s="21">
        <f>+Produccion_UO!AK30</f>
        <v>0</v>
      </c>
      <c r="AM30" s="21">
        <f>+Produccion_UO!AL30</f>
        <v>0</v>
      </c>
      <c r="AN30" s="21">
        <f>+Produccion_UO!AM30</f>
        <v>0</v>
      </c>
      <c r="AO30" s="21">
        <f>+Produccion_UO!AN30</f>
        <v>0</v>
      </c>
      <c r="AP30" s="21">
        <f>+Produccion_UO!AO30</f>
        <v>0</v>
      </c>
      <c r="AQ30" s="21">
        <f>+Produccion_UO!AP30</f>
        <v>0</v>
      </c>
      <c r="AR30" s="21">
        <f>+Produccion_UO!AQ30</f>
        <v>0</v>
      </c>
    </row>
    <row r="31" spans="10:44" x14ac:dyDescent="0.25">
      <c r="J31" s="24" t="s">
        <v>50</v>
      </c>
      <c r="K31" s="168" t="s">
        <v>175</v>
      </c>
      <c r="L31" s="169" t="s">
        <v>687</v>
      </c>
      <c r="M31" s="21">
        <f>+Produccion_UO!L31</f>
        <v>13.544204945313224</v>
      </c>
      <c r="N31" s="21">
        <f>+Produccion_UO!M31</f>
        <v>12.624389672668016</v>
      </c>
      <c r="O31" s="21">
        <f>+Produccion_UO!N31</f>
        <v>12.043636801695886</v>
      </c>
      <c r="P31" s="21">
        <f>+Produccion_UO!O31</f>
        <v>11.462883930723711</v>
      </c>
      <c r="Q31" s="21">
        <f>+Produccion_UO!P31</f>
        <v>10.882131059751535</v>
      </c>
      <c r="R31" s="21">
        <f>+Produccion_UO!Q31</f>
        <v>10.038782025212273</v>
      </c>
      <c r="S31" s="21">
        <f>+Produccion_UO!R31</f>
        <v>9.195432990673055</v>
      </c>
      <c r="T31" s="21">
        <f>+Produccion_UO!S31</f>
        <v>8.4931331182925973</v>
      </c>
      <c r="U31" s="21">
        <f>+Produccion_UO!T31</f>
        <v>7.790833245912185</v>
      </c>
      <c r="V31" s="21">
        <f>+Produccion_UO!U31</f>
        <v>7.1210786505442112</v>
      </c>
      <c r="W31" s="21">
        <f>+Produccion_UO!V31</f>
        <v>6.4513240551762383</v>
      </c>
      <c r="X31" s="21">
        <f>+Produccion_UO!W31</f>
        <v>5.7815694598082645</v>
      </c>
      <c r="Y31" s="21">
        <f>+Produccion_UO!X31</f>
        <v>5.4349504678669271</v>
      </c>
      <c r="Z31" s="21">
        <f>+Produccion_UO!Y31</f>
        <v>5.0883314759256359</v>
      </c>
      <c r="AA31" s="21">
        <f>+Produccion_UO!Z31</f>
        <v>1.5108698913892975</v>
      </c>
      <c r="AB31" s="21">
        <f>+Produccion_UO!AA31</f>
        <v>0</v>
      </c>
      <c r="AC31" s="21">
        <f>+Produccion_UO!AB31</f>
        <v>0</v>
      </c>
      <c r="AD31" s="21">
        <f>+Produccion_UO!AC31</f>
        <v>0</v>
      </c>
      <c r="AE31" s="21">
        <f>+Produccion_UO!AD31</f>
        <v>0</v>
      </c>
      <c r="AF31" s="21">
        <f>+Produccion_UO!AE31</f>
        <v>0</v>
      </c>
      <c r="AG31" s="21">
        <f>+Produccion_UO!AF31</f>
        <v>0</v>
      </c>
      <c r="AH31" s="21">
        <f>+Produccion_UO!AG31</f>
        <v>0</v>
      </c>
      <c r="AI31" s="21">
        <f>+Produccion_UO!AH31</f>
        <v>0</v>
      </c>
      <c r="AJ31" s="21">
        <f>+Produccion_UO!AI31</f>
        <v>0</v>
      </c>
      <c r="AK31" s="21">
        <f>+Produccion_UO!AJ31</f>
        <v>0</v>
      </c>
      <c r="AL31" s="21">
        <f>+Produccion_UO!AK31</f>
        <v>0</v>
      </c>
      <c r="AM31" s="21">
        <f>+Produccion_UO!AL31</f>
        <v>0</v>
      </c>
      <c r="AN31" s="21">
        <f>+Produccion_UO!AM31</f>
        <v>0</v>
      </c>
      <c r="AO31" s="21">
        <f>+Produccion_UO!AN31</f>
        <v>0</v>
      </c>
      <c r="AP31" s="21">
        <f>+Produccion_UO!AO31</f>
        <v>0</v>
      </c>
      <c r="AQ31" s="21">
        <f>+Produccion_UO!AP31</f>
        <v>0</v>
      </c>
      <c r="AR31" s="21">
        <f>+Produccion_UO!AQ31</f>
        <v>0</v>
      </c>
    </row>
    <row r="32" spans="10:44" x14ac:dyDescent="0.25">
      <c r="J32" s="24" t="s">
        <v>51</v>
      </c>
      <c r="K32" s="168" t="s">
        <v>176</v>
      </c>
      <c r="L32" s="169" t="s">
        <v>685</v>
      </c>
      <c r="M32" s="21">
        <f>+Produccion_UO!L32</f>
        <v>6.3218694827999649</v>
      </c>
      <c r="N32" s="21">
        <f>+Produccion_UO!M32</f>
        <v>6.2070049434735592</v>
      </c>
      <c r="O32" s="21">
        <f>+Produccion_UO!N32</f>
        <v>6.2108743090491938</v>
      </c>
      <c r="P32" s="21">
        <f>+Produccion_UO!O32</f>
        <v>6.2147436746248284</v>
      </c>
      <c r="Q32" s="21">
        <f>+Produccion_UO!P32</f>
        <v>6.2186130402004638</v>
      </c>
      <c r="R32" s="21">
        <f>+Produccion_UO!Q32</f>
        <v>5.7453472408780621</v>
      </c>
      <c r="S32" s="21">
        <f>+Produccion_UO!R32</f>
        <v>5.2720814415556152</v>
      </c>
      <c r="T32" s="21">
        <f>+Produccion_UO!S32</f>
        <v>4.8826396312183906</v>
      </c>
      <c r="U32" s="21">
        <f>+Produccion_UO!T32</f>
        <v>4.493197820881198</v>
      </c>
      <c r="V32" s="21">
        <f>+Produccion_UO!U32</f>
        <v>4.1703924670283419</v>
      </c>
      <c r="W32" s="21">
        <f>+Produccion_UO!V32</f>
        <v>3.8475871131754822</v>
      </c>
      <c r="X32" s="21">
        <f>+Produccion_UO!W32</f>
        <v>3.5247817593226265</v>
      </c>
      <c r="Y32" s="21">
        <f>+Produccion_UO!X32</f>
        <v>3.2983260208807388</v>
      </c>
      <c r="Z32" s="21">
        <f>+Produccion_UO!Y32</f>
        <v>3.0718702824388511</v>
      </c>
      <c r="AA32" s="21">
        <f>+Produccion_UO!Z32</f>
        <v>1.4892579413941067</v>
      </c>
      <c r="AB32" s="21">
        <f>+Produccion_UO!AA32</f>
        <v>0</v>
      </c>
      <c r="AC32" s="21">
        <f>+Produccion_UO!AB32</f>
        <v>0</v>
      </c>
      <c r="AD32" s="21">
        <f>+Produccion_UO!AC32</f>
        <v>0</v>
      </c>
      <c r="AE32" s="21">
        <f>+Produccion_UO!AD32</f>
        <v>0</v>
      </c>
      <c r="AF32" s="21">
        <f>+Produccion_UO!AE32</f>
        <v>0</v>
      </c>
      <c r="AG32" s="21">
        <f>+Produccion_UO!AF32</f>
        <v>0</v>
      </c>
      <c r="AH32" s="21">
        <f>+Produccion_UO!AG32</f>
        <v>0</v>
      </c>
      <c r="AI32" s="21">
        <f>+Produccion_UO!AH32</f>
        <v>0</v>
      </c>
      <c r="AJ32" s="21">
        <f>+Produccion_UO!AI32</f>
        <v>0</v>
      </c>
      <c r="AK32" s="21">
        <f>+Produccion_UO!AJ32</f>
        <v>0</v>
      </c>
      <c r="AL32" s="21">
        <f>+Produccion_UO!AK32</f>
        <v>0</v>
      </c>
      <c r="AM32" s="21">
        <f>+Produccion_UO!AL32</f>
        <v>0</v>
      </c>
      <c r="AN32" s="21">
        <f>+Produccion_UO!AM32</f>
        <v>0</v>
      </c>
      <c r="AO32" s="21">
        <f>+Produccion_UO!AN32</f>
        <v>0</v>
      </c>
      <c r="AP32" s="21">
        <f>+Produccion_UO!AO32</f>
        <v>0</v>
      </c>
      <c r="AQ32" s="21">
        <f>+Produccion_UO!AP32</f>
        <v>0</v>
      </c>
      <c r="AR32" s="21">
        <f>+Produccion_UO!AQ32</f>
        <v>0</v>
      </c>
    </row>
    <row r="33" spans="10:44" x14ac:dyDescent="0.25">
      <c r="J33" s="73"/>
      <c r="K33" s="73"/>
      <c r="L33" s="73"/>
      <c r="M33" s="75">
        <f>+SUM(M26:M32)</f>
        <v>621.41718559249239</v>
      </c>
      <c r="N33" s="75">
        <f t="shared" ref="N33:AR33" si="0">+SUM(N26:N32)</f>
        <v>586.04984237531357</v>
      </c>
      <c r="O33" s="75">
        <f t="shared" si="0"/>
        <v>543.2863356876519</v>
      </c>
      <c r="P33" s="75">
        <f t="shared" si="0"/>
        <v>524.04541665779607</v>
      </c>
      <c r="Q33" s="75">
        <f t="shared" si="0"/>
        <v>437.69048262745787</v>
      </c>
      <c r="R33" s="75">
        <f t="shared" si="0"/>
        <v>387.59114372134826</v>
      </c>
      <c r="S33" s="75">
        <f t="shared" si="0"/>
        <v>359.25059325733378</v>
      </c>
      <c r="T33" s="75">
        <f t="shared" si="0"/>
        <v>335.29984284966071</v>
      </c>
      <c r="U33" s="75">
        <f t="shared" si="0"/>
        <v>257.08034683779965</v>
      </c>
      <c r="V33" s="75">
        <f t="shared" si="0"/>
        <v>192.55589920420906</v>
      </c>
      <c r="W33" s="75">
        <f t="shared" si="0"/>
        <v>125.14712238602868</v>
      </c>
      <c r="X33" s="75">
        <f t="shared" si="0"/>
        <v>119.96525467526109</v>
      </c>
      <c r="Y33" s="75">
        <f t="shared" si="0"/>
        <v>119.39217994487787</v>
      </c>
      <c r="Z33" s="75">
        <f t="shared" si="0"/>
        <v>86.519484742224407</v>
      </c>
      <c r="AA33" s="75">
        <f t="shared" si="0"/>
        <v>3.000127832783404</v>
      </c>
      <c r="AB33" s="75">
        <f t="shared" si="0"/>
        <v>0</v>
      </c>
      <c r="AC33" s="75">
        <f t="shared" si="0"/>
        <v>0</v>
      </c>
      <c r="AD33" s="75">
        <f t="shared" si="0"/>
        <v>0</v>
      </c>
      <c r="AE33" s="75">
        <f t="shared" si="0"/>
        <v>0</v>
      </c>
      <c r="AF33" s="75">
        <f t="shared" si="0"/>
        <v>0</v>
      </c>
      <c r="AG33" s="75">
        <f t="shared" si="0"/>
        <v>0</v>
      </c>
      <c r="AH33" s="75">
        <f t="shared" si="0"/>
        <v>0</v>
      </c>
      <c r="AI33" s="75">
        <f t="shared" si="0"/>
        <v>0</v>
      </c>
      <c r="AJ33" s="75">
        <f t="shared" si="0"/>
        <v>0</v>
      </c>
      <c r="AK33" s="75">
        <f t="shared" si="0"/>
        <v>0</v>
      </c>
      <c r="AL33" s="75">
        <f t="shared" si="0"/>
        <v>0</v>
      </c>
      <c r="AM33" s="75">
        <f t="shared" si="0"/>
        <v>0</v>
      </c>
      <c r="AN33" s="75">
        <f t="shared" si="0"/>
        <v>0</v>
      </c>
      <c r="AO33" s="75">
        <f t="shared" si="0"/>
        <v>0</v>
      </c>
      <c r="AP33" s="75">
        <f t="shared" si="0"/>
        <v>0</v>
      </c>
      <c r="AQ33" s="75">
        <f t="shared" si="0"/>
        <v>0</v>
      </c>
      <c r="AR33" s="75">
        <f t="shared" si="0"/>
        <v>0</v>
      </c>
    </row>
    <row r="35" spans="10:44" ht="18.75" x14ac:dyDescent="0.3">
      <c r="K35" s="34" t="str">
        <f>+Produccion_UO!K35</f>
        <v>2. Producción de Fluidos realmente entregados al separador</v>
      </c>
      <c r="L35" s="34"/>
    </row>
    <row r="36" spans="10:44" x14ac:dyDescent="0.25">
      <c r="J36" s="67" t="s">
        <v>436</v>
      </c>
      <c r="K36" s="2" t="s">
        <v>27</v>
      </c>
      <c r="L36" s="160"/>
      <c r="M36" s="33" t="s">
        <v>351</v>
      </c>
    </row>
    <row r="38" spans="10:44" x14ac:dyDescent="0.25">
      <c r="M38" s="5">
        <v>2019</v>
      </c>
      <c r="N38" s="5">
        <v>2020</v>
      </c>
      <c r="O38" s="5">
        <v>2021</v>
      </c>
      <c r="P38" s="5">
        <v>2022</v>
      </c>
      <c r="Q38" s="5">
        <v>2023</v>
      </c>
      <c r="R38" s="5">
        <v>2024</v>
      </c>
      <c r="S38" s="5">
        <v>2025</v>
      </c>
      <c r="T38" s="5">
        <v>2026</v>
      </c>
      <c r="U38" s="5">
        <v>2027</v>
      </c>
      <c r="V38" s="5">
        <v>2028</v>
      </c>
      <c r="W38" s="5">
        <v>2029</v>
      </c>
      <c r="X38" s="5">
        <v>2030</v>
      </c>
      <c r="Y38" s="5">
        <v>2031</v>
      </c>
      <c r="Z38" s="5">
        <v>2032</v>
      </c>
      <c r="AA38" s="5">
        <v>2033</v>
      </c>
      <c r="AB38" s="5">
        <v>2034</v>
      </c>
      <c r="AC38" s="5">
        <v>2035</v>
      </c>
      <c r="AD38" s="5">
        <v>2036</v>
      </c>
      <c r="AE38" s="5">
        <v>2037</v>
      </c>
      <c r="AF38" s="5">
        <v>2038</v>
      </c>
      <c r="AG38" s="5">
        <v>2039</v>
      </c>
      <c r="AH38" s="5">
        <v>2040</v>
      </c>
      <c r="AI38" s="5">
        <v>2041</v>
      </c>
      <c r="AJ38" s="5">
        <v>2042</v>
      </c>
      <c r="AK38" s="5">
        <v>2043</v>
      </c>
      <c r="AL38" s="5">
        <v>2044</v>
      </c>
      <c r="AM38" s="5">
        <v>2045</v>
      </c>
      <c r="AN38" s="5">
        <v>2046</v>
      </c>
      <c r="AO38" s="5">
        <v>2047</v>
      </c>
      <c r="AP38" s="5">
        <v>2048</v>
      </c>
      <c r="AQ38" s="5">
        <v>2049</v>
      </c>
      <c r="AR38" s="5">
        <v>2050</v>
      </c>
    </row>
    <row r="39" spans="10:44" x14ac:dyDescent="0.25">
      <c r="J39" s="24" t="s">
        <v>93</v>
      </c>
      <c r="K39" s="2" t="s">
        <v>170</v>
      </c>
      <c r="L39" s="169" t="s">
        <v>683</v>
      </c>
      <c r="M39" s="21">
        <f>+Produccion_UO!L39</f>
        <v>30.854862874680528</v>
      </c>
      <c r="N39" s="21">
        <f>+Produccion_UO!M39</f>
        <v>24.933258576424141</v>
      </c>
      <c r="O39" s="21">
        <f>+Produccion_UO!N39</f>
        <v>19.521377571209751</v>
      </c>
      <c r="P39" s="21">
        <f>+Produccion_UO!O39</f>
        <v>22.797309759188927</v>
      </c>
      <c r="Q39" s="21">
        <f>+Produccion_UO!P39</f>
        <v>21.729335350571336</v>
      </c>
      <c r="R39" s="21">
        <f>+Produccion_UO!Q39</f>
        <v>0</v>
      </c>
      <c r="S39" s="21">
        <f>+Produccion_UO!R39</f>
        <v>0</v>
      </c>
      <c r="T39" s="21">
        <f>+Produccion_UO!S39</f>
        <v>0</v>
      </c>
      <c r="U39" s="21">
        <f>+Produccion_UO!T39</f>
        <v>0</v>
      </c>
      <c r="V39" s="21">
        <f>+Produccion_UO!U39</f>
        <v>0</v>
      </c>
      <c r="W39" s="21">
        <f>+Produccion_UO!V39</f>
        <v>0</v>
      </c>
      <c r="X39" s="21">
        <f>+Produccion_UO!W39</f>
        <v>0</v>
      </c>
      <c r="Y39" s="21">
        <f>+Produccion_UO!X39</f>
        <v>0</v>
      </c>
      <c r="Z39" s="21">
        <f>+Produccion_UO!Y39</f>
        <v>0</v>
      </c>
      <c r="AA39" s="21">
        <f>+Produccion_UO!Z39</f>
        <v>0</v>
      </c>
      <c r="AB39" s="21">
        <f>+Produccion_UO!AA39</f>
        <v>0</v>
      </c>
      <c r="AC39" s="21">
        <f>+Produccion_UO!AB39</f>
        <v>0</v>
      </c>
      <c r="AD39" s="21">
        <f>+Produccion_UO!AC39</f>
        <v>0</v>
      </c>
      <c r="AE39" s="21">
        <f>+Produccion_UO!AD39</f>
        <v>0</v>
      </c>
      <c r="AF39" s="21">
        <f>+Produccion_UO!AE39</f>
        <v>0</v>
      </c>
      <c r="AG39" s="21">
        <f>+Produccion_UO!AF39</f>
        <v>0</v>
      </c>
      <c r="AH39" s="21">
        <f>+Produccion_UO!AG39</f>
        <v>0</v>
      </c>
      <c r="AI39" s="21">
        <f>+Produccion_UO!AH39</f>
        <v>0</v>
      </c>
      <c r="AJ39" s="21">
        <f>+Produccion_UO!AI39</f>
        <v>0</v>
      </c>
      <c r="AK39" s="21">
        <f>+Produccion_UO!AJ39</f>
        <v>0</v>
      </c>
      <c r="AL39" s="21">
        <f>+Produccion_UO!AK39</f>
        <v>0</v>
      </c>
      <c r="AM39" s="21">
        <f>+Produccion_UO!AL39</f>
        <v>0</v>
      </c>
      <c r="AN39" s="21">
        <f>+Produccion_UO!AM39</f>
        <v>0</v>
      </c>
      <c r="AO39" s="21">
        <f>+Produccion_UO!AN39</f>
        <v>0</v>
      </c>
      <c r="AP39" s="21">
        <f>+Produccion_UO!AO39</f>
        <v>0</v>
      </c>
      <c r="AQ39" s="21">
        <f>+Produccion_UO!AP39</f>
        <v>0</v>
      </c>
      <c r="AR39" s="21">
        <f>+Produccion_UO!AQ39</f>
        <v>0</v>
      </c>
    </row>
    <row r="40" spans="10:44" x14ac:dyDescent="0.25">
      <c r="J40" s="24" t="s">
        <v>94</v>
      </c>
      <c r="K40" s="2" t="s">
        <v>171</v>
      </c>
      <c r="L40" s="169" t="s">
        <v>684</v>
      </c>
      <c r="M40" s="21">
        <f>+Produccion_UO!L40+Produccion_UO!L41</f>
        <v>490.53698909411935</v>
      </c>
      <c r="N40" s="21">
        <f>+Produccion_UO!M40+Produccion_UO!M41</f>
        <v>467.61673540152782</v>
      </c>
      <c r="O40" s="21">
        <f>+Produccion_UO!N40+Produccion_UO!N41</f>
        <v>436.66225153152482</v>
      </c>
      <c r="P40" s="21">
        <f>+Produccion_UO!O40+Produccion_UO!O41</f>
        <v>420.39777497123652</v>
      </c>
      <c r="Q40" s="21">
        <f>+Produccion_UO!P40+Produccion_UO!P41</f>
        <v>341.93219554763658</v>
      </c>
      <c r="R40" s="21">
        <f>+Produccion_UO!Q40+Produccion_UO!Q41</f>
        <v>320.98323477842814</v>
      </c>
      <c r="S40" s="21">
        <f>+Produccion_UO!R40+Produccion_UO!R41</f>
        <v>300.03427400921925</v>
      </c>
      <c r="T40" s="21">
        <f>+Produccion_UO!S40+Produccion_UO!S41</f>
        <v>283.42193887024223</v>
      </c>
      <c r="U40" s="21">
        <f>+Produccion_UO!T40+Produccion_UO!T41</f>
        <v>213.46644030271875</v>
      </c>
      <c r="V40" s="21">
        <f>+Produccion_UO!U40+Produccion_UO!U41</f>
        <v>180.88214769268373</v>
      </c>
      <c r="W40" s="21">
        <f>+Produccion_UO!V40+Produccion_UO!V41</f>
        <v>114.61399619792907</v>
      </c>
      <c r="X40" s="21">
        <f>+Produccion_UO!W40+Produccion_UO!W41</f>
        <v>110.46227470496434</v>
      </c>
      <c r="Y40" s="21">
        <f>+Produccion_UO!X40+Produccion_UO!X41</f>
        <v>110.46227470496434</v>
      </c>
      <c r="Z40" s="21">
        <f>+Produccion_UO!Y40+Produccion_UO!Y41</f>
        <v>78.220047120551996</v>
      </c>
      <c r="AA40" s="21">
        <f>+Produccion_UO!Z40+Produccion_UO!Z41</f>
        <v>0</v>
      </c>
      <c r="AB40" s="21">
        <f>+Produccion_UO!AA40+Produccion_UO!AA41</f>
        <v>0</v>
      </c>
      <c r="AC40" s="21">
        <f>+Produccion_UO!AB40+Produccion_UO!AB41</f>
        <v>0</v>
      </c>
      <c r="AD40" s="21">
        <f>+Produccion_UO!AC40+Produccion_UO!AC41</f>
        <v>0</v>
      </c>
      <c r="AE40" s="21">
        <f>+Produccion_UO!AD40+Produccion_UO!AD41</f>
        <v>0</v>
      </c>
      <c r="AF40" s="21">
        <f>+Produccion_UO!AE40+Produccion_UO!AE41</f>
        <v>0</v>
      </c>
      <c r="AG40" s="21">
        <f>+Produccion_UO!AF40+Produccion_UO!AF41</f>
        <v>0</v>
      </c>
      <c r="AH40" s="21">
        <f>+Produccion_UO!AG40+Produccion_UO!AG41</f>
        <v>0</v>
      </c>
      <c r="AI40" s="21">
        <f>+Produccion_UO!AH40+Produccion_UO!AH41</f>
        <v>0</v>
      </c>
      <c r="AJ40" s="21">
        <f>+Produccion_UO!AI40+Produccion_UO!AI41</f>
        <v>0</v>
      </c>
      <c r="AK40" s="21">
        <f>+Produccion_UO!AJ40+Produccion_UO!AJ41</f>
        <v>0</v>
      </c>
      <c r="AL40" s="21">
        <f>+Produccion_UO!AK40+Produccion_UO!AK41</f>
        <v>0</v>
      </c>
      <c r="AM40" s="21">
        <f>+Produccion_UO!AL40+Produccion_UO!AL41</f>
        <v>0</v>
      </c>
      <c r="AN40" s="21">
        <f>+Produccion_UO!AM40+Produccion_UO!AM41</f>
        <v>0</v>
      </c>
      <c r="AO40" s="21">
        <f>+Produccion_UO!AN40+Produccion_UO!AN41</f>
        <v>0</v>
      </c>
      <c r="AP40" s="21">
        <f>+Produccion_UO!AO40+Produccion_UO!AO41</f>
        <v>0</v>
      </c>
      <c r="AQ40" s="21">
        <f>+Produccion_UO!AP40+Produccion_UO!AP41</f>
        <v>0</v>
      </c>
      <c r="AR40" s="21">
        <f>+Produccion_UO!AQ40+Produccion_UO!AQ41</f>
        <v>0</v>
      </c>
    </row>
    <row r="41" spans="10:44" x14ac:dyDescent="0.25">
      <c r="J41" s="24" t="s">
        <v>95</v>
      </c>
      <c r="K41" s="2" t="s">
        <v>172</v>
      </c>
      <c r="L41" s="169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0:44" x14ac:dyDescent="0.25">
      <c r="J42" s="24" t="s">
        <v>96</v>
      </c>
      <c r="K42" s="2" t="s">
        <v>173</v>
      </c>
      <c r="L42" s="169" t="s">
        <v>688</v>
      </c>
      <c r="M42" s="21">
        <f>+Produccion_UO!L42</f>
        <v>2.5351647209106734</v>
      </c>
      <c r="N42" s="21">
        <f>+Produccion_UO!M42</f>
        <v>2.3956385213174616</v>
      </c>
      <c r="O42" s="21">
        <f>+Produccion_UO!N42</f>
        <v>2.2903357291716402</v>
      </c>
      <c r="P42" s="21">
        <f>+Produccion_UO!O42</f>
        <v>2.1850329370258135</v>
      </c>
      <c r="Q42" s="21">
        <f>+Produccion_UO!P42</f>
        <v>2.0797301448799921</v>
      </c>
      <c r="R42" s="21">
        <f>+Produccion_UO!Q42</f>
        <v>1.9744273527341702</v>
      </c>
      <c r="S42" s="21">
        <f>+Produccion_UO!R42</f>
        <v>1.8691245605883482</v>
      </c>
      <c r="T42" s="21">
        <f>+Produccion_UO!S42</f>
        <v>0.2129444822175581</v>
      </c>
      <c r="U42" s="21">
        <f>+Produccion_UO!T42</f>
        <v>0</v>
      </c>
      <c r="V42" s="21">
        <f>+Produccion_UO!U42</f>
        <v>0</v>
      </c>
      <c r="W42" s="21">
        <f>+Produccion_UO!V42</f>
        <v>0</v>
      </c>
      <c r="X42" s="21">
        <f>+Produccion_UO!W42</f>
        <v>0</v>
      </c>
      <c r="Y42" s="21">
        <f>+Produccion_UO!X42</f>
        <v>0</v>
      </c>
      <c r="Z42" s="21">
        <f>+Produccion_UO!Y42</f>
        <v>0</v>
      </c>
      <c r="AA42" s="21">
        <f>+Produccion_UO!Z42</f>
        <v>0</v>
      </c>
      <c r="AB42" s="21">
        <f>+Produccion_UO!AA42</f>
        <v>0</v>
      </c>
      <c r="AC42" s="21">
        <f>+Produccion_UO!AB42</f>
        <v>0</v>
      </c>
      <c r="AD42" s="21">
        <f>+Produccion_UO!AC42</f>
        <v>0</v>
      </c>
      <c r="AE42" s="21">
        <f>+Produccion_UO!AD42</f>
        <v>0</v>
      </c>
      <c r="AF42" s="21">
        <f>+Produccion_UO!AE42</f>
        <v>0</v>
      </c>
      <c r="AG42" s="21">
        <f>+Produccion_UO!AF42</f>
        <v>0</v>
      </c>
      <c r="AH42" s="21">
        <f>+Produccion_UO!AG42</f>
        <v>0</v>
      </c>
      <c r="AI42" s="21">
        <f>+Produccion_UO!AH42</f>
        <v>0</v>
      </c>
      <c r="AJ42" s="21">
        <f>+Produccion_UO!AI42</f>
        <v>0</v>
      </c>
      <c r="AK42" s="21">
        <f>+Produccion_UO!AJ42</f>
        <v>0</v>
      </c>
      <c r="AL42" s="21">
        <f>+Produccion_UO!AK42</f>
        <v>0</v>
      </c>
      <c r="AM42" s="21">
        <f>+Produccion_UO!AL42</f>
        <v>0</v>
      </c>
      <c r="AN42" s="21">
        <f>+Produccion_UO!AM42</f>
        <v>0</v>
      </c>
      <c r="AO42" s="21">
        <f>+Produccion_UO!AN42</f>
        <v>0</v>
      </c>
      <c r="AP42" s="21">
        <f>+Produccion_UO!AO42</f>
        <v>0</v>
      </c>
      <c r="AQ42" s="21">
        <f>+Produccion_UO!AP42</f>
        <v>0</v>
      </c>
      <c r="AR42" s="21">
        <f>+Produccion_UO!AQ42</f>
        <v>0</v>
      </c>
    </row>
    <row r="43" spans="10:44" x14ac:dyDescent="0.25">
      <c r="J43" s="24" t="s">
        <v>97</v>
      </c>
      <c r="K43" s="2" t="s">
        <v>174</v>
      </c>
      <c r="L43" s="169" t="s">
        <v>686</v>
      </c>
      <c r="M43" s="21">
        <f>+Produccion_UO!L43</f>
        <v>74.429128703151363</v>
      </c>
      <c r="N43" s="21">
        <f>+Produccion_UO!M43</f>
        <v>69.231424167628504</v>
      </c>
      <c r="O43" s="21">
        <f>+Produccion_UO!N43</f>
        <v>63.751084986052142</v>
      </c>
      <c r="P43" s="21">
        <f>+Produccion_UO!O43</f>
        <v>58.270745804475339</v>
      </c>
      <c r="Q43" s="21">
        <f>+Produccion_UO!P43</f>
        <v>52.790406622898978</v>
      </c>
      <c r="R43" s="21">
        <f>+Produccion_UO!Q43</f>
        <v>46.916308504969294</v>
      </c>
      <c r="S43" s="21">
        <f>+Produccion_UO!R43</f>
        <v>41.04221038703988</v>
      </c>
      <c r="T43" s="21">
        <f>+Produccion_UO!S43</f>
        <v>36.985003514938619</v>
      </c>
      <c r="U43" s="21">
        <f>+Produccion_UO!T43</f>
        <v>30.630224786228091</v>
      </c>
      <c r="V43" s="21">
        <f>+Produccion_UO!U43</f>
        <v>0</v>
      </c>
      <c r="W43" s="21">
        <f>+Produccion_UO!V43</f>
        <v>0</v>
      </c>
      <c r="X43" s="21">
        <f>+Produccion_UO!W43</f>
        <v>0</v>
      </c>
      <c r="Y43" s="21">
        <f>+Produccion_UO!X43</f>
        <v>0</v>
      </c>
      <c r="Z43" s="21">
        <f>+Produccion_UO!Y43</f>
        <v>0</v>
      </c>
      <c r="AA43" s="21">
        <f>+Produccion_UO!Z43</f>
        <v>0</v>
      </c>
      <c r="AB43" s="21">
        <f>+Produccion_UO!AA43</f>
        <v>0</v>
      </c>
      <c r="AC43" s="21">
        <f>+Produccion_UO!AB43</f>
        <v>0</v>
      </c>
      <c r="AD43" s="21">
        <f>+Produccion_UO!AC43</f>
        <v>0</v>
      </c>
      <c r="AE43" s="21">
        <f>+Produccion_UO!AD43</f>
        <v>0</v>
      </c>
      <c r="AF43" s="21">
        <f>+Produccion_UO!AE43</f>
        <v>0</v>
      </c>
      <c r="AG43" s="21">
        <f>+Produccion_UO!AF43</f>
        <v>0</v>
      </c>
      <c r="AH43" s="21">
        <f>+Produccion_UO!AG43</f>
        <v>0</v>
      </c>
      <c r="AI43" s="21">
        <f>+Produccion_UO!AH43</f>
        <v>0</v>
      </c>
      <c r="AJ43" s="21">
        <f>+Produccion_UO!AI43</f>
        <v>0</v>
      </c>
      <c r="AK43" s="21">
        <f>+Produccion_UO!AJ43</f>
        <v>0</v>
      </c>
      <c r="AL43" s="21">
        <f>+Produccion_UO!AK43</f>
        <v>0</v>
      </c>
      <c r="AM43" s="21">
        <f>+Produccion_UO!AL43</f>
        <v>0</v>
      </c>
      <c r="AN43" s="21">
        <f>+Produccion_UO!AM43</f>
        <v>0</v>
      </c>
      <c r="AO43" s="21">
        <f>+Produccion_UO!AN43</f>
        <v>0</v>
      </c>
      <c r="AP43" s="21">
        <f>+Produccion_UO!AO43</f>
        <v>0</v>
      </c>
      <c r="AQ43" s="21">
        <f>+Produccion_UO!AP43</f>
        <v>0</v>
      </c>
      <c r="AR43" s="21">
        <f>+Produccion_UO!AQ43</f>
        <v>0</v>
      </c>
    </row>
    <row r="44" spans="10:44" x14ac:dyDescent="0.25">
      <c r="J44" s="24" t="s">
        <v>98</v>
      </c>
      <c r="K44" s="2" t="s">
        <v>175</v>
      </c>
      <c r="L44" s="169" t="s">
        <v>687</v>
      </c>
      <c r="M44" s="21">
        <f>+Produccion_UO!L44</f>
        <v>13.434635067644196</v>
      </c>
      <c r="N44" s="21">
        <f>+Produccion_UO!M44</f>
        <v>12.522260914452572</v>
      </c>
      <c r="O44" s="21">
        <f>+Produccion_UO!N44</f>
        <v>11.946206216705447</v>
      </c>
      <c r="P44" s="21">
        <f>+Produccion_UO!O44</f>
        <v>11.370151518958275</v>
      </c>
      <c r="Q44" s="21">
        <f>+Produccion_UO!P44</f>
        <v>10.794096821211147</v>
      </c>
      <c r="R44" s="21">
        <f>+Produccion_UO!Q44</f>
        <v>9.9575703097302561</v>
      </c>
      <c r="S44" s="21">
        <f>+Produccion_UO!R44</f>
        <v>9.1210437982494081</v>
      </c>
      <c r="T44" s="21">
        <f>+Produccion_UO!S44</f>
        <v>8.4244253897433481</v>
      </c>
      <c r="U44" s="21">
        <f>+Produccion_UO!T44</f>
        <v>7.7278069812372854</v>
      </c>
      <c r="V44" s="21">
        <f>+Produccion_UO!U44</f>
        <v>7.0634705650373624</v>
      </c>
      <c r="W44" s="21">
        <f>+Produccion_UO!V44</f>
        <v>6.3991341488374838</v>
      </c>
      <c r="X44" s="21">
        <f>+Produccion_UO!W44</f>
        <v>5.7347977326375599</v>
      </c>
      <c r="Y44" s="21">
        <f>+Produccion_UO!X44</f>
        <v>5.3909828182111701</v>
      </c>
      <c r="Z44" s="21">
        <f>+Produccion_UO!Y44</f>
        <v>5.0471679037847812</v>
      </c>
      <c r="AA44" s="21">
        <f>+Produccion_UO!Z44</f>
        <v>1.4986472596555187</v>
      </c>
      <c r="AB44" s="21">
        <f>+Produccion_UO!AA44</f>
        <v>0</v>
      </c>
      <c r="AC44" s="21">
        <f>+Produccion_UO!AB44</f>
        <v>0</v>
      </c>
      <c r="AD44" s="21">
        <f>+Produccion_UO!AC44</f>
        <v>0</v>
      </c>
      <c r="AE44" s="21">
        <f>+Produccion_UO!AD44</f>
        <v>0</v>
      </c>
      <c r="AF44" s="21">
        <f>+Produccion_UO!AE44</f>
        <v>0</v>
      </c>
      <c r="AG44" s="21">
        <f>+Produccion_UO!AF44</f>
        <v>0</v>
      </c>
      <c r="AH44" s="21">
        <f>+Produccion_UO!AG44</f>
        <v>0</v>
      </c>
      <c r="AI44" s="21">
        <f>+Produccion_UO!AH44</f>
        <v>0</v>
      </c>
      <c r="AJ44" s="21">
        <f>+Produccion_UO!AI44</f>
        <v>0</v>
      </c>
      <c r="AK44" s="21">
        <f>+Produccion_UO!AJ44</f>
        <v>0</v>
      </c>
      <c r="AL44" s="21">
        <f>+Produccion_UO!AK44</f>
        <v>0</v>
      </c>
      <c r="AM44" s="21">
        <f>+Produccion_UO!AL44</f>
        <v>0</v>
      </c>
      <c r="AN44" s="21">
        <f>+Produccion_UO!AM44</f>
        <v>0</v>
      </c>
      <c r="AO44" s="21">
        <f>+Produccion_UO!AN44</f>
        <v>0</v>
      </c>
      <c r="AP44" s="21">
        <f>+Produccion_UO!AO44</f>
        <v>0</v>
      </c>
      <c r="AQ44" s="21">
        <f>+Produccion_UO!AP44</f>
        <v>0</v>
      </c>
      <c r="AR44" s="21">
        <f>+Produccion_UO!AQ44</f>
        <v>0</v>
      </c>
    </row>
    <row r="45" spans="10:44" x14ac:dyDescent="0.25">
      <c r="J45" s="24" t="s">
        <v>99</v>
      </c>
      <c r="K45" s="2" t="s">
        <v>176</v>
      </c>
      <c r="L45" s="169" t="s">
        <v>685</v>
      </c>
      <c r="M45" s="21">
        <f>+Produccion_UO!L45</f>
        <v>6.210883284547136</v>
      </c>
      <c r="N45" s="21">
        <f>+Produccion_UO!M45</f>
        <v>6.098035297218301</v>
      </c>
      <c r="O45" s="21">
        <f>+Produccion_UO!N45</f>
        <v>6.1018367325438518</v>
      </c>
      <c r="P45" s="21">
        <f>+Produccion_UO!O45</f>
        <v>6.1056381678694471</v>
      </c>
      <c r="Q45" s="21">
        <f>+Produccion_UO!P45</f>
        <v>6.1094396031949971</v>
      </c>
      <c r="R45" s="21">
        <f>+Produccion_UO!Q45</f>
        <v>5.6444824176414521</v>
      </c>
      <c r="S45" s="21">
        <f>+Produccion_UO!R45</f>
        <v>5.1795252320879053</v>
      </c>
      <c r="T45" s="21">
        <f>+Produccion_UO!S45</f>
        <v>4.7969204287606901</v>
      </c>
      <c r="U45" s="21">
        <f>+Produccion_UO!T45</f>
        <v>4.414315625433435</v>
      </c>
      <c r="V45" s="21">
        <f>+Produccion_UO!U45</f>
        <v>4.0971774146776081</v>
      </c>
      <c r="W45" s="21">
        <f>+Produccion_UO!V45</f>
        <v>3.7800392039217856</v>
      </c>
      <c r="X45" s="21">
        <f>+Produccion_UO!W45</f>
        <v>3.4629009931659582</v>
      </c>
      <c r="Y45" s="21">
        <f>+Produccion_UO!X45</f>
        <v>3.240420892239301</v>
      </c>
      <c r="Z45" s="21">
        <f>+Produccion_UO!Y45</f>
        <v>3.0179407913126393</v>
      </c>
      <c r="AA45" s="21">
        <f>+Produccion_UO!Z45</f>
        <v>1.4631126567464472</v>
      </c>
      <c r="AB45" s="21">
        <f>+Produccion_UO!AA45</f>
        <v>0</v>
      </c>
      <c r="AC45" s="21">
        <f>+Produccion_UO!AB45</f>
        <v>0</v>
      </c>
      <c r="AD45" s="21">
        <f>+Produccion_UO!AC45</f>
        <v>0</v>
      </c>
      <c r="AE45" s="21">
        <f>+Produccion_UO!AD45</f>
        <v>0</v>
      </c>
      <c r="AF45" s="21">
        <f>+Produccion_UO!AE45</f>
        <v>0</v>
      </c>
      <c r="AG45" s="21">
        <f>+Produccion_UO!AF45</f>
        <v>0</v>
      </c>
      <c r="AH45" s="21">
        <f>+Produccion_UO!AG45</f>
        <v>0</v>
      </c>
      <c r="AI45" s="21">
        <f>+Produccion_UO!AH45</f>
        <v>0</v>
      </c>
      <c r="AJ45" s="21">
        <f>+Produccion_UO!AI45</f>
        <v>0</v>
      </c>
      <c r="AK45" s="21">
        <f>+Produccion_UO!AJ45</f>
        <v>0</v>
      </c>
      <c r="AL45" s="21">
        <f>+Produccion_UO!AK45</f>
        <v>0</v>
      </c>
      <c r="AM45" s="21">
        <f>+Produccion_UO!AL45</f>
        <v>0</v>
      </c>
      <c r="AN45" s="21">
        <f>+Produccion_UO!AM45</f>
        <v>0</v>
      </c>
      <c r="AO45" s="21">
        <f>+Produccion_UO!AN45</f>
        <v>0</v>
      </c>
      <c r="AP45" s="21">
        <f>+Produccion_UO!AO45</f>
        <v>0</v>
      </c>
      <c r="AQ45" s="21">
        <f>+Produccion_UO!AP45</f>
        <v>0</v>
      </c>
      <c r="AR45" s="21">
        <f>+Produccion_UO!AQ45</f>
        <v>0</v>
      </c>
    </row>
    <row r="46" spans="10:44" x14ac:dyDescent="0.25">
      <c r="J46" s="73"/>
      <c r="K46" s="73"/>
      <c r="L46" s="73"/>
      <c r="M46" s="75">
        <f>+SUM(M39:M45)</f>
        <v>618.00166374505318</v>
      </c>
      <c r="N46" s="75">
        <f t="shared" ref="N46" si="1">+SUM(N39:N45)</f>
        <v>582.79735287856874</v>
      </c>
      <c r="O46" s="75">
        <f t="shared" ref="O46:AR46" si="2">+SUM(O39:O45)</f>
        <v>540.27309276720769</v>
      </c>
      <c r="P46" s="75">
        <f t="shared" si="2"/>
        <v>521.12665315875427</v>
      </c>
      <c r="Q46" s="75">
        <f t="shared" si="2"/>
        <v>435.43520409039297</v>
      </c>
      <c r="R46" s="75">
        <f t="shared" si="2"/>
        <v>385.47602336350332</v>
      </c>
      <c r="S46" s="75">
        <f t="shared" si="2"/>
        <v>357.24617798718475</v>
      </c>
      <c r="T46" s="75">
        <f t="shared" si="2"/>
        <v>333.84123268590247</v>
      </c>
      <c r="U46" s="75">
        <f t="shared" si="2"/>
        <v>256.23878769561759</v>
      </c>
      <c r="V46" s="75">
        <f t="shared" si="2"/>
        <v>192.04279567239871</v>
      </c>
      <c r="W46" s="75">
        <f t="shared" si="2"/>
        <v>124.79316955068835</v>
      </c>
      <c r="X46" s="75">
        <f t="shared" si="2"/>
        <v>119.65997343076786</v>
      </c>
      <c r="Y46" s="75">
        <f t="shared" si="2"/>
        <v>119.09367841541481</v>
      </c>
      <c r="Z46" s="75">
        <f t="shared" si="2"/>
        <v>86.285155815649418</v>
      </c>
      <c r="AA46" s="75">
        <f t="shared" si="2"/>
        <v>2.9617599164019657</v>
      </c>
      <c r="AB46" s="75">
        <f t="shared" si="2"/>
        <v>0</v>
      </c>
      <c r="AC46" s="75">
        <f t="shared" si="2"/>
        <v>0</v>
      </c>
      <c r="AD46" s="75">
        <f t="shared" si="2"/>
        <v>0</v>
      </c>
      <c r="AE46" s="75">
        <f t="shared" si="2"/>
        <v>0</v>
      </c>
      <c r="AF46" s="75">
        <f t="shared" si="2"/>
        <v>0</v>
      </c>
      <c r="AG46" s="75">
        <f t="shared" si="2"/>
        <v>0</v>
      </c>
      <c r="AH46" s="75">
        <f t="shared" si="2"/>
        <v>0</v>
      </c>
      <c r="AI46" s="75">
        <f t="shared" si="2"/>
        <v>0</v>
      </c>
      <c r="AJ46" s="75">
        <f t="shared" si="2"/>
        <v>0</v>
      </c>
      <c r="AK46" s="75">
        <f t="shared" si="2"/>
        <v>0</v>
      </c>
      <c r="AL46" s="75">
        <f t="shared" si="2"/>
        <v>0</v>
      </c>
      <c r="AM46" s="75">
        <f t="shared" si="2"/>
        <v>0</v>
      </c>
      <c r="AN46" s="75">
        <f t="shared" si="2"/>
        <v>0</v>
      </c>
      <c r="AO46" s="75">
        <f t="shared" si="2"/>
        <v>0</v>
      </c>
      <c r="AP46" s="75">
        <f t="shared" si="2"/>
        <v>0</v>
      </c>
      <c r="AQ46" s="75">
        <f t="shared" si="2"/>
        <v>0</v>
      </c>
      <c r="AR46" s="75">
        <f t="shared" si="2"/>
        <v>0</v>
      </c>
    </row>
    <row r="48" spans="10:44" ht="18.75" x14ac:dyDescent="0.3">
      <c r="K48" s="34" t="str">
        <f>+Produccion_UO!K48</f>
        <v>3. Fluidos quemadas (Flaring de Gas Natural)</v>
      </c>
      <c r="L48" s="34"/>
    </row>
    <row r="49" spans="10:44" x14ac:dyDescent="0.25">
      <c r="J49" s="67" t="str">
        <f>+O17</f>
        <v>Kb/d - Mpc/d</v>
      </c>
      <c r="K49" s="128" t="s">
        <v>520</v>
      </c>
      <c r="L49" s="161"/>
      <c r="M49" s="52" t="s">
        <v>405</v>
      </c>
    </row>
    <row r="51" spans="10:44" x14ac:dyDescent="0.25">
      <c r="M51" s="40">
        <v>2019</v>
      </c>
      <c r="N51" s="40">
        <v>2020</v>
      </c>
      <c r="O51" s="40">
        <v>2021</v>
      </c>
      <c r="P51" s="40">
        <v>2022</v>
      </c>
      <c r="Q51" s="40">
        <v>2023</v>
      </c>
      <c r="R51" s="40">
        <v>2024</v>
      </c>
      <c r="S51" s="40">
        <v>2025</v>
      </c>
      <c r="T51" s="40">
        <v>2026</v>
      </c>
      <c r="U51" s="40">
        <v>2027</v>
      </c>
      <c r="V51" s="40">
        <v>2028</v>
      </c>
      <c r="W51" s="40">
        <v>2029</v>
      </c>
      <c r="X51" s="40">
        <v>2030</v>
      </c>
      <c r="Y51" s="40">
        <v>2031</v>
      </c>
      <c r="Z51" s="40">
        <v>2032</v>
      </c>
      <c r="AA51" s="40">
        <v>2033</v>
      </c>
      <c r="AB51" s="40">
        <v>2034</v>
      </c>
      <c r="AC51" s="40">
        <v>2035</v>
      </c>
      <c r="AD51" s="40">
        <v>2036</v>
      </c>
      <c r="AE51" s="40">
        <v>2037</v>
      </c>
      <c r="AF51" s="40">
        <v>2038</v>
      </c>
      <c r="AG51" s="40">
        <v>2039</v>
      </c>
      <c r="AH51" s="40">
        <v>2040</v>
      </c>
      <c r="AI51" s="40">
        <v>2041</v>
      </c>
      <c r="AJ51" s="40">
        <v>2042</v>
      </c>
      <c r="AK51" s="40">
        <v>2043</v>
      </c>
      <c r="AL51" s="40">
        <v>2044</v>
      </c>
      <c r="AM51" s="40">
        <v>2045</v>
      </c>
      <c r="AN51" s="40">
        <v>2046</v>
      </c>
      <c r="AO51" s="40">
        <v>2047</v>
      </c>
      <c r="AP51" s="40">
        <v>2048</v>
      </c>
      <c r="AQ51" s="40">
        <v>2049</v>
      </c>
      <c r="AR51" s="40">
        <v>2050</v>
      </c>
    </row>
    <row r="52" spans="10:44" x14ac:dyDescent="0.25">
      <c r="J52" s="62"/>
      <c r="K52" s="170" t="s">
        <v>170</v>
      </c>
      <c r="L52" s="171" t="s">
        <v>683</v>
      </c>
      <c r="M52" s="21">
        <f>+Produccion_UO!L52</f>
        <v>0.25217613488129526</v>
      </c>
      <c r="N52" s="21">
        <f>+Produccion_UO!M52</f>
        <v>0.20377898950113899</v>
      </c>
      <c r="O52" s="21">
        <f>+Produccion_UO!N52</f>
        <v>0.15954780170190741</v>
      </c>
      <c r="P52" s="21">
        <f>+Produccion_UO!O52</f>
        <v>0.18632192546506707</v>
      </c>
      <c r="Q52" s="21">
        <f>+Produccion_UO!P52</f>
        <v>0.1775933934466348</v>
      </c>
      <c r="R52" s="21">
        <f>+Produccion_UO!Q52</f>
        <v>0</v>
      </c>
      <c r="S52" s="21">
        <f>+Produccion_UO!R52</f>
        <v>0</v>
      </c>
      <c r="T52" s="21">
        <f>+Produccion_UO!S52</f>
        <v>0</v>
      </c>
      <c r="U52" s="21">
        <f>+Produccion_UO!T52</f>
        <v>0</v>
      </c>
      <c r="V52" s="21">
        <f>+Produccion_UO!U52</f>
        <v>0</v>
      </c>
      <c r="W52" s="21">
        <f>+Produccion_UO!V52</f>
        <v>0</v>
      </c>
      <c r="X52" s="21">
        <f>+Produccion_UO!W52</f>
        <v>0</v>
      </c>
      <c r="Y52" s="21">
        <f>+Produccion_UO!X52</f>
        <v>0</v>
      </c>
      <c r="Z52" s="21">
        <f>+Produccion_UO!Y52</f>
        <v>0</v>
      </c>
      <c r="AA52" s="21">
        <f>+Produccion_UO!Z52</f>
        <v>0</v>
      </c>
      <c r="AB52" s="21">
        <f>+Produccion_UO!AA52</f>
        <v>0</v>
      </c>
      <c r="AC52" s="21">
        <f>+Produccion_UO!AB52</f>
        <v>0</v>
      </c>
      <c r="AD52" s="21">
        <f>+Produccion_UO!AC52</f>
        <v>0</v>
      </c>
      <c r="AE52" s="21">
        <f>+Produccion_UO!AD52</f>
        <v>0</v>
      </c>
      <c r="AF52" s="21">
        <f>+Produccion_UO!AE52</f>
        <v>0</v>
      </c>
      <c r="AG52" s="21">
        <f>+Produccion_UO!AF52</f>
        <v>0</v>
      </c>
      <c r="AH52" s="21">
        <f>+Produccion_UO!AG52</f>
        <v>0</v>
      </c>
      <c r="AI52" s="21">
        <f>+Produccion_UO!AH52</f>
        <v>0</v>
      </c>
      <c r="AJ52" s="21">
        <f>+Produccion_UO!AI52</f>
        <v>0</v>
      </c>
      <c r="AK52" s="21">
        <f>+Produccion_UO!AJ52</f>
        <v>0</v>
      </c>
      <c r="AL52" s="21">
        <f>+Produccion_UO!AK52</f>
        <v>0</v>
      </c>
      <c r="AM52" s="21">
        <f>+Produccion_UO!AL52</f>
        <v>0</v>
      </c>
      <c r="AN52" s="21">
        <f>+Produccion_UO!AM52</f>
        <v>0</v>
      </c>
      <c r="AO52" s="21">
        <f>+Produccion_UO!AN52</f>
        <v>0</v>
      </c>
      <c r="AP52" s="21">
        <f>+Produccion_UO!AO52</f>
        <v>0</v>
      </c>
      <c r="AQ52" s="21">
        <f>+Produccion_UO!AP52</f>
        <v>0</v>
      </c>
      <c r="AR52" s="21">
        <f>+Produccion_UO!AQ52</f>
        <v>0</v>
      </c>
    </row>
    <row r="53" spans="10:44" x14ac:dyDescent="0.25">
      <c r="J53" s="62"/>
      <c r="K53" s="170" t="s">
        <v>171</v>
      </c>
      <c r="L53" s="171" t="s">
        <v>684</v>
      </c>
      <c r="M53" s="21">
        <f>+Produccion_UO!L53+Produccion_UO!L54</f>
        <v>12.440209425102019</v>
      </c>
      <c r="N53" s="21">
        <f>+Produccion_UO!M53+Produccion_UO!M54</f>
        <v>11.955361216177788</v>
      </c>
      <c r="O53" s="21">
        <f>+Produccion_UO!N53+Produccion_UO!N54</f>
        <v>10.925258792876944</v>
      </c>
      <c r="P53" s="21">
        <f>+Produccion_UO!O53+Produccion_UO!O54</f>
        <v>10.697054001904068</v>
      </c>
      <c r="Q53" s="21">
        <f>+Produccion_UO!P53+Produccion_UO!P54</f>
        <v>7.0734174685964861</v>
      </c>
      <c r="R53" s="21">
        <f>+Produccion_UO!Q53+Produccion_UO!Q54</f>
        <v>6.848568219774803</v>
      </c>
      <c r="S53" s="21">
        <f>+Produccion_UO!R53+Produccion_UO!R54</f>
        <v>6.6237189709562054</v>
      </c>
      <c r="T53" s="21">
        <f>+Produccion_UO!S53+Produccion_UO!S54</f>
        <v>6.4454155640120252</v>
      </c>
      <c r="U53" s="21">
        <f>+Produccion_UO!T53+Produccion_UO!T54</f>
        <v>3.3552173191196939</v>
      </c>
      <c r="V53" s="21">
        <f>+Produccion_UO!U53+Produccion_UO!U54</f>
        <v>2.305037226903393</v>
      </c>
      <c r="W53" s="21">
        <f>+Produccion_UO!V53+Produccion_UO!V54</f>
        <v>1.4122470002620156</v>
      </c>
      <c r="X53" s="21">
        <f>+Produccion_UO!W53+Produccion_UO!W54</f>
        <v>1.1856129649505855</v>
      </c>
      <c r="Y53" s="21">
        <f>+Produccion_UO!X53+Produccion_UO!X54</f>
        <v>1.1856129649505855</v>
      </c>
      <c r="Z53" s="21">
        <f>+Produccion_UO!Y53+Produccion_UO!Y54</f>
        <v>0.83955089855961795</v>
      </c>
      <c r="AA53" s="21">
        <f>+Produccion_UO!Z53+Produccion_UO!Z54</f>
        <v>0</v>
      </c>
      <c r="AB53" s="21">
        <f>+Produccion_UO!AA53+Produccion_UO!AA54</f>
        <v>0</v>
      </c>
      <c r="AC53" s="21">
        <f>+Produccion_UO!AB53+Produccion_UO!AB54</f>
        <v>0</v>
      </c>
      <c r="AD53" s="21">
        <f>+Produccion_UO!AC53+Produccion_UO!AC54</f>
        <v>0</v>
      </c>
      <c r="AE53" s="21">
        <f>+Produccion_UO!AD53+Produccion_UO!AD54</f>
        <v>0</v>
      </c>
      <c r="AF53" s="21">
        <f>+Produccion_UO!AE53+Produccion_UO!AE54</f>
        <v>0</v>
      </c>
      <c r="AG53" s="21">
        <f>+Produccion_UO!AF53+Produccion_UO!AF54</f>
        <v>0</v>
      </c>
      <c r="AH53" s="21">
        <f>+Produccion_UO!AG53+Produccion_UO!AG54</f>
        <v>0</v>
      </c>
      <c r="AI53" s="21">
        <f>+Produccion_UO!AH53+Produccion_UO!AH54</f>
        <v>0</v>
      </c>
      <c r="AJ53" s="21">
        <f>+Produccion_UO!AI53+Produccion_UO!AI54</f>
        <v>0</v>
      </c>
      <c r="AK53" s="21">
        <f>+Produccion_UO!AJ53+Produccion_UO!AJ54</f>
        <v>0</v>
      </c>
      <c r="AL53" s="21">
        <f>+Produccion_UO!AK53+Produccion_UO!AK54</f>
        <v>0</v>
      </c>
      <c r="AM53" s="21">
        <f>+Produccion_UO!AL53+Produccion_UO!AL54</f>
        <v>0</v>
      </c>
      <c r="AN53" s="21">
        <f>+Produccion_UO!AM53+Produccion_UO!AM54</f>
        <v>0</v>
      </c>
      <c r="AO53" s="21">
        <f>+Produccion_UO!AN53+Produccion_UO!AN54</f>
        <v>0</v>
      </c>
      <c r="AP53" s="21">
        <f>+Produccion_UO!AO53+Produccion_UO!AO54</f>
        <v>0</v>
      </c>
      <c r="AQ53" s="21">
        <f>+Produccion_UO!AP53+Produccion_UO!AP54</f>
        <v>0</v>
      </c>
      <c r="AR53" s="21">
        <f>+Produccion_UO!AQ53+Produccion_UO!AQ54</f>
        <v>0</v>
      </c>
    </row>
    <row r="54" spans="10:44" x14ac:dyDescent="0.25">
      <c r="J54" s="62"/>
      <c r="K54" s="170" t="s">
        <v>172</v>
      </c>
      <c r="L54" s="17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0:44" x14ac:dyDescent="0.25">
      <c r="J55" s="62"/>
      <c r="K55" s="170" t="s">
        <v>173</v>
      </c>
      <c r="L55" s="171" t="s">
        <v>688</v>
      </c>
      <c r="M55" s="21">
        <f>+Produccion_UO!L55</f>
        <v>4.4741459755197601</v>
      </c>
      <c r="N55" s="21">
        <f>+Produccion_UO!M55</f>
        <v>4.2279053351225038</v>
      </c>
      <c r="O55" s="21">
        <f>+Produccion_UO!N55</f>
        <v>4.0420633423698629</v>
      </c>
      <c r="P55" s="21">
        <f>+Produccion_UO!O55</f>
        <v>3.8562213496172273</v>
      </c>
      <c r="Q55" s="21">
        <f>+Produccion_UO!P55</f>
        <v>3.6703793568645864</v>
      </c>
      <c r="R55" s="21">
        <f>+Produccion_UO!Q55</f>
        <v>3.4845373641119481</v>
      </c>
      <c r="S55" s="21">
        <f>+Produccion_UO!R55</f>
        <v>3.2986953713593112</v>
      </c>
      <c r="T55" s="21">
        <f>+Produccion_UO!S55</f>
        <v>0.37581175308426701</v>
      </c>
      <c r="U55" s="21">
        <f>+Produccion_UO!T55</f>
        <v>0</v>
      </c>
      <c r="V55" s="21">
        <f>+Produccion_UO!U55</f>
        <v>0</v>
      </c>
      <c r="W55" s="21">
        <f>+Produccion_UO!V55</f>
        <v>0</v>
      </c>
      <c r="X55" s="21">
        <f>+Produccion_UO!W55</f>
        <v>0</v>
      </c>
      <c r="Y55" s="21">
        <f>+Produccion_UO!X55</f>
        <v>0</v>
      </c>
      <c r="Z55" s="21">
        <f>+Produccion_UO!Y55</f>
        <v>0</v>
      </c>
      <c r="AA55" s="21">
        <f>+Produccion_UO!Z55</f>
        <v>0</v>
      </c>
      <c r="AB55" s="21">
        <f>+Produccion_UO!AA55</f>
        <v>0</v>
      </c>
      <c r="AC55" s="21">
        <f>+Produccion_UO!AB55</f>
        <v>0</v>
      </c>
      <c r="AD55" s="21">
        <f>+Produccion_UO!AC55</f>
        <v>0</v>
      </c>
      <c r="AE55" s="21">
        <f>+Produccion_UO!AD55</f>
        <v>0</v>
      </c>
      <c r="AF55" s="21">
        <f>+Produccion_UO!AE55</f>
        <v>0</v>
      </c>
      <c r="AG55" s="21">
        <f>+Produccion_UO!AF55</f>
        <v>0</v>
      </c>
      <c r="AH55" s="21">
        <f>+Produccion_UO!AG55</f>
        <v>0</v>
      </c>
      <c r="AI55" s="21">
        <f>+Produccion_UO!AH55</f>
        <v>0</v>
      </c>
      <c r="AJ55" s="21">
        <f>+Produccion_UO!AI55</f>
        <v>0</v>
      </c>
      <c r="AK55" s="21">
        <f>+Produccion_UO!AJ55</f>
        <v>0</v>
      </c>
      <c r="AL55" s="21">
        <f>+Produccion_UO!AK55</f>
        <v>0</v>
      </c>
      <c r="AM55" s="21">
        <f>+Produccion_UO!AL55</f>
        <v>0</v>
      </c>
      <c r="AN55" s="21">
        <f>+Produccion_UO!AM55</f>
        <v>0</v>
      </c>
      <c r="AO55" s="21">
        <f>+Produccion_UO!AN55</f>
        <v>0</v>
      </c>
      <c r="AP55" s="21">
        <f>+Produccion_UO!AO55</f>
        <v>0</v>
      </c>
      <c r="AQ55" s="21">
        <f>+Produccion_UO!AP55</f>
        <v>0</v>
      </c>
      <c r="AR55" s="21">
        <f>+Produccion_UO!AQ55</f>
        <v>0</v>
      </c>
    </row>
    <row r="56" spans="10:44" x14ac:dyDescent="0.25">
      <c r="J56" s="62"/>
      <c r="K56" s="170" t="s">
        <v>174</v>
      </c>
      <c r="L56" s="171" t="s">
        <v>686</v>
      </c>
      <c r="M56" s="21">
        <f>+Produccion_UO!L56</f>
        <v>2.0981630670120945</v>
      </c>
      <c r="N56" s="21">
        <f>+Produccion_UO!M56</f>
        <v>1.9516393621185575</v>
      </c>
      <c r="O56" s="21">
        <f>+Produccion_UO!N56</f>
        <v>1.797148164036364</v>
      </c>
      <c r="P56" s="21">
        <f>+Produccion_UO!O56</f>
        <v>1.6426569659568695</v>
      </c>
      <c r="Q56" s="21">
        <f>+Produccion_UO!P56</f>
        <v>1.4881657678746758</v>
      </c>
      <c r="R56" s="21">
        <f>+Produccion_UO!Q56</f>
        <v>1.3225744740133241</v>
      </c>
      <c r="S56" s="21">
        <f>+Produccion_UO!R56</f>
        <v>1.1569831801489303</v>
      </c>
      <c r="T56" s="21">
        <f>+Produccion_UO!S56</f>
        <v>1.0426101952355944</v>
      </c>
      <c r="U56" s="21">
        <f>+Produccion_UO!T56</f>
        <v>0.86346847666455173</v>
      </c>
      <c r="V56" s="21">
        <f>+Produccion_UO!U56</f>
        <v>0</v>
      </c>
      <c r="W56" s="21">
        <f>+Produccion_UO!V56</f>
        <v>0</v>
      </c>
      <c r="X56" s="21">
        <f>+Produccion_UO!W56</f>
        <v>0</v>
      </c>
      <c r="Y56" s="21">
        <f>+Produccion_UO!X56</f>
        <v>0</v>
      </c>
      <c r="Z56" s="21">
        <f>+Produccion_UO!Y56</f>
        <v>0</v>
      </c>
      <c r="AA56" s="21">
        <f>+Produccion_UO!Z56</f>
        <v>0</v>
      </c>
      <c r="AB56" s="21">
        <f>+Produccion_UO!AA56</f>
        <v>0</v>
      </c>
      <c r="AC56" s="21">
        <f>+Produccion_UO!AB56</f>
        <v>0</v>
      </c>
      <c r="AD56" s="21">
        <f>+Produccion_UO!AC56</f>
        <v>0</v>
      </c>
      <c r="AE56" s="21">
        <f>+Produccion_UO!AD56</f>
        <v>0</v>
      </c>
      <c r="AF56" s="21">
        <f>+Produccion_UO!AE56</f>
        <v>0</v>
      </c>
      <c r="AG56" s="21">
        <f>+Produccion_UO!AF56</f>
        <v>0</v>
      </c>
      <c r="AH56" s="21">
        <f>+Produccion_UO!AG56</f>
        <v>0</v>
      </c>
      <c r="AI56" s="21">
        <f>+Produccion_UO!AH56</f>
        <v>0</v>
      </c>
      <c r="AJ56" s="21">
        <f>+Produccion_UO!AI56</f>
        <v>0</v>
      </c>
      <c r="AK56" s="21">
        <f>+Produccion_UO!AJ56</f>
        <v>0</v>
      </c>
      <c r="AL56" s="21">
        <f>+Produccion_UO!AK56</f>
        <v>0</v>
      </c>
      <c r="AM56" s="21">
        <f>+Produccion_UO!AL56</f>
        <v>0</v>
      </c>
      <c r="AN56" s="21">
        <f>+Produccion_UO!AM56</f>
        <v>0</v>
      </c>
      <c r="AO56" s="21">
        <f>+Produccion_UO!AN56</f>
        <v>0</v>
      </c>
      <c r="AP56" s="21">
        <f>+Produccion_UO!AO56</f>
        <v>0</v>
      </c>
      <c r="AQ56" s="21">
        <f>+Produccion_UO!AP56</f>
        <v>0</v>
      </c>
      <c r="AR56" s="21">
        <f>+Produccion_UO!AQ56</f>
        <v>0</v>
      </c>
    </row>
    <row r="57" spans="10:44" x14ac:dyDescent="0.25">
      <c r="J57" s="62"/>
      <c r="K57" s="170" t="s">
        <v>175</v>
      </c>
      <c r="L57" s="171" t="s">
        <v>687</v>
      </c>
      <c r="M57" s="21">
        <f>+Produccion_UO!L57</f>
        <v>0.66067381683601856</v>
      </c>
      <c r="N57" s="21">
        <f>+Produccion_UO!M57</f>
        <v>0.61580607676441379</v>
      </c>
      <c r="O57" s="21">
        <f>+Produccion_UO!N57</f>
        <v>0.58747748771462927</v>
      </c>
      <c r="P57" s="21">
        <f>+Produccion_UO!O57</f>
        <v>0.5591488986648554</v>
      </c>
      <c r="Q57" s="21">
        <f>+Produccion_UO!P57</f>
        <v>0.53082030961481375</v>
      </c>
      <c r="R57" s="21">
        <f>+Produccion_UO!Q57</f>
        <v>0.48968252206483182</v>
      </c>
      <c r="S57" s="21">
        <f>+Produccion_UO!R57</f>
        <v>0.4485447345148606</v>
      </c>
      <c r="T57" s="21">
        <f>+Produccion_UO!S57</f>
        <v>0.4142871949157701</v>
      </c>
      <c r="U57" s="21">
        <f>+Produccion_UO!T57</f>
        <v>0.38002965531696875</v>
      </c>
      <c r="V57" s="21">
        <f>+Produccion_UO!U57</f>
        <v>0.34735964429377159</v>
      </c>
      <c r="W57" s="21">
        <f>+Produccion_UO!V57</f>
        <v>0.31468963327031196</v>
      </c>
      <c r="X57" s="21">
        <f>+Produccion_UO!W57</f>
        <v>0.28201962224712018</v>
      </c>
      <c r="Y57" s="21">
        <f>+Produccion_UO!X57</f>
        <v>0.26511186772629752</v>
      </c>
      <c r="Z57" s="21">
        <f>+Produccion_UO!Y57</f>
        <v>0.24820411320574798</v>
      </c>
      <c r="AA57" s="21">
        <f>+Produccion_UO!Z57</f>
        <v>7.3698838870012759E-2</v>
      </c>
      <c r="AB57" s="21">
        <f>+Produccion_UO!AA57</f>
        <v>0</v>
      </c>
      <c r="AC57" s="21">
        <f>+Produccion_UO!AB57</f>
        <v>0</v>
      </c>
      <c r="AD57" s="21">
        <f>+Produccion_UO!AC57</f>
        <v>0</v>
      </c>
      <c r="AE57" s="21">
        <f>+Produccion_UO!AD57</f>
        <v>0</v>
      </c>
      <c r="AF57" s="21">
        <f>+Produccion_UO!AE57</f>
        <v>0</v>
      </c>
      <c r="AG57" s="21">
        <f>+Produccion_UO!AF57</f>
        <v>0</v>
      </c>
      <c r="AH57" s="21">
        <f>+Produccion_UO!AG57</f>
        <v>0</v>
      </c>
      <c r="AI57" s="21">
        <f>+Produccion_UO!AH57</f>
        <v>0</v>
      </c>
      <c r="AJ57" s="21">
        <f>+Produccion_UO!AI57</f>
        <v>0</v>
      </c>
      <c r="AK57" s="21">
        <f>+Produccion_UO!AJ57</f>
        <v>0</v>
      </c>
      <c r="AL57" s="21">
        <f>+Produccion_UO!AK57</f>
        <v>0</v>
      </c>
      <c r="AM57" s="21">
        <f>+Produccion_UO!AL57</f>
        <v>0</v>
      </c>
      <c r="AN57" s="21">
        <f>+Produccion_UO!AM57</f>
        <v>0</v>
      </c>
      <c r="AO57" s="21">
        <f>+Produccion_UO!AN57</f>
        <v>0</v>
      </c>
      <c r="AP57" s="21">
        <f>+Produccion_UO!AO57</f>
        <v>0</v>
      </c>
      <c r="AQ57" s="21">
        <f>+Produccion_UO!AP57</f>
        <v>0</v>
      </c>
      <c r="AR57" s="21">
        <f>+Produccion_UO!AQ57</f>
        <v>0</v>
      </c>
    </row>
    <row r="58" spans="10:44" x14ac:dyDescent="0.25">
      <c r="J58" s="62"/>
      <c r="K58" s="170" t="s">
        <v>176</v>
      </c>
      <c r="L58" s="171" t="s">
        <v>685</v>
      </c>
      <c r="M58" s="21">
        <f>+Produccion_UO!L58</f>
        <v>0.66921380926705709</v>
      </c>
      <c r="N58" s="21">
        <f>+Produccion_UO!M58</f>
        <v>0.65705459969754754</v>
      </c>
      <c r="O58" s="21">
        <f>+Produccion_UO!N58</f>
        <v>0.65746419892825003</v>
      </c>
      <c r="P58" s="21">
        <f>+Produccion_UO!O58</f>
        <v>0.65787379815868474</v>
      </c>
      <c r="Q58" s="21">
        <f>+Produccion_UO!P58</f>
        <v>0.65828339738939801</v>
      </c>
      <c r="R58" s="21">
        <f>+Produccion_UO!Q58</f>
        <v>0.60818492426827253</v>
      </c>
      <c r="S58" s="21">
        <f>+Produccion_UO!R58</f>
        <v>0.5580864511468846</v>
      </c>
      <c r="T58" s="21">
        <f>+Produccion_UO!S58</f>
        <v>0.5168613296706891</v>
      </c>
      <c r="U58" s="21">
        <f>+Produccion_UO!T58</f>
        <v>0.4756362081949273</v>
      </c>
      <c r="V58" s="21">
        <f>+Produccion_UO!U58</f>
        <v>0.44146501862967197</v>
      </c>
      <c r="W58" s="21">
        <f>+Produccion_UO!V58</f>
        <v>0.40729382906436851</v>
      </c>
      <c r="X58" s="21">
        <f>+Produccion_UO!W58</f>
        <v>0.37312263949911856</v>
      </c>
      <c r="Y58" s="21">
        <f>+Produccion_UO!X58</f>
        <v>0.34915072616470921</v>
      </c>
      <c r="Z58" s="21">
        <f>+Produccion_UO!Y58</f>
        <v>0.32517881283032668</v>
      </c>
      <c r="AA58" s="21">
        <f>+Produccion_UO!Z58</f>
        <v>0.15764830049925399</v>
      </c>
      <c r="AB58" s="21">
        <f>+Produccion_UO!AA58</f>
        <v>0</v>
      </c>
      <c r="AC58" s="21">
        <f>+Produccion_UO!AB58</f>
        <v>0</v>
      </c>
      <c r="AD58" s="21">
        <f>+Produccion_UO!AC58</f>
        <v>0</v>
      </c>
      <c r="AE58" s="21">
        <f>+Produccion_UO!AD58</f>
        <v>0</v>
      </c>
      <c r="AF58" s="21">
        <f>+Produccion_UO!AE58</f>
        <v>0</v>
      </c>
      <c r="AG58" s="21">
        <f>+Produccion_UO!AF58</f>
        <v>0</v>
      </c>
      <c r="AH58" s="21">
        <f>+Produccion_UO!AG58</f>
        <v>0</v>
      </c>
      <c r="AI58" s="21">
        <f>+Produccion_UO!AH58</f>
        <v>0</v>
      </c>
      <c r="AJ58" s="21">
        <f>+Produccion_UO!AI58</f>
        <v>0</v>
      </c>
      <c r="AK58" s="21">
        <f>+Produccion_UO!AJ58</f>
        <v>0</v>
      </c>
      <c r="AL58" s="21">
        <f>+Produccion_UO!AK58</f>
        <v>0</v>
      </c>
      <c r="AM58" s="21">
        <f>+Produccion_UO!AL58</f>
        <v>0</v>
      </c>
      <c r="AN58" s="21">
        <f>+Produccion_UO!AM58</f>
        <v>0</v>
      </c>
      <c r="AO58" s="21">
        <f>+Produccion_UO!AN58</f>
        <v>0</v>
      </c>
      <c r="AP58" s="21">
        <f>+Produccion_UO!AO58</f>
        <v>0</v>
      </c>
      <c r="AQ58" s="21">
        <f>+Produccion_UO!AP58</f>
        <v>0</v>
      </c>
      <c r="AR58" s="21">
        <f>+Produccion_UO!AQ58</f>
        <v>0</v>
      </c>
    </row>
    <row r="59" spans="10:44" x14ac:dyDescent="0.25">
      <c r="J59" s="73"/>
      <c r="K59" s="73"/>
      <c r="L59" s="73"/>
      <c r="M59" s="127">
        <f>+SUM(M52:M58)</f>
        <v>20.594582228618247</v>
      </c>
      <c r="N59" s="75">
        <f t="shared" ref="N59:AR59" si="3">+SUM(N52:N58)</f>
        <v>19.61154557938195</v>
      </c>
      <c r="O59" s="75">
        <f t="shared" si="3"/>
        <v>18.168959787627955</v>
      </c>
      <c r="P59" s="75">
        <f t="shared" si="3"/>
        <v>17.599276939766774</v>
      </c>
      <c r="Q59" s="75">
        <f t="shared" si="3"/>
        <v>13.598659693786596</v>
      </c>
      <c r="R59" s="75">
        <f t="shared" si="3"/>
        <v>12.753547504233181</v>
      </c>
      <c r="S59" s="75">
        <f t="shared" si="3"/>
        <v>12.086028708126193</v>
      </c>
      <c r="T59" s="75">
        <f t="shared" si="3"/>
        <v>8.7949860369183455</v>
      </c>
      <c r="U59" s="75">
        <f t="shared" si="3"/>
        <v>5.0743516592961422</v>
      </c>
      <c r="V59" s="75">
        <f t="shared" si="3"/>
        <v>3.0938618898268366</v>
      </c>
      <c r="W59" s="75">
        <f t="shared" si="3"/>
        <v>2.1342304625966961</v>
      </c>
      <c r="X59" s="75">
        <f t="shared" si="3"/>
        <v>1.8407552266968241</v>
      </c>
      <c r="Y59" s="75">
        <f t="shared" si="3"/>
        <v>1.7998755588415922</v>
      </c>
      <c r="Z59" s="75">
        <f t="shared" si="3"/>
        <v>1.4129338245956928</v>
      </c>
      <c r="AA59" s="75">
        <f t="shared" si="3"/>
        <v>0.23134713936926676</v>
      </c>
      <c r="AB59" s="75">
        <f t="shared" si="3"/>
        <v>0</v>
      </c>
      <c r="AC59" s="75">
        <f t="shared" si="3"/>
        <v>0</v>
      </c>
      <c r="AD59" s="75">
        <f t="shared" si="3"/>
        <v>0</v>
      </c>
      <c r="AE59" s="75">
        <f t="shared" si="3"/>
        <v>0</v>
      </c>
      <c r="AF59" s="75">
        <f t="shared" si="3"/>
        <v>0</v>
      </c>
      <c r="AG59" s="75">
        <f t="shared" si="3"/>
        <v>0</v>
      </c>
      <c r="AH59" s="75">
        <f t="shared" si="3"/>
        <v>0</v>
      </c>
      <c r="AI59" s="75">
        <f t="shared" si="3"/>
        <v>0</v>
      </c>
      <c r="AJ59" s="75">
        <f t="shared" si="3"/>
        <v>0</v>
      </c>
      <c r="AK59" s="75">
        <f t="shared" si="3"/>
        <v>0</v>
      </c>
      <c r="AL59" s="75">
        <f t="shared" si="3"/>
        <v>0</v>
      </c>
      <c r="AM59" s="75">
        <f t="shared" si="3"/>
        <v>0</v>
      </c>
      <c r="AN59" s="75">
        <f t="shared" si="3"/>
        <v>0</v>
      </c>
      <c r="AO59" s="75">
        <f t="shared" si="3"/>
        <v>0</v>
      </c>
      <c r="AP59" s="75">
        <f t="shared" si="3"/>
        <v>0</v>
      </c>
      <c r="AQ59" s="75">
        <f t="shared" si="3"/>
        <v>0</v>
      </c>
      <c r="AR59" s="75">
        <f t="shared" si="3"/>
        <v>0</v>
      </c>
    </row>
    <row r="60" spans="10:44" ht="15.75" thickBot="1" x14ac:dyDescent="0.3">
      <c r="J60" s="22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0:44" s="81" customFormat="1" ht="18.75" x14ac:dyDescent="0.3">
      <c r="J61" s="82"/>
      <c r="K61" s="86" t="str">
        <f>+Produccion_UO!K61</f>
        <v>4. Producción Gas Natural Fiscalizada</v>
      </c>
      <c r="L61" s="86"/>
      <c r="M61" s="85"/>
      <c r="N61" s="85"/>
      <c r="O61" s="85"/>
      <c r="P61" s="85"/>
      <c r="Q61" s="85"/>
      <c r="R61" s="85"/>
    </row>
    <row r="62" spans="10:44" x14ac:dyDescent="0.25">
      <c r="J62" s="67" t="s">
        <v>37</v>
      </c>
      <c r="K62" s="2" t="s">
        <v>27</v>
      </c>
      <c r="L62" s="160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0:44" x14ac:dyDescent="0.25"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0:44" x14ac:dyDescent="0.25">
      <c r="M64" s="5">
        <v>2019</v>
      </c>
      <c r="N64" s="5">
        <v>2020</v>
      </c>
      <c r="O64" s="5">
        <v>2021</v>
      </c>
      <c r="P64" s="5">
        <v>2022</v>
      </c>
      <c r="Q64" s="5">
        <v>2023</v>
      </c>
      <c r="R64" s="5">
        <v>2024</v>
      </c>
      <c r="S64" s="5">
        <v>2025</v>
      </c>
      <c r="T64" s="5">
        <v>2026</v>
      </c>
      <c r="U64" s="5">
        <v>2027</v>
      </c>
      <c r="V64" s="5">
        <v>2028</v>
      </c>
      <c r="W64" s="5">
        <v>2029</v>
      </c>
      <c r="X64" s="5">
        <v>2030</v>
      </c>
      <c r="Y64" s="5">
        <v>2031</v>
      </c>
      <c r="Z64" s="5">
        <v>2032</v>
      </c>
      <c r="AA64" s="5">
        <v>2033</v>
      </c>
      <c r="AB64" s="5">
        <v>2034</v>
      </c>
      <c r="AC64" s="5">
        <v>2035</v>
      </c>
      <c r="AD64" s="5">
        <v>2036</v>
      </c>
      <c r="AE64" s="5">
        <v>2037</v>
      </c>
      <c r="AF64" s="5">
        <v>2038</v>
      </c>
      <c r="AG64" s="5">
        <v>2039</v>
      </c>
      <c r="AH64" s="5">
        <v>2040</v>
      </c>
      <c r="AI64" s="5">
        <v>2041</v>
      </c>
      <c r="AJ64" s="5">
        <v>2042</v>
      </c>
      <c r="AK64" s="5">
        <v>2043</v>
      </c>
      <c r="AL64" s="5">
        <v>2044</v>
      </c>
      <c r="AM64" s="5">
        <v>2045</v>
      </c>
      <c r="AN64" s="5">
        <v>2046</v>
      </c>
      <c r="AO64" s="5">
        <v>2047</v>
      </c>
      <c r="AP64" s="5">
        <v>2048</v>
      </c>
      <c r="AQ64" s="5">
        <v>2049</v>
      </c>
      <c r="AR64" s="5">
        <v>2050</v>
      </c>
    </row>
    <row r="65" spans="10:44" x14ac:dyDescent="0.25">
      <c r="J65" s="24" t="s">
        <v>119</v>
      </c>
      <c r="K65" s="2" t="s">
        <v>272</v>
      </c>
      <c r="L65" s="169" t="s">
        <v>683</v>
      </c>
      <c r="M65" s="21">
        <f>+Produccion_UO!L65</f>
        <v>186.04565832356872</v>
      </c>
      <c r="N65" s="21">
        <f>+Produccion_UO!M65</f>
        <v>150.34014329744852</v>
      </c>
      <c r="O65" s="21">
        <f>+Produccion_UO!N65</f>
        <v>117.70810832541325</v>
      </c>
      <c r="P65" s="21">
        <f>+Produccion_UO!O65</f>
        <v>137.46100636976291</v>
      </c>
      <c r="Q65" s="21">
        <f>+Produccion_UO!P65</f>
        <v>131.02143790592024</v>
      </c>
      <c r="R65" s="21">
        <f>+Produccion_UO!Q65</f>
        <v>0</v>
      </c>
      <c r="S65" s="21">
        <f>+Produccion_UO!R65</f>
        <v>0</v>
      </c>
      <c r="T65" s="21">
        <f>+Produccion_UO!S65</f>
        <v>0</v>
      </c>
      <c r="U65" s="21">
        <f>+Produccion_UO!T65</f>
        <v>0</v>
      </c>
      <c r="V65" s="21">
        <f>+Produccion_UO!U65</f>
        <v>0</v>
      </c>
      <c r="W65" s="21">
        <f>+Produccion_UO!V65</f>
        <v>0</v>
      </c>
      <c r="X65" s="21">
        <f>+Produccion_UO!W65</f>
        <v>0</v>
      </c>
      <c r="Y65" s="21">
        <f>+Produccion_UO!X65</f>
        <v>0</v>
      </c>
      <c r="Z65" s="21">
        <f>+Produccion_UO!Y65</f>
        <v>0</v>
      </c>
      <c r="AA65" s="21">
        <f>+Produccion_UO!Z65</f>
        <v>0</v>
      </c>
      <c r="AB65" s="21">
        <f>+Produccion_UO!AA65</f>
        <v>0</v>
      </c>
      <c r="AC65" s="21">
        <f>+Produccion_UO!AB65</f>
        <v>0</v>
      </c>
      <c r="AD65" s="21">
        <f>+Produccion_UO!AC65</f>
        <v>0</v>
      </c>
      <c r="AE65" s="21">
        <f>+Produccion_UO!AD65</f>
        <v>0</v>
      </c>
      <c r="AF65" s="21">
        <f>+Produccion_UO!AE65</f>
        <v>0</v>
      </c>
      <c r="AG65" s="21">
        <f>+Produccion_UO!AF65</f>
        <v>0</v>
      </c>
      <c r="AH65" s="21">
        <f>+Produccion_UO!AG65</f>
        <v>0</v>
      </c>
      <c r="AI65" s="21">
        <f>+Produccion_UO!AH65</f>
        <v>0</v>
      </c>
      <c r="AJ65" s="21">
        <f>+Produccion_UO!AI65</f>
        <v>0</v>
      </c>
      <c r="AK65" s="21">
        <f>+Produccion_UO!AJ65</f>
        <v>0</v>
      </c>
      <c r="AL65" s="21">
        <f>+Produccion_UO!AK65</f>
        <v>0</v>
      </c>
      <c r="AM65" s="21">
        <f>+Produccion_UO!AL65</f>
        <v>0</v>
      </c>
      <c r="AN65" s="21">
        <f>+Produccion_UO!AM65</f>
        <v>0</v>
      </c>
      <c r="AO65" s="21">
        <f>+Produccion_UO!AN65</f>
        <v>0</v>
      </c>
      <c r="AP65" s="21">
        <f>+Produccion_UO!AO65</f>
        <v>0</v>
      </c>
      <c r="AQ65" s="21">
        <f>+Produccion_UO!AP65</f>
        <v>0</v>
      </c>
      <c r="AR65" s="21">
        <f>+Produccion_UO!AQ65</f>
        <v>0</v>
      </c>
    </row>
    <row r="66" spans="10:44" x14ac:dyDescent="0.25">
      <c r="J66" s="24" t="s">
        <v>120</v>
      </c>
      <c r="K66" s="2" t="s">
        <v>273</v>
      </c>
      <c r="L66" s="169" t="s">
        <v>684</v>
      </c>
      <c r="M66" s="21">
        <f>+Produccion_UO!L66+Produccion_UO!L67</f>
        <v>694.05534662545654</v>
      </c>
      <c r="N66" s="21">
        <f>+Produccion_UO!M66+Produccion_UO!M67</f>
        <v>670.91065106121152</v>
      </c>
      <c r="O66" s="21">
        <f>+Produccion_UO!N66+Produccion_UO!N67</f>
        <v>603.51228060721439</v>
      </c>
      <c r="P66" s="21">
        <f>+Produccion_UO!O66+Produccion_UO!O67</f>
        <v>598.24459919849312</v>
      </c>
      <c r="Q66" s="21">
        <f>+Produccion_UO!P66+Produccion_UO!P67</f>
        <v>329.90030395322765</v>
      </c>
      <c r="R66" s="21">
        <f>+Produccion_UO!Q66+Produccion_UO!Q67</f>
        <v>329.76799263848329</v>
      </c>
      <c r="S66" s="21">
        <f>+Produccion_UO!R66+Produccion_UO!R67</f>
        <v>329.63568132373899</v>
      </c>
      <c r="T66" s="21">
        <f>+Produccion_UO!S66+Produccion_UO!S67</f>
        <v>329.53075965590892</v>
      </c>
      <c r="U66" s="21">
        <f>+Produccion_UO!T66+Produccion_UO!T67</f>
        <v>103.81345878396903</v>
      </c>
      <c r="V66" s="21">
        <f>+Produccion_UO!U66+Produccion_UO!U67</f>
        <v>36.155900677183602</v>
      </c>
      <c r="W66" s="21">
        <f>+Produccion_UO!V66+Produccion_UO!V67</f>
        <v>18.257176589349719</v>
      </c>
      <c r="X66" s="21">
        <f>+Produccion_UO!W66+Produccion_UO!W67</f>
        <v>0.69766748608100904</v>
      </c>
      <c r="Y66" s="21">
        <f>+Produccion_UO!X66+Produccion_UO!X67</f>
        <v>0.69766748608100904</v>
      </c>
      <c r="Z66" s="21">
        <f>+Produccion_UO!Y66+Produccion_UO!Y67</f>
        <v>0.49402914960324695</v>
      </c>
      <c r="AA66" s="21">
        <f>+Produccion_UO!Z66+Produccion_UO!Z67</f>
        <v>0</v>
      </c>
      <c r="AB66" s="21">
        <f>+Produccion_UO!AA66+Produccion_UO!AA67</f>
        <v>0</v>
      </c>
      <c r="AC66" s="21">
        <f>+Produccion_UO!AB66+Produccion_UO!AB67</f>
        <v>0</v>
      </c>
      <c r="AD66" s="21">
        <f>+Produccion_UO!AC66+Produccion_UO!AC67</f>
        <v>0</v>
      </c>
      <c r="AE66" s="21">
        <f>+Produccion_UO!AD66+Produccion_UO!AD67</f>
        <v>0</v>
      </c>
      <c r="AF66" s="21">
        <f>+Produccion_UO!AE66+Produccion_UO!AE67</f>
        <v>0</v>
      </c>
      <c r="AG66" s="21">
        <f>+Produccion_UO!AF66+Produccion_UO!AF67</f>
        <v>0</v>
      </c>
      <c r="AH66" s="21">
        <f>+Produccion_UO!AG66+Produccion_UO!AG67</f>
        <v>0</v>
      </c>
      <c r="AI66" s="21">
        <f>+Produccion_UO!AH66+Produccion_UO!AH67</f>
        <v>0</v>
      </c>
      <c r="AJ66" s="21">
        <f>+Produccion_UO!AI66+Produccion_UO!AI67</f>
        <v>0</v>
      </c>
      <c r="AK66" s="21">
        <f>+Produccion_UO!AJ66+Produccion_UO!AJ67</f>
        <v>0</v>
      </c>
      <c r="AL66" s="21">
        <f>+Produccion_UO!AK66+Produccion_UO!AK67</f>
        <v>0</v>
      </c>
      <c r="AM66" s="21">
        <f>+Produccion_UO!AL66+Produccion_UO!AL67</f>
        <v>0</v>
      </c>
      <c r="AN66" s="21">
        <f>+Produccion_UO!AM66+Produccion_UO!AM67</f>
        <v>0</v>
      </c>
      <c r="AO66" s="21">
        <f>+Produccion_UO!AN66+Produccion_UO!AN67</f>
        <v>0</v>
      </c>
      <c r="AP66" s="21">
        <f>+Produccion_UO!AO66+Produccion_UO!AO67</f>
        <v>0</v>
      </c>
      <c r="AQ66" s="21">
        <f>+Produccion_UO!AP66+Produccion_UO!AP67</f>
        <v>0</v>
      </c>
      <c r="AR66" s="21">
        <f>+Produccion_UO!AQ66+Produccion_UO!AQ67</f>
        <v>0</v>
      </c>
    </row>
    <row r="67" spans="10:44" x14ac:dyDescent="0.25">
      <c r="J67" s="24" t="s">
        <v>121</v>
      </c>
      <c r="K67" s="2" t="s">
        <v>274</v>
      </c>
      <c r="L67" s="169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0:44" x14ac:dyDescent="0.25">
      <c r="J68" s="24" t="s">
        <v>122</v>
      </c>
      <c r="K68" s="2" t="s">
        <v>275</v>
      </c>
      <c r="L68" s="169" t="s">
        <v>688</v>
      </c>
      <c r="M68" s="21">
        <f>+Produccion_UO!L68</f>
        <v>0</v>
      </c>
      <c r="N68" s="21">
        <f>+Produccion_UO!M68</f>
        <v>0</v>
      </c>
      <c r="O68" s="21">
        <f>+Produccion_UO!N68</f>
        <v>0</v>
      </c>
      <c r="P68" s="21">
        <f>+Produccion_UO!O68</f>
        <v>0</v>
      </c>
      <c r="Q68" s="21">
        <f>+Produccion_UO!P68</f>
        <v>0</v>
      </c>
      <c r="R68" s="21">
        <f>+Produccion_UO!Q68</f>
        <v>0</v>
      </c>
      <c r="S68" s="21">
        <f>+Produccion_UO!R68</f>
        <v>0</v>
      </c>
      <c r="T68" s="21">
        <f>+Produccion_UO!S68</f>
        <v>0</v>
      </c>
      <c r="U68" s="21">
        <f>+Produccion_UO!T68</f>
        <v>0</v>
      </c>
      <c r="V68" s="21">
        <f>+Produccion_UO!U68</f>
        <v>0</v>
      </c>
      <c r="W68" s="21">
        <f>+Produccion_UO!V68</f>
        <v>0</v>
      </c>
      <c r="X68" s="21">
        <f>+Produccion_UO!W68</f>
        <v>0</v>
      </c>
      <c r="Y68" s="21">
        <f>+Produccion_UO!X68</f>
        <v>0</v>
      </c>
      <c r="Z68" s="21">
        <f>+Produccion_UO!Y68</f>
        <v>0</v>
      </c>
      <c r="AA68" s="21">
        <f>+Produccion_UO!Z68</f>
        <v>0</v>
      </c>
      <c r="AB68" s="21">
        <f>+Produccion_UO!AA68</f>
        <v>0</v>
      </c>
      <c r="AC68" s="21">
        <f>+Produccion_UO!AB68</f>
        <v>0</v>
      </c>
      <c r="AD68" s="21">
        <f>+Produccion_UO!AC68</f>
        <v>0</v>
      </c>
      <c r="AE68" s="21">
        <f>+Produccion_UO!AD68</f>
        <v>0</v>
      </c>
      <c r="AF68" s="21">
        <f>+Produccion_UO!AE68</f>
        <v>0</v>
      </c>
      <c r="AG68" s="21">
        <f>+Produccion_UO!AF68</f>
        <v>0</v>
      </c>
      <c r="AH68" s="21">
        <f>+Produccion_UO!AG68</f>
        <v>0</v>
      </c>
      <c r="AI68" s="21">
        <f>+Produccion_UO!AH68</f>
        <v>0</v>
      </c>
      <c r="AJ68" s="21">
        <f>+Produccion_UO!AI68</f>
        <v>0</v>
      </c>
      <c r="AK68" s="21">
        <f>+Produccion_UO!AJ68</f>
        <v>0</v>
      </c>
      <c r="AL68" s="21">
        <f>+Produccion_UO!AK68</f>
        <v>0</v>
      </c>
      <c r="AM68" s="21">
        <f>+Produccion_UO!AL68</f>
        <v>0</v>
      </c>
      <c r="AN68" s="21">
        <f>+Produccion_UO!AM68</f>
        <v>0</v>
      </c>
      <c r="AO68" s="21">
        <f>+Produccion_UO!AN68</f>
        <v>0</v>
      </c>
      <c r="AP68" s="21">
        <f>+Produccion_UO!AO68</f>
        <v>0</v>
      </c>
      <c r="AQ68" s="21">
        <f>+Produccion_UO!AP68</f>
        <v>0</v>
      </c>
      <c r="AR68" s="21">
        <f>+Produccion_UO!AQ68</f>
        <v>0</v>
      </c>
    </row>
    <row r="69" spans="10:44" x14ac:dyDescent="0.25">
      <c r="J69" s="24" t="s">
        <v>123</v>
      </c>
      <c r="K69" s="2" t="s">
        <v>276</v>
      </c>
      <c r="L69" s="169" t="s">
        <v>686</v>
      </c>
      <c r="M69" s="21">
        <f>+Produccion_UO!L69</f>
        <v>10.980139097812287</v>
      </c>
      <c r="N69" s="21">
        <f>+Produccion_UO!M69</f>
        <v>10.213349001195796</v>
      </c>
      <c r="O69" s="21">
        <f>+Produccion_UO!N69</f>
        <v>9.4048632972061856</v>
      </c>
      <c r="P69" s="21">
        <f>+Produccion_UO!O69</f>
        <v>8.5963775932165731</v>
      </c>
      <c r="Q69" s="21">
        <f>+Produccion_UO!P69</f>
        <v>7.7878918892269633</v>
      </c>
      <c r="R69" s="21">
        <f>+Produccion_UO!Q69</f>
        <v>6.9213169939825852</v>
      </c>
      <c r="S69" s="21">
        <f>+Produccion_UO!R69</f>
        <v>6.0547420987382061</v>
      </c>
      <c r="T69" s="21">
        <f>+Produccion_UO!S69</f>
        <v>5.4562036423504132</v>
      </c>
      <c r="U69" s="21">
        <f>+Produccion_UO!T69</f>
        <v>4.518716456985759</v>
      </c>
      <c r="V69" s="21">
        <f>+Produccion_UO!U69</f>
        <v>0</v>
      </c>
      <c r="W69" s="21">
        <f>+Produccion_UO!V69</f>
        <v>0</v>
      </c>
      <c r="X69" s="21">
        <f>+Produccion_UO!W69</f>
        <v>0</v>
      </c>
      <c r="Y69" s="21">
        <f>+Produccion_UO!X69</f>
        <v>0</v>
      </c>
      <c r="Z69" s="21">
        <f>+Produccion_UO!Y69</f>
        <v>0</v>
      </c>
      <c r="AA69" s="21">
        <f>+Produccion_UO!Z69</f>
        <v>0</v>
      </c>
      <c r="AB69" s="21">
        <f>+Produccion_UO!AA69</f>
        <v>0</v>
      </c>
      <c r="AC69" s="21">
        <f>+Produccion_UO!AB69</f>
        <v>0</v>
      </c>
      <c r="AD69" s="21">
        <f>+Produccion_UO!AC69</f>
        <v>0</v>
      </c>
      <c r="AE69" s="21">
        <f>+Produccion_UO!AD69</f>
        <v>0</v>
      </c>
      <c r="AF69" s="21">
        <f>+Produccion_UO!AE69</f>
        <v>0</v>
      </c>
      <c r="AG69" s="21">
        <f>+Produccion_UO!AF69</f>
        <v>0</v>
      </c>
      <c r="AH69" s="21">
        <f>+Produccion_UO!AG69</f>
        <v>0</v>
      </c>
      <c r="AI69" s="21">
        <f>+Produccion_UO!AH69</f>
        <v>0</v>
      </c>
      <c r="AJ69" s="21">
        <f>+Produccion_UO!AI69</f>
        <v>0</v>
      </c>
      <c r="AK69" s="21">
        <f>+Produccion_UO!AJ69</f>
        <v>0</v>
      </c>
      <c r="AL69" s="21">
        <f>+Produccion_UO!AK69</f>
        <v>0</v>
      </c>
      <c r="AM69" s="21">
        <f>+Produccion_UO!AL69</f>
        <v>0</v>
      </c>
      <c r="AN69" s="21">
        <f>+Produccion_UO!AM69</f>
        <v>0</v>
      </c>
      <c r="AO69" s="21">
        <f>+Produccion_UO!AN69</f>
        <v>0</v>
      </c>
      <c r="AP69" s="21">
        <f>+Produccion_UO!AO69</f>
        <v>0</v>
      </c>
      <c r="AQ69" s="21">
        <f>+Produccion_UO!AP69</f>
        <v>0</v>
      </c>
      <c r="AR69" s="21">
        <f>+Produccion_UO!AQ69</f>
        <v>0</v>
      </c>
    </row>
    <row r="70" spans="10:44" x14ac:dyDescent="0.25">
      <c r="J70" s="24" t="s">
        <v>124</v>
      </c>
      <c r="K70" s="2" t="s">
        <v>277</v>
      </c>
      <c r="L70" s="169" t="s">
        <v>687</v>
      </c>
      <c r="M70" s="21">
        <f>+Produccion_UO!L70</f>
        <v>3.3552456450599757</v>
      </c>
      <c r="N70" s="21">
        <f>+Produccion_UO!M70</f>
        <v>3.1273838990022789</v>
      </c>
      <c r="O70" s="21">
        <f>+Produccion_UO!N70</f>
        <v>2.9835165735259457</v>
      </c>
      <c r="P70" s="21">
        <f>+Produccion_UO!O70</f>
        <v>2.8396492480496134</v>
      </c>
      <c r="Q70" s="21">
        <f>+Produccion_UO!P70</f>
        <v>2.6957819225732997</v>
      </c>
      <c r="R70" s="21">
        <f>+Produccion_UO!Q70</f>
        <v>2.4868628175517453</v>
      </c>
      <c r="S70" s="21">
        <f>+Produccion_UO!R70</f>
        <v>2.2779437125301913</v>
      </c>
      <c r="T70" s="21">
        <f>+Produccion_UO!S70</f>
        <v>2.1039660890487943</v>
      </c>
      <c r="U70" s="21">
        <f>+Produccion_UO!T70</f>
        <v>1.9299884655673973</v>
      </c>
      <c r="V70" s="21">
        <f>+Produccion_UO!U70</f>
        <v>1.7640731387954889</v>
      </c>
      <c r="W70" s="21">
        <f>+Produccion_UO!V70</f>
        <v>1.5981578120235833</v>
      </c>
      <c r="X70" s="21">
        <f>+Produccion_UO!W70</f>
        <v>1.4322424852516775</v>
      </c>
      <c r="Y70" s="21">
        <f>+Produccion_UO!X70</f>
        <v>1.3463761041756408</v>
      </c>
      <c r="Z70" s="21">
        <f>+Produccion_UO!Y70</f>
        <v>1.2605097230996039</v>
      </c>
      <c r="AA70" s="21">
        <f>+Produccion_UO!Z70</f>
        <v>0.37428107768631763</v>
      </c>
      <c r="AB70" s="21">
        <f>+Produccion_UO!AA70</f>
        <v>0</v>
      </c>
      <c r="AC70" s="21">
        <f>+Produccion_UO!AB70</f>
        <v>0</v>
      </c>
      <c r="AD70" s="21">
        <f>+Produccion_UO!AC70</f>
        <v>0</v>
      </c>
      <c r="AE70" s="21">
        <f>+Produccion_UO!AD70</f>
        <v>0</v>
      </c>
      <c r="AF70" s="21">
        <f>+Produccion_UO!AE70</f>
        <v>0</v>
      </c>
      <c r="AG70" s="21">
        <f>+Produccion_UO!AF70</f>
        <v>0</v>
      </c>
      <c r="AH70" s="21">
        <f>+Produccion_UO!AG70</f>
        <v>0</v>
      </c>
      <c r="AI70" s="21">
        <f>+Produccion_UO!AH70</f>
        <v>0</v>
      </c>
      <c r="AJ70" s="21">
        <f>+Produccion_UO!AI70</f>
        <v>0</v>
      </c>
      <c r="AK70" s="21">
        <f>+Produccion_UO!AJ70</f>
        <v>0</v>
      </c>
      <c r="AL70" s="21">
        <f>+Produccion_UO!AK70</f>
        <v>0</v>
      </c>
      <c r="AM70" s="21">
        <f>+Produccion_UO!AL70</f>
        <v>0</v>
      </c>
      <c r="AN70" s="21">
        <f>+Produccion_UO!AM70</f>
        <v>0</v>
      </c>
      <c r="AO70" s="21">
        <f>+Produccion_UO!AN70</f>
        <v>0</v>
      </c>
      <c r="AP70" s="21">
        <f>+Produccion_UO!AO70</f>
        <v>0</v>
      </c>
      <c r="AQ70" s="21">
        <f>+Produccion_UO!AP70</f>
        <v>0</v>
      </c>
      <c r="AR70" s="21">
        <f>+Produccion_UO!AQ70</f>
        <v>0</v>
      </c>
    </row>
    <row r="71" spans="10:44" x14ac:dyDescent="0.25">
      <c r="J71" s="24" t="s">
        <v>125</v>
      </c>
      <c r="K71" s="2" t="s">
        <v>278</v>
      </c>
      <c r="L71" s="169" t="s">
        <v>685</v>
      </c>
      <c r="M71" s="21">
        <f>+Produccion_UO!L71</f>
        <v>37.24291364470853</v>
      </c>
      <c r="N71" s="21">
        <f>+Produccion_UO!M71</f>
        <v>36.566232461933268</v>
      </c>
      <c r="O71" s="21">
        <f>+Produccion_UO!N71</f>
        <v>36.589027372265562</v>
      </c>
      <c r="P71" s="21">
        <f>+Produccion_UO!O71</f>
        <v>36.611822282597856</v>
      </c>
      <c r="Q71" s="21">
        <f>+Produccion_UO!P71</f>
        <v>36.634617192930151</v>
      </c>
      <c r="R71" s="21">
        <f>+Produccion_UO!Q71</f>
        <v>33.846549937965008</v>
      </c>
      <c r="S71" s="21">
        <f>+Produccion_UO!R71</f>
        <v>31.058482682999593</v>
      </c>
      <c r="T71" s="21">
        <f>+Produccion_UO!S71</f>
        <v>28.76423289636783</v>
      </c>
      <c r="U71" s="21">
        <f>+Produccion_UO!T71</f>
        <v>26.469983109736091</v>
      </c>
      <c r="V71" s="21">
        <f>+Produccion_UO!U71</f>
        <v>24.56829691543857</v>
      </c>
      <c r="W71" s="21">
        <f>+Produccion_UO!V71</f>
        <v>22.666610721141026</v>
      </c>
      <c r="X71" s="21">
        <f>+Produccion_UO!W71</f>
        <v>20.764924526843512</v>
      </c>
      <c r="Y71" s="21">
        <f>+Produccion_UO!X71</f>
        <v>19.430845812614077</v>
      </c>
      <c r="Z71" s="21">
        <f>+Produccion_UO!Y71</f>
        <v>18.096767098384674</v>
      </c>
      <c r="AA71" s="21">
        <f>+Produccion_UO!Z71</f>
        <v>8.7734024020805652</v>
      </c>
      <c r="AB71" s="21">
        <f>+Produccion_UO!AA71</f>
        <v>0</v>
      </c>
      <c r="AC71" s="21">
        <f>+Produccion_UO!AB71</f>
        <v>0</v>
      </c>
      <c r="AD71" s="21">
        <f>+Produccion_UO!AC71</f>
        <v>0</v>
      </c>
      <c r="AE71" s="21">
        <f>+Produccion_UO!AD71</f>
        <v>0</v>
      </c>
      <c r="AF71" s="21">
        <f>+Produccion_UO!AE71</f>
        <v>0</v>
      </c>
      <c r="AG71" s="21">
        <f>+Produccion_UO!AF71</f>
        <v>0</v>
      </c>
      <c r="AH71" s="21">
        <f>+Produccion_UO!AG71</f>
        <v>0</v>
      </c>
      <c r="AI71" s="21">
        <f>+Produccion_UO!AH71</f>
        <v>0</v>
      </c>
      <c r="AJ71" s="21">
        <f>+Produccion_UO!AI71</f>
        <v>0</v>
      </c>
      <c r="AK71" s="21">
        <f>+Produccion_UO!AJ71</f>
        <v>0</v>
      </c>
      <c r="AL71" s="21">
        <f>+Produccion_UO!AK71</f>
        <v>0</v>
      </c>
      <c r="AM71" s="21">
        <f>+Produccion_UO!AL71</f>
        <v>0</v>
      </c>
      <c r="AN71" s="21">
        <f>+Produccion_UO!AM71</f>
        <v>0</v>
      </c>
      <c r="AO71" s="21">
        <f>+Produccion_UO!AN71</f>
        <v>0</v>
      </c>
      <c r="AP71" s="21">
        <f>+Produccion_UO!AO71</f>
        <v>0</v>
      </c>
      <c r="AQ71" s="21">
        <f>+Produccion_UO!AP71</f>
        <v>0</v>
      </c>
      <c r="AR71" s="21">
        <f>+Produccion_UO!AQ71</f>
        <v>0</v>
      </c>
    </row>
    <row r="72" spans="10:44" x14ac:dyDescent="0.25">
      <c r="J72" s="73"/>
      <c r="K72" s="73"/>
      <c r="L72" s="73"/>
      <c r="M72" s="75">
        <f>+SUM(M65:M71)</f>
        <v>931.67930333660615</v>
      </c>
      <c r="N72" s="75">
        <f t="shared" ref="N72" si="4">+SUM(N65:N71)</f>
        <v>871.15775972079143</v>
      </c>
      <c r="O72" s="75">
        <f t="shared" ref="O72:AR72" si="5">+SUM(O65:O71)</f>
        <v>770.19779617562529</v>
      </c>
      <c r="P72" s="75">
        <f t="shared" si="5"/>
        <v>783.75345469212004</v>
      </c>
      <c r="Q72" s="75">
        <f t="shared" si="5"/>
        <v>508.04003286387831</v>
      </c>
      <c r="R72" s="75">
        <f t="shared" si="5"/>
        <v>373.02272238798264</v>
      </c>
      <c r="S72" s="75">
        <f t="shared" si="5"/>
        <v>369.02684981800695</v>
      </c>
      <c r="T72" s="75">
        <f t="shared" si="5"/>
        <v>365.85516228367601</v>
      </c>
      <c r="U72" s="75">
        <f t="shared" si="5"/>
        <v>136.73214681625825</v>
      </c>
      <c r="V72" s="75">
        <f t="shared" si="5"/>
        <v>62.488270731417657</v>
      </c>
      <c r="W72" s="75">
        <f t="shared" si="5"/>
        <v>42.521945122514325</v>
      </c>
      <c r="X72" s="75">
        <f t="shared" si="5"/>
        <v>22.894834498176198</v>
      </c>
      <c r="Y72" s="75">
        <f t="shared" si="5"/>
        <v>21.474889402870726</v>
      </c>
      <c r="Z72" s="75">
        <f t="shared" si="5"/>
        <v>19.851305971087527</v>
      </c>
      <c r="AA72" s="75">
        <f t="shared" si="5"/>
        <v>9.1476834797668829</v>
      </c>
      <c r="AB72" s="75">
        <f t="shared" si="5"/>
        <v>0</v>
      </c>
      <c r="AC72" s="75">
        <f t="shared" si="5"/>
        <v>0</v>
      </c>
      <c r="AD72" s="75">
        <f t="shared" si="5"/>
        <v>0</v>
      </c>
      <c r="AE72" s="75">
        <f t="shared" si="5"/>
        <v>0</v>
      </c>
      <c r="AF72" s="75">
        <f t="shared" si="5"/>
        <v>0</v>
      </c>
      <c r="AG72" s="75">
        <f t="shared" si="5"/>
        <v>0</v>
      </c>
      <c r="AH72" s="75">
        <f t="shared" si="5"/>
        <v>0</v>
      </c>
      <c r="AI72" s="75">
        <f t="shared" si="5"/>
        <v>0</v>
      </c>
      <c r="AJ72" s="75">
        <f t="shared" si="5"/>
        <v>0</v>
      </c>
      <c r="AK72" s="75">
        <f t="shared" si="5"/>
        <v>0</v>
      </c>
      <c r="AL72" s="75">
        <f t="shared" si="5"/>
        <v>0</v>
      </c>
      <c r="AM72" s="75">
        <f t="shared" si="5"/>
        <v>0</v>
      </c>
      <c r="AN72" s="75">
        <f t="shared" si="5"/>
        <v>0</v>
      </c>
      <c r="AO72" s="75">
        <f t="shared" si="5"/>
        <v>0</v>
      </c>
      <c r="AP72" s="75">
        <f t="shared" si="5"/>
        <v>0</v>
      </c>
      <c r="AQ72" s="75">
        <f t="shared" si="5"/>
        <v>0</v>
      </c>
      <c r="AR72" s="75">
        <f t="shared" si="5"/>
        <v>0</v>
      </c>
    </row>
    <row r="73" spans="10:44" x14ac:dyDescent="0.25">
      <c r="J73" s="15"/>
      <c r="K73" s="21"/>
      <c r="L73" s="21"/>
      <c r="M73" s="21"/>
      <c r="N73" s="21"/>
      <c r="O73" s="21"/>
      <c r="P73" s="21"/>
      <c r="Q73" s="21"/>
      <c r="R73" s="21"/>
    </row>
    <row r="74" spans="10:44" ht="18.75" x14ac:dyDescent="0.3">
      <c r="K74" s="34" t="str">
        <f>+Produccion_UO!K74</f>
        <v>5. Producción de Petróleo Fiscalizada</v>
      </c>
      <c r="L74" s="34"/>
    </row>
    <row r="75" spans="10:44" x14ac:dyDescent="0.25">
      <c r="J75" s="67" t="s">
        <v>435</v>
      </c>
      <c r="K75" s="2" t="s">
        <v>389</v>
      </c>
      <c r="L75" s="160"/>
    </row>
    <row r="76" spans="10:44" x14ac:dyDescent="0.25">
      <c r="J76" s="15"/>
      <c r="K76" s="16"/>
      <c r="L76" s="16"/>
    </row>
    <row r="77" spans="10:44" x14ac:dyDescent="0.25">
      <c r="M77" s="5">
        <v>2019</v>
      </c>
      <c r="N77" s="5">
        <v>2020</v>
      </c>
      <c r="O77" s="5">
        <v>2021</v>
      </c>
      <c r="P77" s="5">
        <v>2022</v>
      </c>
      <c r="Q77" s="5">
        <v>2023</v>
      </c>
      <c r="R77" s="5">
        <v>2024</v>
      </c>
      <c r="S77" s="5">
        <v>2025</v>
      </c>
      <c r="T77" s="5">
        <v>2026</v>
      </c>
      <c r="U77" s="5">
        <v>2027</v>
      </c>
      <c r="V77" s="5">
        <v>2028</v>
      </c>
      <c r="W77" s="5">
        <v>2029</v>
      </c>
      <c r="X77" s="5">
        <v>2030</v>
      </c>
      <c r="Y77" s="5">
        <v>2031</v>
      </c>
      <c r="Z77" s="5">
        <v>2032</v>
      </c>
      <c r="AA77" s="5">
        <v>2033</v>
      </c>
      <c r="AB77" s="5">
        <v>2034</v>
      </c>
      <c r="AC77" s="5">
        <v>2035</v>
      </c>
      <c r="AD77" s="5">
        <v>2036</v>
      </c>
      <c r="AE77" s="5">
        <v>2037</v>
      </c>
      <c r="AF77" s="5">
        <v>2038</v>
      </c>
      <c r="AG77" s="5">
        <v>2039</v>
      </c>
      <c r="AH77" s="5">
        <v>2040</v>
      </c>
      <c r="AI77" s="5">
        <v>2041</v>
      </c>
      <c r="AJ77" s="5">
        <v>2042</v>
      </c>
      <c r="AK77" s="5">
        <v>2043</v>
      </c>
      <c r="AL77" s="5">
        <v>2044</v>
      </c>
      <c r="AM77" s="5">
        <v>2045</v>
      </c>
      <c r="AN77" s="5">
        <v>2046</v>
      </c>
      <c r="AO77" s="5">
        <v>2047</v>
      </c>
      <c r="AP77" s="5">
        <v>2048</v>
      </c>
      <c r="AQ77" s="5">
        <v>2049</v>
      </c>
      <c r="AR77" s="5">
        <v>2050</v>
      </c>
    </row>
    <row r="78" spans="10:44" x14ac:dyDescent="0.25">
      <c r="J78" s="24" t="s">
        <v>390</v>
      </c>
      <c r="K78" s="2" t="s">
        <v>272</v>
      </c>
      <c r="L78" s="169" t="s">
        <v>683</v>
      </c>
      <c r="M78" s="21">
        <f>+Produccion_UO!L78</f>
        <v>0</v>
      </c>
      <c r="N78" s="21">
        <f>+Produccion_UO!M78</f>
        <v>0</v>
      </c>
      <c r="O78" s="21">
        <f>+Produccion_UO!N78</f>
        <v>0</v>
      </c>
      <c r="P78" s="21">
        <f>+Produccion_UO!O78</f>
        <v>0</v>
      </c>
      <c r="Q78" s="21">
        <f>+Produccion_UO!P78</f>
        <v>0</v>
      </c>
      <c r="R78" s="21">
        <f>+Produccion_UO!Q78</f>
        <v>0</v>
      </c>
      <c r="S78" s="21">
        <f>+Produccion_UO!R78</f>
        <v>0</v>
      </c>
      <c r="T78" s="21">
        <f>+Produccion_UO!S78</f>
        <v>0</v>
      </c>
      <c r="U78" s="21">
        <f>+Produccion_UO!T78</f>
        <v>0</v>
      </c>
      <c r="V78" s="21">
        <f>+Produccion_UO!U78</f>
        <v>0</v>
      </c>
      <c r="W78" s="21">
        <f>+Produccion_UO!V78</f>
        <v>0</v>
      </c>
      <c r="X78" s="21">
        <f>+Produccion_UO!W78</f>
        <v>0</v>
      </c>
      <c r="Y78" s="21">
        <f>+Produccion_UO!X78</f>
        <v>0</v>
      </c>
      <c r="Z78" s="21">
        <f>+Produccion_UO!Y78</f>
        <v>0</v>
      </c>
      <c r="AA78" s="21">
        <f>+Produccion_UO!Z78</f>
        <v>0</v>
      </c>
      <c r="AB78" s="21">
        <f>+Produccion_UO!AA78</f>
        <v>0</v>
      </c>
      <c r="AC78" s="21">
        <f>+Produccion_UO!AB78</f>
        <v>0</v>
      </c>
      <c r="AD78" s="21">
        <f>+Produccion_UO!AC78</f>
        <v>0</v>
      </c>
      <c r="AE78" s="21">
        <f>+Produccion_UO!AD78</f>
        <v>0</v>
      </c>
      <c r="AF78" s="21">
        <f>+Produccion_UO!AE78</f>
        <v>0</v>
      </c>
      <c r="AG78" s="21">
        <f>+Produccion_UO!AF78</f>
        <v>0</v>
      </c>
      <c r="AH78" s="21">
        <f>+Produccion_UO!AG78</f>
        <v>0</v>
      </c>
      <c r="AI78" s="21">
        <f>+Produccion_UO!AH78</f>
        <v>0</v>
      </c>
      <c r="AJ78" s="21">
        <f>+Produccion_UO!AI78</f>
        <v>0</v>
      </c>
      <c r="AK78" s="21">
        <f>+Produccion_UO!AJ78</f>
        <v>0</v>
      </c>
      <c r="AL78" s="21">
        <f>+Produccion_UO!AK78</f>
        <v>0</v>
      </c>
      <c r="AM78" s="21">
        <f>+Produccion_UO!AL78</f>
        <v>0</v>
      </c>
      <c r="AN78" s="21">
        <f>+Produccion_UO!AM78</f>
        <v>0</v>
      </c>
      <c r="AO78" s="21">
        <f>+Produccion_UO!AN78</f>
        <v>0</v>
      </c>
      <c r="AP78" s="21">
        <f>+Produccion_UO!AO78</f>
        <v>0</v>
      </c>
      <c r="AQ78" s="21">
        <f>+Produccion_UO!AP78</f>
        <v>0</v>
      </c>
      <c r="AR78" s="21">
        <f>+Produccion_UO!AQ78</f>
        <v>0</v>
      </c>
    </row>
    <row r="79" spans="10:44" x14ac:dyDescent="0.25">
      <c r="J79" s="24" t="s">
        <v>138</v>
      </c>
      <c r="K79" s="2" t="s">
        <v>273</v>
      </c>
      <c r="L79" s="169" t="s">
        <v>684</v>
      </c>
      <c r="M79" s="21">
        <f>+Produccion_UO!L79+Produccion_UO!L80</f>
        <v>375.43092996575922</v>
      </c>
      <c r="N79" s="21">
        <f>+Produccion_UO!M79+Produccion_UO!M80</f>
        <v>356.34912332076794</v>
      </c>
      <c r="O79" s="21">
        <f>+Produccion_UO!N79+Produccion_UO!N80</f>
        <v>336.57236591357974</v>
      </c>
      <c r="P79" s="21">
        <f>+Produccion_UO!O79+Produccion_UO!O80</f>
        <v>321.1815113931612</v>
      </c>
      <c r="Q79" s="21">
        <f>+Produccion_UO!P79+Produccion_UO!P80</f>
        <v>287.21966566376801</v>
      </c>
      <c r="R79" s="21">
        <f>+Produccion_UO!Q79+Produccion_UO!Q80</f>
        <v>266.29264815037078</v>
      </c>
      <c r="S79" s="21">
        <f>+Produccion_UO!R79+Produccion_UO!R80</f>
        <v>245.36563063697358</v>
      </c>
      <c r="T79" s="21">
        <f>+Produccion_UO!S79+Produccion_UO!S80</f>
        <v>228.77069630005028</v>
      </c>
      <c r="U79" s="21">
        <f>+Produccion_UO!T79+Produccion_UO!T80</f>
        <v>196.24942989683899</v>
      </c>
      <c r="V79" s="21">
        <f>+Produccion_UO!U79+Produccion_UO!U80</f>
        <v>174.88584889400454</v>
      </c>
      <c r="W79" s="21">
        <f>+Produccion_UO!V79+Produccion_UO!V80</f>
        <v>111.58612290478601</v>
      </c>
      <c r="X79" s="21">
        <f>+Produccion_UO!W79+Produccion_UO!W80</f>
        <v>110.34656958822502</v>
      </c>
      <c r="Y79" s="21">
        <f>+Produccion_UO!X79+Produccion_UO!X80</f>
        <v>110.34656958822502</v>
      </c>
      <c r="Z79" s="21">
        <f>+Produccion_UO!Y79+Produccion_UO!Y80</f>
        <v>78.138114535806736</v>
      </c>
      <c r="AA79" s="21">
        <f>+Produccion_UO!Z79+Produccion_UO!Z80</f>
        <v>0</v>
      </c>
      <c r="AB79" s="21">
        <f>+Produccion_UO!AA79+Produccion_UO!AA80</f>
        <v>0</v>
      </c>
      <c r="AC79" s="21">
        <f>+Produccion_UO!AB79+Produccion_UO!AB80</f>
        <v>0</v>
      </c>
      <c r="AD79" s="21">
        <f>+Produccion_UO!AC79+Produccion_UO!AC80</f>
        <v>0</v>
      </c>
      <c r="AE79" s="21">
        <f>+Produccion_UO!AD79+Produccion_UO!AD80</f>
        <v>0</v>
      </c>
      <c r="AF79" s="21">
        <f>+Produccion_UO!AE79+Produccion_UO!AE80</f>
        <v>0</v>
      </c>
      <c r="AG79" s="21">
        <f>+Produccion_UO!AF79+Produccion_UO!AF80</f>
        <v>0</v>
      </c>
      <c r="AH79" s="21">
        <f>+Produccion_UO!AG79+Produccion_UO!AG80</f>
        <v>0</v>
      </c>
      <c r="AI79" s="21">
        <f>+Produccion_UO!AH79+Produccion_UO!AH80</f>
        <v>0</v>
      </c>
      <c r="AJ79" s="21">
        <f>+Produccion_UO!AI79+Produccion_UO!AI80</f>
        <v>0</v>
      </c>
      <c r="AK79" s="21">
        <f>+Produccion_UO!AJ79+Produccion_UO!AJ80</f>
        <v>0</v>
      </c>
      <c r="AL79" s="21">
        <f>+Produccion_UO!AK79+Produccion_UO!AK80</f>
        <v>0</v>
      </c>
      <c r="AM79" s="21">
        <f>+Produccion_UO!AL79+Produccion_UO!AL80</f>
        <v>0</v>
      </c>
      <c r="AN79" s="21">
        <f>+Produccion_UO!AM79+Produccion_UO!AM80</f>
        <v>0</v>
      </c>
      <c r="AO79" s="21">
        <f>+Produccion_UO!AN79+Produccion_UO!AN80</f>
        <v>0</v>
      </c>
      <c r="AP79" s="21">
        <f>+Produccion_UO!AO79+Produccion_UO!AO80</f>
        <v>0</v>
      </c>
      <c r="AQ79" s="21">
        <f>+Produccion_UO!AP79+Produccion_UO!AP80</f>
        <v>0</v>
      </c>
      <c r="AR79" s="21">
        <f>+Produccion_UO!AQ79+Produccion_UO!AQ80</f>
        <v>0</v>
      </c>
    </row>
    <row r="80" spans="10:44" x14ac:dyDescent="0.25">
      <c r="J80" s="24" t="s">
        <v>137</v>
      </c>
      <c r="K80" s="2" t="s">
        <v>274</v>
      </c>
      <c r="L80" s="169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0:44" x14ac:dyDescent="0.25">
      <c r="J81" s="24" t="s">
        <v>139</v>
      </c>
      <c r="K81" s="2" t="s">
        <v>275</v>
      </c>
      <c r="L81" s="169" t="s">
        <v>688</v>
      </c>
      <c r="M81" s="21">
        <f>+Produccion_UO!L81</f>
        <v>2.5351647209106734</v>
      </c>
      <c r="N81" s="21">
        <f>+Produccion_UO!M81</f>
        <v>2.3956385213174616</v>
      </c>
      <c r="O81" s="21">
        <f>+Produccion_UO!N81</f>
        <v>2.2903357291716402</v>
      </c>
      <c r="P81" s="21">
        <f>+Produccion_UO!O81</f>
        <v>2.1850329370258135</v>
      </c>
      <c r="Q81" s="21">
        <f>+Produccion_UO!P81</f>
        <v>2.0797301448799921</v>
      </c>
      <c r="R81" s="21">
        <f>+Produccion_UO!Q81</f>
        <v>1.9744273527341702</v>
      </c>
      <c r="S81" s="21">
        <f>+Produccion_UO!R81</f>
        <v>1.8691245605883482</v>
      </c>
      <c r="T81" s="21">
        <f>+Produccion_UO!S81</f>
        <v>0.2129444822175581</v>
      </c>
      <c r="U81" s="21">
        <f>+Produccion_UO!T81</f>
        <v>0</v>
      </c>
      <c r="V81" s="21">
        <f>+Produccion_UO!U81</f>
        <v>0</v>
      </c>
      <c r="W81" s="21">
        <f>+Produccion_UO!V81</f>
        <v>0</v>
      </c>
      <c r="X81" s="21">
        <f>+Produccion_UO!W81</f>
        <v>0</v>
      </c>
      <c r="Y81" s="21">
        <f>+Produccion_UO!X81</f>
        <v>0</v>
      </c>
      <c r="Z81" s="21">
        <f>+Produccion_UO!Y81</f>
        <v>0</v>
      </c>
      <c r="AA81" s="21">
        <f>+Produccion_UO!Z81</f>
        <v>0</v>
      </c>
      <c r="AB81" s="21">
        <f>+Produccion_UO!AA81</f>
        <v>0</v>
      </c>
      <c r="AC81" s="21">
        <f>+Produccion_UO!AB81</f>
        <v>0</v>
      </c>
      <c r="AD81" s="21">
        <f>+Produccion_UO!AC81</f>
        <v>0</v>
      </c>
      <c r="AE81" s="21">
        <f>+Produccion_UO!AD81</f>
        <v>0</v>
      </c>
      <c r="AF81" s="21">
        <f>+Produccion_UO!AE81</f>
        <v>0</v>
      </c>
      <c r="AG81" s="21">
        <f>+Produccion_UO!AF81</f>
        <v>0</v>
      </c>
      <c r="AH81" s="21">
        <f>+Produccion_UO!AG81</f>
        <v>0</v>
      </c>
      <c r="AI81" s="21">
        <f>+Produccion_UO!AH81</f>
        <v>0</v>
      </c>
      <c r="AJ81" s="21">
        <f>+Produccion_UO!AI81</f>
        <v>0</v>
      </c>
      <c r="AK81" s="21">
        <f>+Produccion_UO!AJ81</f>
        <v>0</v>
      </c>
      <c r="AL81" s="21">
        <f>+Produccion_UO!AK81</f>
        <v>0</v>
      </c>
      <c r="AM81" s="21">
        <f>+Produccion_UO!AL81</f>
        <v>0</v>
      </c>
      <c r="AN81" s="21">
        <f>+Produccion_UO!AM81</f>
        <v>0</v>
      </c>
      <c r="AO81" s="21">
        <f>+Produccion_UO!AN81</f>
        <v>0</v>
      </c>
      <c r="AP81" s="21">
        <f>+Produccion_UO!AO81</f>
        <v>0</v>
      </c>
      <c r="AQ81" s="21">
        <f>+Produccion_UO!AP81</f>
        <v>0</v>
      </c>
      <c r="AR81" s="21">
        <f>+Produccion_UO!AQ81</f>
        <v>0</v>
      </c>
    </row>
    <row r="82" spans="10:44" x14ac:dyDescent="0.25">
      <c r="J82" s="24" t="s">
        <v>141</v>
      </c>
      <c r="K82" s="2" t="s">
        <v>276</v>
      </c>
      <c r="L82" s="169" t="s">
        <v>686</v>
      </c>
      <c r="M82" s="21">
        <f>+Produccion_UO!L82</f>
        <v>72.608120412709368</v>
      </c>
      <c r="N82" s="21">
        <f>+Produccion_UO!M82</f>
        <v>67.537584678103329</v>
      </c>
      <c r="O82" s="21">
        <f>+Produccion_UO!N82</f>
        <v>62.191329332492522</v>
      </c>
      <c r="P82" s="21">
        <f>+Produccion_UO!O82</f>
        <v>56.84507398688126</v>
      </c>
      <c r="Q82" s="21">
        <f>+Produccion_UO!P82</f>
        <v>51.498818641269999</v>
      </c>
      <c r="R82" s="21">
        <f>+Produccion_UO!Q82</f>
        <v>45.768438198906814</v>
      </c>
      <c r="S82" s="21">
        <f>+Produccion_UO!R82</f>
        <v>40.03805775654309</v>
      </c>
      <c r="T82" s="21">
        <f>+Produccion_UO!S82</f>
        <v>36.080115882956029</v>
      </c>
      <c r="U82" s="21">
        <f>+Produccion_UO!T82</f>
        <v>29.880815324560501</v>
      </c>
      <c r="V82" s="21">
        <f>+Produccion_UO!U82</f>
        <v>0</v>
      </c>
      <c r="W82" s="21">
        <f>+Produccion_UO!V82</f>
        <v>0</v>
      </c>
      <c r="X82" s="21">
        <f>+Produccion_UO!W82</f>
        <v>0</v>
      </c>
      <c r="Y82" s="21">
        <f>+Produccion_UO!X82</f>
        <v>0</v>
      </c>
      <c r="Z82" s="21">
        <f>+Produccion_UO!Y82</f>
        <v>0</v>
      </c>
      <c r="AA82" s="21">
        <f>+Produccion_UO!Z82</f>
        <v>0</v>
      </c>
      <c r="AB82" s="21">
        <f>+Produccion_UO!AA82</f>
        <v>0</v>
      </c>
      <c r="AC82" s="21">
        <f>+Produccion_UO!AB82</f>
        <v>0</v>
      </c>
      <c r="AD82" s="21">
        <f>+Produccion_UO!AC82</f>
        <v>0</v>
      </c>
      <c r="AE82" s="21">
        <f>+Produccion_UO!AD82</f>
        <v>0</v>
      </c>
      <c r="AF82" s="21">
        <f>+Produccion_UO!AE82</f>
        <v>0</v>
      </c>
      <c r="AG82" s="21">
        <f>+Produccion_UO!AF82</f>
        <v>0</v>
      </c>
      <c r="AH82" s="21">
        <f>+Produccion_UO!AG82</f>
        <v>0</v>
      </c>
      <c r="AI82" s="21">
        <f>+Produccion_UO!AH82</f>
        <v>0</v>
      </c>
      <c r="AJ82" s="21">
        <f>+Produccion_UO!AI82</f>
        <v>0</v>
      </c>
      <c r="AK82" s="21">
        <f>+Produccion_UO!AJ82</f>
        <v>0</v>
      </c>
      <c r="AL82" s="21">
        <f>+Produccion_UO!AK82</f>
        <v>0</v>
      </c>
      <c r="AM82" s="21">
        <f>+Produccion_UO!AL82</f>
        <v>0</v>
      </c>
      <c r="AN82" s="21">
        <f>+Produccion_UO!AM82</f>
        <v>0</v>
      </c>
      <c r="AO82" s="21">
        <f>+Produccion_UO!AN82</f>
        <v>0</v>
      </c>
      <c r="AP82" s="21">
        <f>+Produccion_UO!AO82</f>
        <v>0</v>
      </c>
      <c r="AQ82" s="21">
        <f>+Produccion_UO!AP82</f>
        <v>0</v>
      </c>
      <c r="AR82" s="21">
        <f>+Produccion_UO!AQ82</f>
        <v>0</v>
      </c>
    </row>
    <row r="83" spans="10:44" x14ac:dyDescent="0.25">
      <c r="J83" s="24" t="s">
        <v>142</v>
      </c>
      <c r="K83" s="2" t="s">
        <v>277</v>
      </c>
      <c r="L83" s="169" t="s">
        <v>687</v>
      </c>
      <c r="M83" s="21">
        <f>+Produccion_UO!L83</f>
        <v>12.878182177412556</v>
      </c>
      <c r="N83" s="21">
        <f>+Produccion_UO!M83</f>
        <v>12.003597903287986</v>
      </c>
      <c r="O83" s="21">
        <f>+Produccion_UO!N83</f>
        <v>11.451402975447422</v>
      </c>
      <c r="P83" s="21">
        <f>+Produccion_UO!O83</f>
        <v>10.899208047606857</v>
      </c>
      <c r="Q83" s="21">
        <f>+Produccion_UO!P83</f>
        <v>10.347013119766338</v>
      </c>
      <c r="R83" s="21">
        <f>+Produccion_UO!Q83</f>
        <v>9.5451349327635686</v>
      </c>
      <c r="S83" s="21">
        <f>+Produccion_UO!R83</f>
        <v>8.743256745760803</v>
      </c>
      <c r="T83" s="21">
        <f>+Produccion_UO!S83</f>
        <v>8.0754917690636798</v>
      </c>
      <c r="U83" s="21">
        <f>+Produccion_UO!T83</f>
        <v>7.4077267923665122</v>
      </c>
      <c r="V83" s="21">
        <f>+Produccion_UO!U83</f>
        <v>6.7709067111484806</v>
      </c>
      <c r="W83" s="21">
        <f>+Produccion_UO!V83</f>
        <v>6.13408662993045</v>
      </c>
      <c r="X83" s="21">
        <f>+Produccion_UO!W83</f>
        <v>5.4972665487124193</v>
      </c>
      <c r="Y83" s="21">
        <f>+Produccion_UO!X83</f>
        <v>5.1676921999488492</v>
      </c>
      <c r="Z83" s="21">
        <f>+Produccion_UO!Y83</f>
        <v>4.8381178511853253</v>
      </c>
      <c r="AA83" s="21">
        <f>+Produccion_UO!Z83</f>
        <v>1.4365743715663271</v>
      </c>
      <c r="AB83" s="21">
        <f>+Produccion_UO!AA83</f>
        <v>0</v>
      </c>
      <c r="AC83" s="21">
        <f>+Produccion_UO!AB83</f>
        <v>0</v>
      </c>
      <c r="AD83" s="21">
        <f>+Produccion_UO!AC83</f>
        <v>0</v>
      </c>
      <c r="AE83" s="21">
        <f>+Produccion_UO!AD83</f>
        <v>0</v>
      </c>
      <c r="AF83" s="21">
        <f>+Produccion_UO!AE83</f>
        <v>0</v>
      </c>
      <c r="AG83" s="21">
        <f>+Produccion_UO!AF83</f>
        <v>0</v>
      </c>
      <c r="AH83" s="21">
        <f>+Produccion_UO!AG83</f>
        <v>0</v>
      </c>
      <c r="AI83" s="21">
        <f>+Produccion_UO!AH83</f>
        <v>0</v>
      </c>
      <c r="AJ83" s="21">
        <f>+Produccion_UO!AI83</f>
        <v>0</v>
      </c>
      <c r="AK83" s="21">
        <f>+Produccion_UO!AJ83</f>
        <v>0</v>
      </c>
      <c r="AL83" s="21">
        <f>+Produccion_UO!AK83</f>
        <v>0</v>
      </c>
      <c r="AM83" s="21">
        <f>+Produccion_UO!AL83</f>
        <v>0</v>
      </c>
      <c r="AN83" s="21">
        <f>+Produccion_UO!AM83</f>
        <v>0</v>
      </c>
      <c r="AO83" s="21">
        <f>+Produccion_UO!AN83</f>
        <v>0</v>
      </c>
      <c r="AP83" s="21">
        <f>+Produccion_UO!AO83</f>
        <v>0</v>
      </c>
      <c r="AQ83" s="21">
        <f>+Produccion_UO!AP83</f>
        <v>0</v>
      </c>
      <c r="AR83" s="21">
        <f>+Produccion_UO!AQ83</f>
        <v>0</v>
      </c>
    </row>
    <row r="84" spans="10:44" x14ac:dyDescent="0.25">
      <c r="J84" s="24" t="s">
        <v>140</v>
      </c>
      <c r="K84" s="2" t="s">
        <v>278</v>
      </c>
      <c r="L84" s="169" t="s">
        <v>685</v>
      </c>
      <c r="M84" s="21">
        <f>+Produccion_UO!L84</f>
        <v>3.4308115227660523E-2</v>
      </c>
      <c r="N84" s="21">
        <f>+Produccion_UO!M84</f>
        <v>3.3684757554506374E-2</v>
      </c>
      <c r="O84" s="21">
        <f>+Produccion_UO!N84</f>
        <v>3.3705756191126167E-2</v>
      </c>
      <c r="P84" s="21">
        <f>+Produccion_UO!O84</f>
        <v>3.3726754827745911E-2</v>
      </c>
      <c r="Q84" s="21">
        <f>+Produccion_UO!P84</f>
        <v>3.3747753464365697E-2</v>
      </c>
      <c r="R84" s="21">
        <f>+Produccion_UO!Q84</f>
        <v>3.1179390162870687E-2</v>
      </c>
      <c r="S84" s="21">
        <f>+Produccion_UO!R84</f>
        <v>2.8611026861375621E-2</v>
      </c>
      <c r="T84" s="21">
        <f>+Produccion_UO!S84</f>
        <v>2.6497567458287782E-2</v>
      </c>
      <c r="U84" s="21">
        <f>+Produccion_UO!T84</f>
        <v>2.4384108055199947E-2</v>
      </c>
      <c r="V84" s="21">
        <f>+Produccion_UO!U84</f>
        <v>2.2632277634432645E-2</v>
      </c>
      <c r="W84" s="21">
        <f>+Produccion_UO!V84</f>
        <v>2.0880447213665339E-2</v>
      </c>
      <c r="X84" s="21">
        <f>+Produccion_UO!W84</f>
        <v>1.9128616792897991E-2</v>
      </c>
      <c r="Y84" s="21">
        <f>+Produccion_UO!X84</f>
        <v>1.7899665516765639E-2</v>
      </c>
      <c r="Z84" s="21">
        <f>+Produccion_UO!Y84</f>
        <v>1.6670714240633287E-2</v>
      </c>
      <c r="AA84" s="21">
        <f>+Produccion_UO!Z84</f>
        <v>8.0820449071384477E-3</v>
      </c>
      <c r="AB84" s="21">
        <f>+Produccion_UO!AA84</f>
        <v>0</v>
      </c>
      <c r="AC84" s="21">
        <f>+Produccion_UO!AB84</f>
        <v>0</v>
      </c>
      <c r="AD84" s="21">
        <f>+Produccion_UO!AC84</f>
        <v>0</v>
      </c>
      <c r="AE84" s="21">
        <f>+Produccion_UO!AD84</f>
        <v>0</v>
      </c>
      <c r="AF84" s="21">
        <f>+Produccion_UO!AE84</f>
        <v>0</v>
      </c>
      <c r="AG84" s="21">
        <f>+Produccion_UO!AF84</f>
        <v>0</v>
      </c>
      <c r="AH84" s="21">
        <f>+Produccion_UO!AG84</f>
        <v>0</v>
      </c>
      <c r="AI84" s="21">
        <f>+Produccion_UO!AH84</f>
        <v>0</v>
      </c>
      <c r="AJ84" s="21">
        <f>+Produccion_UO!AI84</f>
        <v>0</v>
      </c>
      <c r="AK84" s="21">
        <f>+Produccion_UO!AJ84</f>
        <v>0</v>
      </c>
      <c r="AL84" s="21">
        <f>+Produccion_UO!AK84</f>
        <v>0</v>
      </c>
      <c r="AM84" s="21">
        <f>+Produccion_UO!AL84</f>
        <v>0</v>
      </c>
      <c r="AN84" s="21">
        <f>+Produccion_UO!AM84</f>
        <v>0</v>
      </c>
      <c r="AO84" s="21">
        <f>+Produccion_UO!AN84</f>
        <v>0</v>
      </c>
      <c r="AP84" s="21">
        <f>+Produccion_UO!AO84</f>
        <v>0</v>
      </c>
      <c r="AQ84" s="21">
        <f>+Produccion_UO!AP84</f>
        <v>0</v>
      </c>
      <c r="AR84" s="21">
        <f>+Produccion_UO!AQ84</f>
        <v>0</v>
      </c>
    </row>
    <row r="85" spans="10:44" x14ac:dyDescent="0.25">
      <c r="J85" s="73"/>
      <c r="K85" s="73"/>
      <c r="L85" s="73"/>
      <c r="M85" s="75">
        <f>+SUM(M78:M84)</f>
        <v>463.48670539201947</v>
      </c>
      <c r="N85" s="75">
        <f t="shared" ref="N85" si="6">+SUM(N78:N84)</f>
        <v>438.31962918103119</v>
      </c>
      <c r="O85" s="75">
        <f t="shared" ref="O85:AR85" si="7">+SUM(O78:O84)</f>
        <v>412.53913970688245</v>
      </c>
      <c r="P85" s="75">
        <f t="shared" si="7"/>
        <v>391.14455311950292</v>
      </c>
      <c r="Q85" s="75">
        <f t="shared" si="7"/>
        <v>351.17897532314873</v>
      </c>
      <c r="R85" s="75">
        <f t="shared" si="7"/>
        <v>323.61182802493823</v>
      </c>
      <c r="S85" s="75">
        <f t="shared" si="7"/>
        <v>296.04468072672717</v>
      </c>
      <c r="T85" s="75">
        <f t="shared" si="7"/>
        <v>273.16574600174584</v>
      </c>
      <c r="U85" s="75">
        <f t="shared" si="7"/>
        <v>233.56235612182118</v>
      </c>
      <c r="V85" s="75">
        <f t="shared" si="7"/>
        <v>181.67938788278747</v>
      </c>
      <c r="W85" s="75">
        <f t="shared" si="7"/>
        <v>117.74108998193013</v>
      </c>
      <c r="X85" s="75">
        <f t="shared" si="7"/>
        <v>115.86296475373034</v>
      </c>
      <c r="Y85" s="75">
        <f t="shared" si="7"/>
        <v>115.53216145369063</v>
      </c>
      <c r="Z85" s="75">
        <f t="shared" si="7"/>
        <v>82.992903101232699</v>
      </c>
      <c r="AA85" s="75">
        <f t="shared" si="7"/>
        <v>1.4446564164734654</v>
      </c>
      <c r="AB85" s="75">
        <f t="shared" si="7"/>
        <v>0</v>
      </c>
      <c r="AC85" s="75">
        <f t="shared" si="7"/>
        <v>0</v>
      </c>
      <c r="AD85" s="75">
        <f t="shared" si="7"/>
        <v>0</v>
      </c>
      <c r="AE85" s="75">
        <f t="shared" si="7"/>
        <v>0</v>
      </c>
      <c r="AF85" s="75">
        <f t="shared" si="7"/>
        <v>0</v>
      </c>
      <c r="AG85" s="75">
        <f t="shared" si="7"/>
        <v>0</v>
      </c>
      <c r="AH85" s="75">
        <f t="shared" si="7"/>
        <v>0</v>
      </c>
      <c r="AI85" s="75">
        <f t="shared" si="7"/>
        <v>0</v>
      </c>
      <c r="AJ85" s="75">
        <f t="shared" si="7"/>
        <v>0</v>
      </c>
      <c r="AK85" s="75">
        <f t="shared" si="7"/>
        <v>0</v>
      </c>
      <c r="AL85" s="75">
        <f t="shared" si="7"/>
        <v>0</v>
      </c>
      <c r="AM85" s="75">
        <f t="shared" si="7"/>
        <v>0</v>
      </c>
      <c r="AN85" s="75">
        <f t="shared" si="7"/>
        <v>0</v>
      </c>
      <c r="AO85" s="75">
        <f t="shared" si="7"/>
        <v>0</v>
      </c>
      <c r="AP85" s="75">
        <f t="shared" si="7"/>
        <v>0</v>
      </c>
      <c r="AQ85" s="75">
        <f t="shared" si="7"/>
        <v>0</v>
      </c>
      <c r="AR85" s="75">
        <f t="shared" si="7"/>
        <v>0</v>
      </c>
    </row>
    <row r="86" spans="10:44" ht="15.75" thickBot="1" x14ac:dyDescent="0.3"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</row>
    <row r="87" spans="10:44" s="81" customFormat="1" ht="18.75" x14ac:dyDescent="0.3">
      <c r="J87" s="82"/>
      <c r="K87" s="86" t="str">
        <f>+Produccion_UO!K87</f>
        <v>6. Usos del Gas Natural</v>
      </c>
      <c r="L87" s="86"/>
      <c r="M87" s="85"/>
      <c r="N87" s="85"/>
      <c r="O87" s="85"/>
      <c r="P87" s="85"/>
      <c r="Q87" s="85"/>
      <c r="R87" s="85"/>
    </row>
    <row r="88" spans="10:44" ht="18.75" x14ac:dyDescent="0.3">
      <c r="J88" s="15"/>
      <c r="K88" s="34" t="str">
        <f>+Produccion_UO!K88</f>
        <v>6.1 Uso para autogeneración</v>
      </c>
      <c r="L88" s="34"/>
    </row>
    <row r="89" spans="10:44" x14ac:dyDescent="0.25">
      <c r="J89" s="67" t="s">
        <v>37</v>
      </c>
      <c r="K89" s="2" t="s">
        <v>26</v>
      </c>
      <c r="L89" s="160"/>
    </row>
    <row r="90" spans="10:44" x14ac:dyDescent="0.25">
      <c r="J90" s="15"/>
      <c r="K90" s="16"/>
      <c r="L90" s="16"/>
    </row>
    <row r="91" spans="10:44" x14ac:dyDescent="0.25">
      <c r="M91" s="5">
        <v>2019</v>
      </c>
      <c r="N91" s="5">
        <v>2020</v>
      </c>
      <c r="O91" s="5">
        <v>2021</v>
      </c>
      <c r="P91" s="5">
        <v>2022</v>
      </c>
      <c r="Q91" s="5">
        <v>2023</v>
      </c>
      <c r="R91" s="5">
        <v>2024</v>
      </c>
      <c r="S91" s="5">
        <v>2025</v>
      </c>
      <c r="T91" s="5">
        <v>2026</v>
      </c>
      <c r="U91" s="5">
        <v>2027</v>
      </c>
      <c r="V91" s="5">
        <v>2028</v>
      </c>
      <c r="W91" s="5">
        <v>2029</v>
      </c>
      <c r="X91" s="5">
        <v>2030</v>
      </c>
      <c r="Y91" s="5">
        <v>2031</v>
      </c>
      <c r="Z91" s="5">
        <v>2032</v>
      </c>
      <c r="AA91" s="5">
        <v>2033</v>
      </c>
      <c r="AB91" s="5">
        <v>2034</v>
      </c>
      <c r="AC91" s="5">
        <v>2035</v>
      </c>
      <c r="AD91" s="5">
        <v>2036</v>
      </c>
      <c r="AE91" s="5">
        <v>2037</v>
      </c>
      <c r="AF91" s="5">
        <v>2038</v>
      </c>
      <c r="AG91" s="5">
        <v>2039</v>
      </c>
      <c r="AH91" s="5">
        <v>2040</v>
      </c>
      <c r="AI91" s="5">
        <v>2041</v>
      </c>
      <c r="AJ91" s="5">
        <v>2042</v>
      </c>
      <c r="AK91" s="5">
        <v>2043</v>
      </c>
      <c r="AL91" s="5">
        <v>2044</v>
      </c>
      <c r="AM91" s="5">
        <v>2045</v>
      </c>
      <c r="AN91" s="5">
        <v>2046</v>
      </c>
      <c r="AO91" s="5">
        <v>2047</v>
      </c>
      <c r="AP91" s="5">
        <v>2048</v>
      </c>
      <c r="AQ91" s="5">
        <v>2049</v>
      </c>
      <c r="AR91" s="5">
        <v>2050</v>
      </c>
    </row>
    <row r="92" spans="10:44" x14ac:dyDescent="0.25">
      <c r="J92" s="24" t="s">
        <v>119</v>
      </c>
      <c r="K92" s="13" t="s">
        <v>252</v>
      </c>
      <c r="L92" s="169" t="s">
        <v>683</v>
      </c>
      <c r="M92" s="21">
        <f>+Produccion_UO!L92</f>
        <v>11.321959718327301</v>
      </c>
      <c r="N92" s="21">
        <f>+Produccion_UO!M92</f>
        <v>9.1490715870451105</v>
      </c>
      <c r="O92" s="21">
        <f>+Produccion_UO!N92</f>
        <v>7.1632225819698627</v>
      </c>
      <c r="P92" s="21">
        <f>+Produccion_UO!O92</f>
        <v>8.3653012437002854</v>
      </c>
      <c r="Q92" s="21">
        <f>+Produccion_UO!P92</f>
        <v>7.9734160720278853</v>
      </c>
      <c r="R92" s="21">
        <f>+Produccion_UO!Q92</f>
        <v>0</v>
      </c>
      <c r="S92" s="21">
        <f>+Produccion_UO!R92</f>
        <v>0</v>
      </c>
      <c r="T92" s="21">
        <f>+Produccion_UO!S92</f>
        <v>0</v>
      </c>
      <c r="U92" s="21">
        <f>+Produccion_UO!T92</f>
        <v>0</v>
      </c>
      <c r="V92" s="21">
        <f>+Produccion_UO!U92</f>
        <v>0</v>
      </c>
      <c r="W92" s="21">
        <f>+Produccion_UO!V92</f>
        <v>0</v>
      </c>
      <c r="X92" s="21">
        <f>+Produccion_UO!W92</f>
        <v>0</v>
      </c>
      <c r="Y92" s="21">
        <f>+Produccion_UO!X92</f>
        <v>0</v>
      </c>
      <c r="Z92" s="21">
        <f>+Produccion_UO!Y92</f>
        <v>0</v>
      </c>
      <c r="AA92" s="21">
        <f>+Produccion_UO!Z92</f>
        <v>0</v>
      </c>
      <c r="AB92" s="21">
        <f>+Produccion_UO!AA92</f>
        <v>0</v>
      </c>
      <c r="AC92" s="21">
        <f>+Produccion_UO!AB92</f>
        <v>0</v>
      </c>
      <c r="AD92" s="21">
        <f>+Produccion_UO!AC92</f>
        <v>0</v>
      </c>
      <c r="AE92" s="21">
        <f>+Produccion_UO!AD92</f>
        <v>0</v>
      </c>
      <c r="AF92" s="21">
        <f>+Produccion_UO!AE92</f>
        <v>0</v>
      </c>
      <c r="AG92" s="21">
        <f>+Produccion_UO!AF92</f>
        <v>0</v>
      </c>
      <c r="AH92" s="21">
        <f>+Produccion_UO!AG92</f>
        <v>0</v>
      </c>
      <c r="AI92" s="21">
        <f>+Produccion_UO!AH92</f>
        <v>0</v>
      </c>
      <c r="AJ92" s="21">
        <f>+Produccion_UO!AI92</f>
        <v>0</v>
      </c>
      <c r="AK92" s="21">
        <f>+Produccion_UO!AJ92</f>
        <v>0</v>
      </c>
      <c r="AL92" s="21">
        <f>+Produccion_UO!AK92</f>
        <v>0</v>
      </c>
      <c r="AM92" s="21">
        <f>+Produccion_UO!AL92</f>
        <v>0</v>
      </c>
      <c r="AN92" s="21">
        <f>+Produccion_UO!AM92</f>
        <v>0</v>
      </c>
      <c r="AO92" s="21">
        <f>+Produccion_UO!AN92</f>
        <v>0</v>
      </c>
      <c r="AP92" s="21">
        <f>+Produccion_UO!AO92</f>
        <v>0</v>
      </c>
      <c r="AQ92" s="21">
        <f>+Produccion_UO!AP92</f>
        <v>0</v>
      </c>
      <c r="AR92" s="21">
        <f>+Produccion_UO!AQ92</f>
        <v>0</v>
      </c>
    </row>
    <row r="93" spans="10:44" x14ac:dyDescent="0.25">
      <c r="J93" s="24" t="s">
        <v>120</v>
      </c>
      <c r="K93" s="13" t="s">
        <v>253</v>
      </c>
      <c r="L93" s="169" t="s">
        <v>684</v>
      </c>
      <c r="M93" s="21">
        <f>+Produccion_UO!L93+Produccion_UO!L94</f>
        <v>37.344000029199783</v>
      </c>
      <c r="N93" s="21">
        <f>+Produccion_UO!M93+Produccion_UO!M94</f>
        <v>37.344000029199783</v>
      </c>
      <c r="O93" s="21">
        <f>+Produccion_UO!N93+Produccion_UO!N94</f>
        <v>37.344000029199783</v>
      </c>
      <c r="P93" s="21">
        <f>+Produccion_UO!O93+Produccion_UO!O94</f>
        <v>37.344000029199783</v>
      </c>
      <c r="Q93" s="21">
        <f>+Produccion_UO!P93+Produccion_UO!P94</f>
        <v>37.344000029199783</v>
      </c>
      <c r="R93" s="21">
        <f>+Produccion_UO!Q93+Produccion_UO!Q94</f>
        <v>37.344000029199783</v>
      </c>
      <c r="S93" s="21">
        <f>+Produccion_UO!R93+Produccion_UO!R94</f>
        <v>37.344000029199783</v>
      </c>
      <c r="T93" s="21">
        <f>+Produccion_UO!S93+Produccion_UO!S94</f>
        <v>37.344000029199783</v>
      </c>
      <c r="U93" s="21">
        <f>+Produccion_UO!T93+Produccion_UO!T94</f>
        <v>37.344000029199783</v>
      </c>
      <c r="V93" s="21">
        <f>+Produccion_UO!U93+Produccion_UO!U94</f>
        <v>35.065833281038927</v>
      </c>
      <c r="W93" s="21">
        <f>+Produccion_UO!V93+Produccion_UO!V94</f>
        <v>17.559509103268709</v>
      </c>
      <c r="X93" s="21">
        <f>+Produccion_UO!W93+Produccion_UO!W94</f>
        <v>0</v>
      </c>
      <c r="Y93" s="21">
        <f>+Produccion_UO!X93+Produccion_UO!X94</f>
        <v>0</v>
      </c>
      <c r="Z93" s="21">
        <f>+Produccion_UO!Y93+Produccion_UO!Y94</f>
        <v>0</v>
      </c>
      <c r="AA93" s="21">
        <f>+Produccion_UO!Z93+Produccion_UO!Z94</f>
        <v>0</v>
      </c>
      <c r="AB93" s="21">
        <f>+Produccion_UO!AA93+Produccion_UO!AA94</f>
        <v>0</v>
      </c>
      <c r="AC93" s="21">
        <f>+Produccion_UO!AB93+Produccion_UO!AB94</f>
        <v>0</v>
      </c>
      <c r="AD93" s="21">
        <f>+Produccion_UO!AC93+Produccion_UO!AC94</f>
        <v>0</v>
      </c>
      <c r="AE93" s="21">
        <f>+Produccion_UO!AD93+Produccion_UO!AD94</f>
        <v>0</v>
      </c>
      <c r="AF93" s="21">
        <f>+Produccion_UO!AE93+Produccion_UO!AE94</f>
        <v>0</v>
      </c>
      <c r="AG93" s="21">
        <f>+Produccion_UO!AF93+Produccion_UO!AF94</f>
        <v>0</v>
      </c>
      <c r="AH93" s="21">
        <f>+Produccion_UO!AG93+Produccion_UO!AG94</f>
        <v>0</v>
      </c>
      <c r="AI93" s="21">
        <f>+Produccion_UO!AH93+Produccion_UO!AH94</f>
        <v>0</v>
      </c>
      <c r="AJ93" s="21">
        <f>+Produccion_UO!AI93+Produccion_UO!AI94</f>
        <v>0</v>
      </c>
      <c r="AK93" s="21">
        <f>+Produccion_UO!AJ93+Produccion_UO!AJ94</f>
        <v>0</v>
      </c>
      <c r="AL93" s="21">
        <f>+Produccion_UO!AK93+Produccion_UO!AK94</f>
        <v>0</v>
      </c>
      <c r="AM93" s="21">
        <f>+Produccion_UO!AL93+Produccion_UO!AL94</f>
        <v>0</v>
      </c>
      <c r="AN93" s="21">
        <f>+Produccion_UO!AM93+Produccion_UO!AM94</f>
        <v>0</v>
      </c>
      <c r="AO93" s="21">
        <f>+Produccion_UO!AN93+Produccion_UO!AN94</f>
        <v>0</v>
      </c>
      <c r="AP93" s="21">
        <f>+Produccion_UO!AO93+Produccion_UO!AO94</f>
        <v>0</v>
      </c>
      <c r="AQ93" s="21">
        <f>+Produccion_UO!AP93+Produccion_UO!AP94</f>
        <v>0</v>
      </c>
      <c r="AR93" s="21">
        <f>+Produccion_UO!AQ93+Produccion_UO!AQ94</f>
        <v>0</v>
      </c>
    </row>
    <row r="94" spans="10:44" x14ac:dyDescent="0.25">
      <c r="J94" s="24" t="s">
        <v>121</v>
      </c>
      <c r="K94" s="13" t="s">
        <v>312</v>
      </c>
      <c r="L94" s="169"/>
      <c r="M94" s="180"/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0"/>
      <c r="AP94" s="180"/>
      <c r="AQ94" s="180"/>
      <c r="AR94" s="180"/>
    </row>
    <row r="95" spans="10:44" x14ac:dyDescent="0.25">
      <c r="J95" s="24" t="s">
        <v>122</v>
      </c>
      <c r="K95" s="13" t="s">
        <v>313</v>
      </c>
      <c r="L95" s="169" t="s">
        <v>688</v>
      </c>
      <c r="M95" s="21">
        <f>+Produccion_UO!L95</f>
        <v>0</v>
      </c>
      <c r="N95" s="21">
        <f>+Produccion_UO!M95</f>
        <v>0</v>
      </c>
      <c r="O95" s="21">
        <f>+Produccion_UO!N95</f>
        <v>0</v>
      </c>
      <c r="P95" s="21">
        <f>+Produccion_UO!O95</f>
        <v>0</v>
      </c>
      <c r="Q95" s="21">
        <f>+Produccion_UO!P95</f>
        <v>0</v>
      </c>
      <c r="R95" s="21">
        <f>+Produccion_UO!Q95</f>
        <v>0</v>
      </c>
      <c r="S95" s="21">
        <f>+Produccion_UO!R95</f>
        <v>0</v>
      </c>
      <c r="T95" s="21">
        <f>+Produccion_UO!S95</f>
        <v>0</v>
      </c>
      <c r="U95" s="21">
        <f>+Produccion_UO!T95</f>
        <v>0</v>
      </c>
      <c r="V95" s="21">
        <f>+Produccion_UO!U95</f>
        <v>0</v>
      </c>
      <c r="W95" s="21">
        <f>+Produccion_UO!V95</f>
        <v>0</v>
      </c>
      <c r="X95" s="21">
        <f>+Produccion_UO!W95</f>
        <v>0</v>
      </c>
      <c r="Y95" s="21">
        <f>+Produccion_UO!X95</f>
        <v>0</v>
      </c>
      <c r="Z95" s="21">
        <f>+Produccion_UO!Y95</f>
        <v>0</v>
      </c>
      <c r="AA95" s="21">
        <f>+Produccion_UO!Z95</f>
        <v>0</v>
      </c>
      <c r="AB95" s="21">
        <f>+Produccion_UO!AA95</f>
        <v>0</v>
      </c>
      <c r="AC95" s="21">
        <f>+Produccion_UO!AB95</f>
        <v>0</v>
      </c>
      <c r="AD95" s="21">
        <f>+Produccion_UO!AC95</f>
        <v>0</v>
      </c>
      <c r="AE95" s="21">
        <f>+Produccion_UO!AD95</f>
        <v>0</v>
      </c>
      <c r="AF95" s="21">
        <f>+Produccion_UO!AE95</f>
        <v>0</v>
      </c>
      <c r="AG95" s="21">
        <f>+Produccion_UO!AF95</f>
        <v>0</v>
      </c>
      <c r="AH95" s="21">
        <f>+Produccion_UO!AG95</f>
        <v>0</v>
      </c>
      <c r="AI95" s="21">
        <f>+Produccion_UO!AH95</f>
        <v>0</v>
      </c>
      <c r="AJ95" s="21">
        <f>+Produccion_UO!AI95</f>
        <v>0</v>
      </c>
      <c r="AK95" s="21">
        <f>+Produccion_UO!AJ95</f>
        <v>0</v>
      </c>
      <c r="AL95" s="21">
        <f>+Produccion_UO!AK95</f>
        <v>0</v>
      </c>
      <c r="AM95" s="21">
        <f>+Produccion_UO!AL95</f>
        <v>0</v>
      </c>
      <c r="AN95" s="21">
        <f>+Produccion_UO!AM95</f>
        <v>0</v>
      </c>
      <c r="AO95" s="21">
        <f>+Produccion_UO!AN95</f>
        <v>0</v>
      </c>
      <c r="AP95" s="21">
        <f>+Produccion_UO!AO95</f>
        <v>0</v>
      </c>
      <c r="AQ95" s="21">
        <f>+Produccion_UO!AP95</f>
        <v>0</v>
      </c>
      <c r="AR95" s="21">
        <f>+Produccion_UO!AQ95</f>
        <v>0</v>
      </c>
    </row>
    <row r="96" spans="10:44" x14ac:dyDescent="0.25">
      <c r="J96" s="24" t="s">
        <v>123</v>
      </c>
      <c r="K96" s="13" t="s">
        <v>254</v>
      </c>
      <c r="L96" s="169" t="s">
        <v>686</v>
      </c>
      <c r="M96" s="21">
        <f>+Produccion_UO!L96</f>
        <v>4.9739118618342326</v>
      </c>
      <c r="N96" s="21">
        <f>+Produccion_UO!M96</f>
        <v>4.9739118618342326</v>
      </c>
      <c r="O96" s="21">
        <f>+Produccion_UO!N96</f>
        <v>4.9739118618342326</v>
      </c>
      <c r="P96" s="21">
        <f>+Produccion_UO!O96</f>
        <v>4.9739118618342326</v>
      </c>
      <c r="Q96" s="21">
        <f>+Produccion_UO!P96</f>
        <v>4.9739118618342326</v>
      </c>
      <c r="R96" s="21">
        <f>+Produccion_UO!Q96</f>
        <v>4.9739118618342326</v>
      </c>
      <c r="S96" s="21">
        <f>+Produccion_UO!R96</f>
        <v>4.9739118618342326</v>
      </c>
      <c r="T96" s="21">
        <f>+Produccion_UO!S96</f>
        <v>4.9739118618342326</v>
      </c>
      <c r="U96" s="21">
        <f>+Produccion_UO!T96</f>
        <v>4.518716456985759</v>
      </c>
      <c r="V96" s="21">
        <f>+Produccion_UO!U96</f>
        <v>0</v>
      </c>
      <c r="W96" s="21">
        <f>+Produccion_UO!V96</f>
        <v>0</v>
      </c>
      <c r="X96" s="21">
        <f>+Produccion_UO!W96</f>
        <v>0</v>
      </c>
      <c r="Y96" s="21">
        <f>+Produccion_UO!X96</f>
        <v>0</v>
      </c>
      <c r="Z96" s="21">
        <f>+Produccion_UO!Y96</f>
        <v>0</v>
      </c>
      <c r="AA96" s="21">
        <f>+Produccion_UO!Z96</f>
        <v>0</v>
      </c>
      <c r="AB96" s="21">
        <f>+Produccion_UO!AA96</f>
        <v>0</v>
      </c>
      <c r="AC96" s="21">
        <f>+Produccion_UO!AB96</f>
        <v>0</v>
      </c>
      <c r="AD96" s="21">
        <f>+Produccion_UO!AC96</f>
        <v>0</v>
      </c>
      <c r="AE96" s="21">
        <f>+Produccion_UO!AD96</f>
        <v>0</v>
      </c>
      <c r="AF96" s="21">
        <f>+Produccion_UO!AE96</f>
        <v>0</v>
      </c>
      <c r="AG96" s="21">
        <f>+Produccion_UO!AF96</f>
        <v>0</v>
      </c>
      <c r="AH96" s="21">
        <f>+Produccion_UO!AG96</f>
        <v>0</v>
      </c>
      <c r="AI96" s="21">
        <f>+Produccion_UO!AH96</f>
        <v>0</v>
      </c>
      <c r="AJ96" s="21">
        <f>+Produccion_UO!AI96</f>
        <v>0</v>
      </c>
      <c r="AK96" s="21">
        <f>+Produccion_UO!AJ96</f>
        <v>0</v>
      </c>
      <c r="AL96" s="21">
        <f>+Produccion_UO!AK96</f>
        <v>0</v>
      </c>
      <c r="AM96" s="21">
        <f>+Produccion_UO!AL96</f>
        <v>0</v>
      </c>
      <c r="AN96" s="21">
        <f>+Produccion_UO!AM96</f>
        <v>0</v>
      </c>
      <c r="AO96" s="21">
        <f>+Produccion_UO!AN96</f>
        <v>0</v>
      </c>
      <c r="AP96" s="21">
        <f>+Produccion_UO!AO96</f>
        <v>0</v>
      </c>
      <c r="AQ96" s="21">
        <f>+Produccion_UO!AP96</f>
        <v>0</v>
      </c>
      <c r="AR96" s="21">
        <f>+Produccion_UO!AQ96</f>
        <v>0</v>
      </c>
    </row>
    <row r="97" spans="10:44" x14ac:dyDescent="0.25">
      <c r="J97" s="24" t="s">
        <v>124</v>
      </c>
      <c r="K97" s="13" t="s">
        <v>255</v>
      </c>
      <c r="L97" s="169" t="s">
        <v>687</v>
      </c>
      <c r="M97" s="21">
        <f>+Produccion_UO!L97</f>
        <v>0.64412959201938158</v>
      </c>
      <c r="N97" s="21">
        <f>+Produccion_UO!M97</f>
        <v>0.64412959201938158</v>
      </c>
      <c r="O97" s="21">
        <f>+Produccion_UO!N97</f>
        <v>0.64412959201938158</v>
      </c>
      <c r="P97" s="21">
        <f>+Produccion_UO!O97</f>
        <v>0.64412959201938158</v>
      </c>
      <c r="Q97" s="21">
        <f>+Produccion_UO!P97</f>
        <v>0.64412959201938158</v>
      </c>
      <c r="R97" s="21">
        <f>+Produccion_UO!Q97</f>
        <v>0.64412959201938158</v>
      </c>
      <c r="S97" s="21">
        <f>+Produccion_UO!R97</f>
        <v>0.64412959201938158</v>
      </c>
      <c r="T97" s="21">
        <f>+Produccion_UO!S97</f>
        <v>0.64412959201938158</v>
      </c>
      <c r="U97" s="21">
        <f>+Produccion_UO!T97</f>
        <v>0.64412959201938158</v>
      </c>
      <c r="V97" s="21">
        <f>+Produccion_UO!U97</f>
        <v>0.64412959201938158</v>
      </c>
      <c r="W97" s="21">
        <f>+Produccion_UO!V97</f>
        <v>0.64412959201938158</v>
      </c>
      <c r="X97" s="21">
        <f>+Produccion_UO!W97</f>
        <v>0.64412959201938158</v>
      </c>
      <c r="Y97" s="21">
        <f>+Produccion_UO!X97</f>
        <v>0.64412959201938158</v>
      </c>
      <c r="Z97" s="21">
        <f>+Produccion_UO!Y97</f>
        <v>0.64412959201938158</v>
      </c>
      <c r="AA97" s="21">
        <f>+Produccion_UO!Z97</f>
        <v>0.34077437490113116</v>
      </c>
      <c r="AB97" s="21">
        <f>+Produccion_UO!AA97</f>
        <v>0</v>
      </c>
      <c r="AC97" s="21">
        <f>+Produccion_UO!AB97</f>
        <v>0</v>
      </c>
      <c r="AD97" s="21">
        <f>+Produccion_UO!AC97</f>
        <v>0</v>
      </c>
      <c r="AE97" s="21">
        <f>+Produccion_UO!AD97</f>
        <v>0</v>
      </c>
      <c r="AF97" s="21">
        <f>+Produccion_UO!AE97</f>
        <v>0</v>
      </c>
      <c r="AG97" s="21">
        <f>+Produccion_UO!AF97</f>
        <v>0</v>
      </c>
      <c r="AH97" s="21">
        <f>+Produccion_UO!AG97</f>
        <v>0</v>
      </c>
      <c r="AI97" s="21">
        <f>+Produccion_UO!AH97</f>
        <v>0</v>
      </c>
      <c r="AJ97" s="21">
        <f>+Produccion_UO!AI97</f>
        <v>0</v>
      </c>
      <c r="AK97" s="21">
        <f>+Produccion_UO!AJ97</f>
        <v>0</v>
      </c>
      <c r="AL97" s="21">
        <f>+Produccion_UO!AK97</f>
        <v>0</v>
      </c>
      <c r="AM97" s="21">
        <f>+Produccion_UO!AL97</f>
        <v>0</v>
      </c>
      <c r="AN97" s="21">
        <f>+Produccion_UO!AM97</f>
        <v>0</v>
      </c>
      <c r="AO97" s="21">
        <f>+Produccion_UO!AN97</f>
        <v>0</v>
      </c>
      <c r="AP97" s="21">
        <f>+Produccion_UO!AO97</f>
        <v>0</v>
      </c>
      <c r="AQ97" s="21">
        <f>+Produccion_UO!AP97</f>
        <v>0</v>
      </c>
      <c r="AR97" s="21">
        <f>+Produccion_UO!AQ97</f>
        <v>0</v>
      </c>
    </row>
    <row r="98" spans="10:44" x14ac:dyDescent="0.25">
      <c r="J98" s="24" t="s">
        <v>125</v>
      </c>
      <c r="K98" s="13" t="s">
        <v>256</v>
      </c>
      <c r="L98" s="169" t="s">
        <v>685</v>
      </c>
      <c r="M98" s="21">
        <f>+Produccion_UO!L98</f>
        <v>8.6705925687047061E-2</v>
      </c>
      <c r="N98" s="21">
        <f>+Produccion_UO!M98</f>
        <v>8.6705925687047061E-2</v>
      </c>
      <c r="O98" s="21">
        <f>+Produccion_UO!N98</f>
        <v>8.6705925687047061E-2</v>
      </c>
      <c r="P98" s="21">
        <f>+Produccion_UO!O98</f>
        <v>8.6705925687047061E-2</v>
      </c>
      <c r="Q98" s="21">
        <f>+Produccion_UO!P98</f>
        <v>8.6705925687047061E-2</v>
      </c>
      <c r="R98" s="21">
        <f>+Produccion_UO!Q98</f>
        <v>8.6705925687047061E-2</v>
      </c>
      <c r="S98" s="21">
        <f>+Produccion_UO!R98</f>
        <v>8.6705925687047061E-2</v>
      </c>
      <c r="T98" s="21">
        <f>+Produccion_UO!S98</f>
        <v>8.6705925687047061E-2</v>
      </c>
      <c r="U98" s="21">
        <f>+Produccion_UO!T98</f>
        <v>8.6705925687047061E-2</v>
      </c>
      <c r="V98" s="21">
        <f>+Produccion_UO!U98</f>
        <v>8.6705925687047061E-2</v>
      </c>
      <c r="W98" s="21">
        <f>+Produccion_UO!V98</f>
        <v>8.6705925687047061E-2</v>
      </c>
      <c r="X98" s="21">
        <f>+Produccion_UO!W98</f>
        <v>8.6705925687047061E-2</v>
      </c>
      <c r="Y98" s="21">
        <f>+Produccion_UO!X98</f>
        <v>8.6705925687047061E-2</v>
      </c>
      <c r="Z98" s="21">
        <f>+Produccion_UO!Y98</f>
        <v>8.6705925687047061E-2</v>
      </c>
      <c r="AA98" s="21">
        <f>+Produccion_UO!Z98</f>
        <v>8.6705925687047061E-2</v>
      </c>
      <c r="AB98" s="21">
        <f>+Produccion_UO!AA98</f>
        <v>0</v>
      </c>
      <c r="AC98" s="21">
        <f>+Produccion_UO!AB98</f>
        <v>0</v>
      </c>
      <c r="AD98" s="21">
        <f>+Produccion_UO!AC98</f>
        <v>0</v>
      </c>
      <c r="AE98" s="21">
        <f>+Produccion_UO!AD98</f>
        <v>0</v>
      </c>
      <c r="AF98" s="21">
        <f>+Produccion_UO!AE98</f>
        <v>0</v>
      </c>
      <c r="AG98" s="21">
        <f>+Produccion_UO!AF98</f>
        <v>0</v>
      </c>
      <c r="AH98" s="21">
        <f>+Produccion_UO!AG98</f>
        <v>0</v>
      </c>
      <c r="AI98" s="21">
        <f>+Produccion_UO!AH98</f>
        <v>0</v>
      </c>
      <c r="AJ98" s="21">
        <f>+Produccion_UO!AI98</f>
        <v>0</v>
      </c>
      <c r="AK98" s="21">
        <f>+Produccion_UO!AJ98</f>
        <v>0</v>
      </c>
      <c r="AL98" s="21">
        <f>+Produccion_UO!AK98</f>
        <v>0</v>
      </c>
      <c r="AM98" s="21">
        <f>+Produccion_UO!AL98</f>
        <v>0</v>
      </c>
      <c r="AN98" s="21">
        <f>+Produccion_UO!AM98</f>
        <v>0</v>
      </c>
      <c r="AO98" s="21">
        <f>+Produccion_UO!AN98</f>
        <v>0</v>
      </c>
      <c r="AP98" s="21">
        <f>+Produccion_UO!AO98</f>
        <v>0</v>
      </c>
      <c r="AQ98" s="21">
        <f>+Produccion_UO!AP98</f>
        <v>0</v>
      </c>
      <c r="AR98" s="21">
        <f>+Produccion_UO!AQ98</f>
        <v>0</v>
      </c>
    </row>
    <row r="99" spans="10:44" x14ac:dyDescent="0.25">
      <c r="J99" s="73"/>
      <c r="K99" s="73"/>
      <c r="L99" s="73"/>
      <c r="M99" s="75">
        <f>+SUM(M92:M98)</f>
        <v>54.370707127067746</v>
      </c>
      <c r="N99" s="75">
        <f t="shared" ref="N99" si="8">+SUM(N92:N98)</f>
        <v>52.197818995785553</v>
      </c>
      <c r="O99" s="75">
        <f t="shared" ref="O99:AR99" si="9">+SUM(O92:O98)</f>
        <v>50.211969990710308</v>
      </c>
      <c r="P99" s="75">
        <f t="shared" si="9"/>
        <v>51.414048652440734</v>
      </c>
      <c r="Q99" s="75">
        <f t="shared" si="9"/>
        <v>51.022163480768334</v>
      </c>
      <c r="R99" s="75">
        <f t="shared" si="9"/>
        <v>43.048747408740446</v>
      </c>
      <c r="S99" s="75">
        <f t="shared" si="9"/>
        <v>43.048747408740446</v>
      </c>
      <c r="T99" s="75">
        <f t="shared" si="9"/>
        <v>43.048747408740446</v>
      </c>
      <c r="U99" s="75">
        <f t="shared" si="9"/>
        <v>42.593552003891972</v>
      </c>
      <c r="V99" s="75">
        <f t="shared" si="9"/>
        <v>35.796668798745358</v>
      </c>
      <c r="W99" s="75">
        <f t="shared" si="9"/>
        <v>18.290344620975137</v>
      </c>
      <c r="X99" s="75">
        <f t="shared" si="9"/>
        <v>0.73083551770642863</v>
      </c>
      <c r="Y99" s="75">
        <f t="shared" si="9"/>
        <v>0.73083551770642863</v>
      </c>
      <c r="Z99" s="75">
        <f t="shared" si="9"/>
        <v>0.73083551770642863</v>
      </c>
      <c r="AA99" s="75">
        <f t="shared" si="9"/>
        <v>0.42748030058817821</v>
      </c>
      <c r="AB99" s="75">
        <f t="shared" si="9"/>
        <v>0</v>
      </c>
      <c r="AC99" s="75">
        <f t="shared" si="9"/>
        <v>0</v>
      </c>
      <c r="AD99" s="75">
        <f t="shared" si="9"/>
        <v>0</v>
      </c>
      <c r="AE99" s="75">
        <f t="shared" si="9"/>
        <v>0</v>
      </c>
      <c r="AF99" s="75">
        <f t="shared" si="9"/>
        <v>0</v>
      </c>
      <c r="AG99" s="75">
        <f t="shared" si="9"/>
        <v>0</v>
      </c>
      <c r="AH99" s="75">
        <f t="shared" si="9"/>
        <v>0</v>
      </c>
      <c r="AI99" s="75">
        <f t="shared" si="9"/>
        <v>0</v>
      </c>
      <c r="AJ99" s="75">
        <f t="shared" si="9"/>
        <v>0</v>
      </c>
      <c r="AK99" s="75">
        <f t="shared" si="9"/>
        <v>0</v>
      </c>
      <c r="AL99" s="75">
        <f t="shared" si="9"/>
        <v>0</v>
      </c>
      <c r="AM99" s="75">
        <f t="shared" si="9"/>
        <v>0</v>
      </c>
      <c r="AN99" s="75">
        <f t="shared" si="9"/>
        <v>0</v>
      </c>
      <c r="AO99" s="75">
        <f t="shared" si="9"/>
        <v>0</v>
      </c>
      <c r="AP99" s="75">
        <f t="shared" si="9"/>
        <v>0</v>
      </c>
      <c r="AQ99" s="75">
        <f t="shared" si="9"/>
        <v>0</v>
      </c>
      <c r="AR99" s="75">
        <f t="shared" si="9"/>
        <v>0</v>
      </c>
    </row>
    <row r="101" spans="10:44" ht="18.75" x14ac:dyDescent="0.3">
      <c r="J101" s="15"/>
      <c r="K101" s="34" t="str">
        <f>+Produccion_UO!K101</f>
        <v>6.2 Uso en Plantas</v>
      </c>
      <c r="L101" s="34"/>
    </row>
    <row r="102" spans="10:44" x14ac:dyDescent="0.25">
      <c r="J102" s="67" t="s">
        <v>37</v>
      </c>
      <c r="K102" s="2" t="s">
        <v>26</v>
      </c>
      <c r="L102" s="160"/>
    </row>
    <row r="103" spans="10:44" x14ac:dyDescent="0.25">
      <c r="J103" s="15"/>
      <c r="K103" s="16"/>
      <c r="L103" s="16"/>
    </row>
    <row r="104" spans="10:44" x14ac:dyDescent="0.25">
      <c r="M104" s="5">
        <v>2019</v>
      </c>
      <c r="N104" s="5">
        <v>2020</v>
      </c>
      <c r="O104" s="5">
        <v>2021</v>
      </c>
      <c r="P104" s="5">
        <v>2022</v>
      </c>
      <c r="Q104" s="5">
        <v>2023</v>
      </c>
      <c r="R104" s="5">
        <v>2024</v>
      </c>
      <c r="S104" s="5">
        <v>2025</v>
      </c>
      <c r="T104" s="5">
        <v>2026</v>
      </c>
      <c r="U104" s="5">
        <v>2027</v>
      </c>
      <c r="V104" s="5">
        <v>2028</v>
      </c>
      <c r="W104" s="5">
        <v>2029</v>
      </c>
      <c r="X104" s="5">
        <v>2030</v>
      </c>
      <c r="Y104" s="5">
        <v>2031</v>
      </c>
      <c r="Z104" s="5">
        <v>2032</v>
      </c>
      <c r="AA104" s="5">
        <v>2033</v>
      </c>
      <c r="AB104" s="5">
        <v>2034</v>
      </c>
      <c r="AC104" s="5">
        <v>2035</v>
      </c>
      <c r="AD104" s="5">
        <v>2036</v>
      </c>
      <c r="AE104" s="5">
        <v>2037</v>
      </c>
      <c r="AF104" s="5">
        <v>2038</v>
      </c>
      <c r="AG104" s="5">
        <v>2039</v>
      </c>
      <c r="AH104" s="5">
        <v>2040</v>
      </c>
      <c r="AI104" s="5">
        <v>2041</v>
      </c>
      <c r="AJ104" s="5">
        <v>2042</v>
      </c>
      <c r="AK104" s="5">
        <v>2043</v>
      </c>
      <c r="AL104" s="5">
        <v>2044</v>
      </c>
      <c r="AM104" s="5">
        <v>2045</v>
      </c>
      <c r="AN104" s="5">
        <v>2046</v>
      </c>
      <c r="AO104" s="5">
        <v>2047</v>
      </c>
      <c r="AP104" s="5">
        <v>2048</v>
      </c>
      <c r="AQ104" s="5">
        <v>2049</v>
      </c>
      <c r="AR104" s="5">
        <v>2050</v>
      </c>
    </row>
    <row r="105" spans="10:44" x14ac:dyDescent="0.25">
      <c r="J105" s="24" t="s">
        <v>119</v>
      </c>
      <c r="K105" s="13" t="s">
        <v>368</v>
      </c>
      <c r="L105" s="169" t="s">
        <v>683</v>
      </c>
      <c r="M105" s="21">
        <f>+Produccion_UO!L105</f>
        <v>0</v>
      </c>
      <c r="N105" s="21">
        <f>+Produccion_UO!M105</f>
        <v>0</v>
      </c>
      <c r="O105" s="21">
        <f>+Produccion_UO!N105</f>
        <v>0</v>
      </c>
      <c r="P105" s="21">
        <f>+Produccion_UO!O105</f>
        <v>0</v>
      </c>
      <c r="Q105" s="21">
        <f>+Produccion_UO!P105</f>
        <v>0</v>
      </c>
      <c r="R105" s="21">
        <f>+Produccion_UO!Q105</f>
        <v>0</v>
      </c>
      <c r="S105" s="21">
        <f>+Produccion_UO!R105</f>
        <v>0</v>
      </c>
      <c r="T105" s="21">
        <f>+Produccion_UO!S105</f>
        <v>0</v>
      </c>
      <c r="U105" s="21">
        <f>+Produccion_UO!T105</f>
        <v>0</v>
      </c>
      <c r="V105" s="21">
        <f>+Produccion_UO!U105</f>
        <v>0</v>
      </c>
      <c r="W105" s="21">
        <f>+Produccion_UO!V105</f>
        <v>0</v>
      </c>
      <c r="X105" s="21">
        <f>+Produccion_UO!W105</f>
        <v>0</v>
      </c>
      <c r="Y105" s="21">
        <f>+Produccion_UO!X105</f>
        <v>0</v>
      </c>
      <c r="Z105" s="21">
        <f>+Produccion_UO!Y105</f>
        <v>0</v>
      </c>
      <c r="AA105" s="21">
        <f>+Produccion_UO!Z105</f>
        <v>0</v>
      </c>
      <c r="AB105" s="21">
        <f>+Produccion_UO!AA105</f>
        <v>0</v>
      </c>
      <c r="AC105" s="21">
        <f>+Produccion_UO!AB105</f>
        <v>0</v>
      </c>
      <c r="AD105" s="21">
        <f>+Produccion_UO!AC105</f>
        <v>0</v>
      </c>
      <c r="AE105" s="21">
        <f>+Produccion_UO!AD105</f>
        <v>0</v>
      </c>
      <c r="AF105" s="21">
        <f>+Produccion_UO!AE105</f>
        <v>0</v>
      </c>
      <c r="AG105" s="21">
        <f>+Produccion_UO!AF105</f>
        <v>0</v>
      </c>
      <c r="AH105" s="21">
        <f>+Produccion_UO!AG105</f>
        <v>0</v>
      </c>
      <c r="AI105" s="21">
        <f>+Produccion_UO!AH105</f>
        <v>0</v>
      </c>
      <c r="AJ105" s="21">
        <f>+Produccion_UO!AI105</f>
        <v>0</v>
      </c>
      <c r="AK105" s="21">
        <f>+Produccion_UO!AJ105</f>
        <v>0</v>
      </c>
      <c r="AL105" s="21">
        <f>+Produccion_UO!AK105</f>
        <v>0</v>
      </c>
      <c r="AM105" s="21">
        <f>+Produccion_UO!AL105</f>
        <v>0</v>
      </c>
      <c r="AN105" s="21">
        <f>+Produccion_UO!AM105</f>
        <v>0</v>
      </c>
      <c r="AO105" s="21">
        <f>+Produccion_UO!AN105</f>
        <v>0</v>
      </c>
      <c r="AP105" s="21">
        <f>+Produccion_UO!AO105</f>
        <v>0</v>
      </c>
      <c r="AQ105" s="21">
        <f>+Produccion_UO!AP105</f>
        <v>0</v>
      </c>
      <c r="AR105" s="21">
        <f>+Produccion_UO!AQ105</f>
        <v>0</v>
      </c>
    </row>
    <row r="106" spans="10:44" x14ac:dyDescent="0.25">
      <c r="J106" s="24" t="s">
        <v>120</v>
      </c>
      <c r="K106" s="13" t="s">
        <v>267</v>
      </c>
      <c r="L106" s="169" t="s">
        <v>684</v>
      </c>
      <c r="M106" s="21">
        <f>+Produccion_UO!L106+Produccion_UO!L107</f>
        <v>292.9516689053508</v>
      </c>
      <c r="N106" s="21">
        <f>+Produccion_UO!M106+Produccion_UO!M107</f>
        <v>292.84130454938747</v>
      </c>
      <c r="O106" s="21">
        <f>+Produccion_UO!N106+Produccion_UO!N107</f>
        <v>292.74630434093473</v>
      </c>
      <c r="P106" s="21">
        <f>+Produccion_UO!O106+Produccion_UO!O107</f>
        <v>292.65130413248198</v>
      </c>
      <c r="Q106" s="21">
        <f>+Produccion_UO!P106+Produccion_UO!P107</f>
        <v>292.55630392402924</v>
      </c>
      <c r="R106" s="21">
        <f>+Produccion_UO!Q106+Produccion_UO!Q107</f>
        <v>292.42399260928488</v>
      </c>
      <c r="S106" s="21">
        <f>+Produccion_UO!R106+Produccion_UO!R107</f>
        <v>292.29168129454058</v>
      </c>
      <c r="T106" s="21">
        <f>+Produccion_UO!S106+Produccion_UO!S107</f>
        <v>292.18675962671051</v>
      </c>
      <c r="U106" s="21">
        <f>+Produccion_UO!T106+Produccion_UO!T107</f>
        <v>66.469458754769235</v>
      </c>
      <c r="V106" s="21">
        <f>+Produccion_UO!U106+Produccion_UO!U107</f>
        <v>1.0900673961446765</v>
      </c>
      <c r="W106" s="21">
        <f>+Produccion_UO!V106+Produccion_UO!V107</f>
        <v>0.69766748608100904</v>
      </c>
      <c r="X106" s="21">
        <f>+Produccion_UO!W106+Produccion_UO!W107</f>
        <v>0.69766748608101714</v>
      </c>
      <c r="Y106" s="21">
        <f>+Produccion_UO!X106+Produccion_UO!X107</f>
        <v>0.69766748608101714</v>
      </c>
      <c r="Z106" s="21">
        <f>+Produccion_UO!Y106+Produccion_UO!Y107</f>
        <v>0.49402914960324695</v>
      </c>
      <c r="AA106" s="21">
        <f>+Produccion_UO!Z106+Produccion_UO!Z107</f>
        <v>0</v>
      </c>
      <c r="AB106" s="21">
        <f>+Produccion_UO!AA106+Produccion_UO!AA107</f>
        <v>0</v>
      </c>
      <c r="AC106" s="21">
        <f>+Produccion_UO!AB106+Produccion_UO!AB107</f>
        <v>0</v>
      </c>
      <c r="AD106" s="21">
        <f>+Produccion_UO!AC106+Produccion_UO!AC107</f>
        <v>0</v>
      </c>
      <c r="AE106" s="21">
        <f>+Produccion_UO!AD106+Produccion_UO!AD107</f>
        <v>0</v>
      </c>
      <c r="AF106" s="21">
        <f>+Produccion_UO!AE106+Produccion_UO!AE107</f>
        <v>0</v>
      </c>
      <c r="AG106" s="21">
        <f>+Produccion_UO!AF106+Produccion_UO!AF107</f>
        <v>0</v>
      </c>
      <c r="AH106" s="21">
        <f>+Produccion_UO!AG106+Produccion_UO!AG107</f>
        <v>0</v>
      </c>
      <c r="AI106" s="21">
        <f>+Produccion_UO!AH106+Produccion_UO!AH107</f>
        <v>0</v>
      </c>
      <c r="AJ106" s="21">
        <f>+Produccion_UO!AI106+Produccion_UO!AI107</f>
        <v>0</v>
      </c>
      <c r="AK106" s="21">
        <f>+Produccion_UO!AJ106+Produccion_UO!AJ107</f>
        <v>0</v>
      </c>
      <c r="AL106" s="21">
        <f>+Produccion_UO!AK106+Produccion_UO!AK107</f>
        <v>0</v>
      </c>
      <c r="AM106" s="21">
        <f>+Produccion_UO!AL106+Produccion_UO!AL107</f>
        <v>0</v>
      </c>
      <c r="AN106" s="21">
        <f>+Produccion_UO!AM106+Produccion_UO!AM107</f>
        <v>0</v>
      </c>
      <c r="AO106" s="21">
        <f>+Produccion_UO!AN106+Produccion_UO!AN107</f>
        <v>0</v>
      </c>
      <c r="AP106" s="21">
        <f>+Produccion_UO!AO106+Produccion_UO!AO107</f>
        <v>0</v>
      </c>
      <c r="AQ106" s="21">
        <f>+Produccion_UO!AP106+Produccion_UO!AP107</f>
        <v>0</v>
      </c>
      <c r="AR106" s="21">
        <f>+Produccion_UO!AQ106+Produccion_UO!AQ107</f>
        <v>0</v>
      </c>
    </row>
    <row r="107" spans="10:44" x14ac:dyDescent="0.25">
      <c r="J107" s="24" t="s">
        <v>121</v>
      </c>
      <c r="K107" s="13" t="s">
        <v>268</v>
      </c>
      <c r="L107" s="169"/>
      <c r="M107" s="180"/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  <c r="AD107" s="180"/>
      <c r="AE107" s="180"/>
      <c r="AF107" s="180"/>
      <c r="AG107" s="180"/>
      <c r="AH107" s="180"/>
      <c r="AI107" s="180"/>
      <c r="AJ107" s="180"/>
      <c r="AK107" s="180"/>
      <c r="AL107" s="180"/>
      <c r="AM107" s="180"/>
      <c r="AN107" s="180"/>
      <c r="AO107" s="180"/>
      <c r="AP107" s="180"/>
      <c r="AQ107" s="180"/>
      <c r="AR107" s="180"/>
    </row>
    <row r="108" spans="10:44" x14ac:dyDescent="0.25">
      <c r="J108" s="24" t="s">
        <v>122</v>
      </c>
      <c r="K108" s="13" t="s">
        <v>369</v>
      </c>
      <c r="L108" s="169" t="s">
        <v>688</v>
      </c>
      <c r="M108" s="21">
        <f>+Produccion_UO!L108</f>
        <v>0</v>
      </c>
      <c r="N108" s="21">
        <f>+Produccion_UO!M108</f>
        <v>0</v>
      </c>
      <c r="O108" s="21">
        <f>+Produccion_UO!N108</f>
        <v>0</v>
      </c>
      <c r="P108" s="21">
        <f>+Produccion_UO!O108</f>
        <v>0</v>
      </c>
      <c r="Q108" s="21">
        <f>+Produccion_UO!P108</f>
        <v>0</v>
      </c>
      <c r="R108" s="21">
        <f>+Produccion_UO!Q108</f>
        <v>0</v>
      </c>
      <c r="S108" s="21">
        <f>+Produccion_UO!R108</f>
        <v>0</v>
      </c>
      <c r="T108" s="21">
        <f>+Produccion_UO!S108</f>
        <v>0</v>
      </c>
      <c r="U108" s="21">
        <f>+Produccion_UO!T108</f>
        <v>0</v>
      </c>
      <c r="V108" s="21">
        <f>+Produccion_UO!U108</f>
        <v>0</v>
      </c>
      <c r="W108" s="21">
        <f>+Produccion_UO!V108</f>
        <v>0</v>
      </c>
      <c r="X108" s="21">
        <f>+Produccion_UO!W108</f>
        <v>0</v>
      </c>
      <c r="Y108" s="21">
        <f>+Produccion_UO!X108</f>
        <v>0</v>
      </c>
      <c r="Z108" s="21">
        <f>+Produccion_UO!Y108</f>
        <v>0</v>
      </c>
      <c r="AA108" s="21">
        <f>+Produccion_UO!Z108</f>
        <v>0</v>
      </c>
      <c r="AB108" s="21">
        <f>+Produccion_UO!AA108</f>
        <v>0</v>
      </c>
      <c r="AC108" s="21">
        <f>+Produccion_UO!AB108</f>
        <v>0</v>
      </c>
      <c r="AD108" s="21">
        <f>+Produccion_UO!AC108</f>
        <v>0</v>
      </c>
      <c r="AE108" s="21">
        <f>+Produccion_UO!AD108</f>
        <v>0</v>
      </c>
      <c r="AF108" s="21">
        <f>+Produccion_UO!AE108</f>
        <v>0</v>
      </c>
      <c r="AG108" s="21">
        <f>+Produccion_UO!AF108</f>
        <v>0</v>
      </c>
      <c r="AH108" s="21">
        <f>+Produccion_UO!AG108</f>
        <v>0</v>
      </c>
      <c r="AI108" s="21">
        <f>+Produccion_UO!AH108</f>
        <v>0</v>
      </c>
      <c r="AJ108" s="21">
        <f>+Produccion_UO!AI108</f>
        <v>0</v>
      </c>
      <c r="AK108" s="21">
        <f>+Produccion_UO!AJ108</f>
        <v>0</v>
      </c>
      <c r="AL108" s="21">
        <f>+Produccion_UO!AK108</f>
        <v>0</v>
      </c>
      <c r="AM108" s="21">
        <f>+Produccion_UO!AL108</f>
        <v>0</v>
      </c>
      <c r="AN108" s="21">
        <f>+Produccion_UO!AM108</f>
        <v>0</v>
      </c>
      <c r="AO108" s="21">
        <f>+Produccion_UO!AN108</f>
        <v>0</v>
      </c>
      <c r="AP108" s="21">
        <f>+Produccion_UO!AO108</f>
        <v>0</v>
      </c>
      <c r="AQ108" s="21">
        <f>+Produccion_UO!AP108</f>
        <v>0</v>
      </c>
      <c r="AR108" s="21">
        <f>+Produccion_UO!AQ108</f>
        <v>0</v>
      </c>
    </row>
    <row r="109" spans="10:44" x14ac:dyDescent="0.25">
      <c r="J109" s="24" t="s">
        <v>123</v>
      </c>
      <c r="K109" s="13" t="s">
        <v>370</v>
      </c>
      <c r="L109" s="169" t="s">
        <v>686</v>
      </c>
      <c r="M109" s="21">
        <f>+Produccion_UO!L109</f>
        <v>0</v>
      </c>
      <c r="N109" s="21">
        <f>+Produccion_UO!M109</f>
        <v>0</v>
      </c>
      <c r="O109" s="21">
        <f>+Produccion_UO!N109</f>
        <v>0</v>
      </c>
      <c r="P109" s="21">
        <f>+Produccion_UO!O109</f>
        <v>0</v>
      </c>
      <c r="Q109" s="21">
        <f>+Produccion_UO!P109</f>
        <v>0</v>
      </c>
      <c r="R109" s="21">
        <f>+Produccion_UO!Q109</f>
        <v>0</v>
      </c>
      <c r="S109" s="21">
        <f>+Produccion_UO!R109</f>
        <v>0</v>
      </c>
      <c r="T109" s="21">
        <f>+Produccion_UO!S109</f>
        <v>0</v>
      </c>
      <c r="U109" s="21">
        <f>+Produccion_UO!T109</f>
        <v>0</v>
      </c>
      <c r="V109" s="21">
        <f>+Produccion_UO!U109</f>
        <v>0</v>
      </c>
      <c r="W109" s="21">
        <f>+Produccion_UO!V109</f>
        <v>0</v>
      </c>
      <c r="X109" s="21">
        <f>+Produccion_UO!W109</f>
        <v>0</v>
      </c>
      <c r="Y109" s="21">
        <f>+Produccion_UO!X109</f>
        <v>0</v>
      </c>
      <c r="Z109" s="21">
        <f>+Produccion_UO!Y109</f>
        <v>0</v>
      </c>
      <c r="AA109" s="21">
        <f>+Produccion_UO!Z109</f>
        <v>0</v>
      </c>
      <c r="AB109" s="21">
        <f>+Produccion_UO!AA109</f>
        <v>0</v>
      </c>
      <c r="AC109" s="21">
        <f>+Produccion_UO!AB109</f>
        <v>0</v>
      </c>
      <c r="AD109" s="21">
        <f>+Produccion_UO!AC109</f>
        <v>0</v>
      </c>
      <c r="AE109" s="21">
        <f>+Produccion_UO!AD109</f>
        <v>0</v>
      </c>
      <c r="AF109" s="21">
        <f>+Produccion_UO!AE109</f>
        <v>0</v>
      </c>
      <c r="AG109" s="21">
        <f>+Produccion_UO!AF109</f>
        <v>0</v>
      </c>
      <c r="AH109" s="21">
        <f>+Produccion_UO!AG109</f>
        <v>0</v>
      </c>
      <c r="AI109" s="21">
        <f>+Produccion_UO!AH109</f>
        <v>0</v>
      </c>
      <c r="AJ109" s="21">
        <f>+Produccion_UO!AI109</f>
        <v>0</v>
      </c>
      <c r="AK109" s="21">
        <f>+Produccion_UO!AJ109</f>
        <v>0</v>
      </c>
      <c r="AL109" s="21">
        <f>+Produccion_UO!AK109</f>
        <v>0</v>
      </c>
      <c r="AM109" s="21">
        <f>+Produccion_UO!AL109</f>
        <v>0</v>
      </c>
      <c r="AN109" s="21">
        <f>+Produccion_UO!AM109</f>
        <v>0</v>
      </c>
      <c r="AO109" s="21">
        <f>+Produccion_UO!AN109</f>
        <v>0</v>
      </c>
      <c r="AP109" s="21">
        <f>+Produccion_UO!AO109</f>
        <v>0</v>
      </c>
      <c r="AQ109" s="21">
        <f>+Produccion_UO!AP109</f>
        <v>0</v>
      </c>
      <c r="AR109" s="21">
        <f>+Produccion_UO!AQ109</f>
        <v>0</v>
      </c>
    </row>
    <row r="110" spans="10:44" x14ac:dyDescent="0.25">
      <c r="J110" s="24" t="s">
        <v>124</v>
      </c>
      <c r="K110" s="13" t="s">
        <v>269</v>
      </c>
      <c r="L110" s="169" t="s">
        <v>687</v>
      </c>
      <c r="M110" s="21">
        <f>+Produccion_UO!L110</f>
        <v>1.8039042729249748</v>
      </c>
      <c r="N110" s="21">
        <f>+Produccion_UO!M110</f>
        <v>1.8039042729249748</v>
      </c>
      <c r="O110" s="21">
        <f>+Produccion_UO!N110</f>
        <v>1.8039042729249748</v>
      </c>
      <c r="P110" s="21">
        <f>+Produccion_UO!O110</f>
        <v>1.8039042729249748</v>
      </c>
      <c r="Q110" s="21">
        <f>+Produccion_UO!P110</f>
        <v>1.8039042729249748</v>
      </c>
      <c r="R110" s="21">
        <f>+Produccion_UO!Q110</f>
        <v>1.8039042729249748</v>
      </c>
      <c r="S110" s="21">
        <f>+Produccion_UO!R110</f>
        <v>1.6338141205108099</v>
      </c>
      <c r="T110" s="21">
        <f>+Produccion_UO!S110</f>
        <v>1.4598364970294126</v>
      </c>
      <c r="U110" s="21">
        <f>+Produccion_UO!T110</f>
        <v>1.2858588735480156</v>
      </c>
      <c r="V110" s="21">
        <f>+Produccion_UO!U110</f>
        <v>1.1199435467761074</v>
      </c>
      <c r="W110" s="21">
        <f>+Produccion_UO!V110</f>
        <v>0.95402822000420184</v>
      </c>
      <c r="X110" s="21">
        <f>+Produccion_UO!W110</f>
        <v>0.78811289323229616</v>
      </c>
      <c r="Y110" s="21">
        <f>+Produccion_UO!X110</f>
        <v>0.70224651215625922</v>
      </c>
      <c r="Z110" s="21">
        <f>+Produccion_UO!Y110</f>
        <v>0.61638013108022238</v>
      </c>
      <c r="AA110" s="21">
        <f>+Produccion_UO!Z110</f>
        <v>3.3506702785187581E-2</v>
      </c>
      <c r="AB110" s="21">
        <f>+Produccion_UO!AA110</f>
        <v>0</v>
      </c>
      <c r="AC110" s="21">
        <f>+Produccion_UO!AB110</f>
        <v>0</v>
      </c>
      <c r="AD110" s="21">
        <f>+Produccion_UO!AC110</f>
        <v>0</v>
      </c>
      <c r="AE110" s="21">
        <f>+Produccion_UO!AD110</f>
        <v>0</v>
      </c>
      <c r="AF110" s="21">
        <f>+Produccion_UO!AE110</f>
        <v>0</v>
      </c>
      <c r="AG110" s="21">
        <f>+Produccion_UO!AF110</f>
        <v>0</v>
      </c>
      <c r="AH110" s="21">
        <f>+Produccion_UO!AG110</f>
        <v>0</v>
      </c>
      <c r="AI110" s="21">
        <f>+Produccion_UO!AH110</f>
        <v>0</v>
      </c>
      <c r="AJ110" s="21">
        <f>+Produccion_UO!AI110</f>
        <v>0</v>
      </c>
      <c r="AK110" s="21">
        <f>+Produccion_UO!AJ110</f>
        <v>0</v>
      </c>
      <c r="AL110" s="21">
        <f>+Produccion_UO!AK110</f>
        <v>0</v>
      </c>
      <c r="AM110" s="21">
        <f>+Produccion_UO!AL110</f>
        <v>0</v>
      </c>
      <c r="AN110" s="21">
        <f>+Produccion_UO!AM110</f>
        <v>0</v>
      </c>
      <c r="AO110" s="21">
        <f>+Produccion_UO!AN110</f>
        <v>0</v>
      </c>
      <c r="AP110" s="21">
        <f>+Produccion_UO!AO110</f>
        <v>0</v>
      </c>
      <c r="AQ110" s="21">
        <f>+Produccion_UO!AP110</f>
        <v>0</v>
      </c>
      <c r="AR110" s="21">
        <f>+Produccion_UO!AQ110</f>
        <v>0</v>
      </c>
    </row>
    <row r="111" spans="10:44" x14ac:dyDescent="0.25">
      <c r="J111" s="24" t="s">
        <v>125</v>
      </c>
      <c r="K111" s="13" t="s">
        <v>371</v>
      </c>
      <c r="L111" s="169" t="s">
        <v>685</v>
      </c>
      <c r="M111" s="21">
        <f>+Produccion_UO!L111</f>
        <v>0</v>
      </c>
      <c r="N111" s="21">
        <f>+Produccion_UO!M111</f>
        <v>0</v>
      </c>
      <c r="O111" s="21">
        <f>+Produccion_UO!N111</f>
        <v>0</v>
      </c>
      <c r="P111" s="21">
        <f>+Produccion_UO!O111</f>
        <v>0</v>
      </c>
      <c r="Q111" s="21">
        <f>+Produccion_UO!P111</f>
        <v>0</v>
      </c>
      <c r="R111" s="21">
        <f>+Produccion_UO!Q111</f>
        <v>0</v>
      </c>
      <c r="S111" s="21">
        <f>+Produccion_UO!R111</f>
        <v>0</v>
      </c>
      <c r="T111" s="21">
        <f>+Produccion_UO!S111</f>
        <v>0</v>
      </c>
      <c r="U111" s="21">
        <f>+Produccion_UO!T111</f>
        <v>0</v>
      </c>
      <c r="V111" s="21">
        <f>+Produccion_UO!U111</f>
        <v>0</v>
      </c>
      <c r="W111" s="21">
        <f>+Produccion_UO!V111</f>
        <v>0</v>
      </c>
      <c r="X111" s="21">
        <f>+Produccion_UO!W111</f>
        <v>0</v>
      </c>
      <c r="Y111" s="21">
        <f>+Produccion_UO!X111</f>
        <v>0</v>
      </c>
      <c r="Z111" s="21">
        <f>+Produccion_UO!Y111</f>
        <v>0</v>
      </c>
      <c r="AA111" s="21">
        <f>+Produccion_UO!Z111</f>
        <v>0</v>
      </c>
      <c r="AB111" s="21">
        <f>+Produccion_UO!AA111</f>
        <v>0</v>
      </c>
      <c r="AC111" s="21">
        <f>+Produccion_UO!AB111</f>
        <v>0</v>
      </c>
      <c r="AD111" s="21">
        <f>+Produccion_UO!AC111</f>
        <v>0</v>
      </c>
      <c r="AE111" s="21">
        <f>+Produccion_UO!AD111</f>
        <v>0</v>
      </c>
      <c r="AF111" s="21">
        <f>+Produccion_UO!AE111</f>
        <v>0</v>
      </c>
      <c r="AG111" s="21">
        <f>+Produccion_UO!AF111</f>
        <v>0</v>
      </c>
      <c r="AH111" s="21">
        <f>+Produccion_UO!AG111</f>
        <v>0</v>
      </c>
      <c r="AI111" s="21">
        <f>+Produccion_UO!AH111</f>
        <v>0</v>
      </c>
      <c r="AJ111" s="21">
        <f>+Produccion_UO!AI111</f>
        <v>0</v>
      </c>
      <c r="AK111" s="21">
        <f>+Produccion_UO!AJ111</f>
        <v>0</v>
      </c>
      <c r="AL111" s="21">
        <f>+Produccion_UO!AK111</f>
        <v>0</v>
      </c>
      <c r="AM111" s="21">
        <f>+Produccion_UO!AL111</f>
        <v>0</v>
      </c>
      <c r="AN111" s="21">
        <f>+Produccion_UO!AM111</f>
        <v>0</v>
      </c>
      <c r="AO111" s="21">
        <f>+Produccion_UO!AN111</f>
        <v>0</v>
      </c>
      <c r="AP111" s="21">
        <f>+Produccion_UO!AO111</f>
        <v>0</v>
      </c>
      <c r="AQ111" s="21">
        <f>+Produccion_UO!AP111</f>
        <v>0</v>
      </c>
      <c r="AR111" s="21">
        <f>+Produccion_UO!AQ111</f>
        <v>0</v>
      </c>
    </row>
    <row r="112" spans="10:44" x14ac:dyDescent="0.25">
      <c r="J112" s="73"/>
      <c r="K112" s="73"/>
      <c r="L112" s="73"/>
      <c r="M112" s="75">
        <f>+SUM(M105:M111)</f>
        <v>294.75557317827577</v>
      </c>
      <c r="N112" s="75">
        <f t="shared" ref="N112" si="10">+SUM(N105:N111)</f>
        <v>294.64520882231244</v>
      </c>
      <c r="O112" s="75">
        <f t="shared" ref="O112:AR112" si="11">+SUM(O105:O111)</f>
        <v>294.5502086138597</v>
      </c>
      <c r="P112" s="75">
        <f t="shared" si="11"/>
        <v>294.45520840540695</v>
      </c>
      <c r="Q112" s="75">
        <f t="shared" si="11"/>
        <v>294.3602081969542</v>
      </c>
      <c r="R112" s="75">
        <f t="shared" si="11"/>
        <v>294.22789688220985</v>
      </c>
      <c r="S112" s="75">
        <f t="shared" si="11"/>
        <v>293.92549541505139</v>
      </c>
      <c r="T112" s="75">
        <f t="shared" si="11"/>
        <v>293.64659612373993</v>
      </c>
      <c r="U112" s="75">
        <f t="shared" si="11"/>
        <v>67.755317628317258</v>
      </c>
      <c r="V112" s="75">
        <f t="shared" si="11"/>
        <v>2.2100109429207837</v>
      </c>
      <c r="W112" s="75">
        <f t="shared" si="11"/>
        <v>1.6516957060852109</v>
      </c>
      <c r="X112" s="75">
        <f t="shared" si="11"/>
        <v>1.4857803793133133</v>
      </c>
      <c r="Y112" s="75">
        <f t="shared" si="11"/>
        <v>1.3999139982372764</v>
      </c>
      <c r="Z112" s="75">
        <f t="shared" si="11"/>
        <v>1.1104092806834693</v>
      </c>
      <c r="AA112" s="75">
        <f t="shared" si="11"/>
        <v>3.3506702785187581E-2</v>
      </c>
      <c r="AB112" s="75">
        <f t="shared" si="11"/>
        <v>0</v>
      </c>
      <c r="AC112" s="75">
        <f t="shared" si="11"/>
        <v>0</v>
      </c>
      <c r="AD112" s="75">
        <f t="shared" si="11"/>
        <v>0</v>
      </c>
      <c r="AE112" s="75">
        <f t="shared" si="11"/>
        <v>0</v>
      </c>
      <c r="AF112" s="75">
        <f t="shared" si="11"/>
        <v>0</v>
      </c>
      <c r="AG112" s="75">
        <f t="shared" si="11"/>
        <v>0</v>
      </c>
      <c r="AH112" s="75">
        <f t="shared" si="11"/>
        <v>0</v>
      </c>
      <c r="AI112" s="75">
        <f t="shared" si="11"/>
        <v>0</v>
      </c>
      <c r="AJ112" s="75">
        <f t="shared" si="11"/>
        <v>0</v>
      </c>
      <c r="AK112" s="75">
        <f t="shared" si="11"/>
        <v>0</v>
      </c>
      <c r="AL112" s="75">
        <f t="shared" si="11"/>
        <v>0</v>
      </c>
      <c r="AM112" s="75">
        <f t="shared" si="11"/>
        <v>0</v>
      </c>
      <c r="AN112" s="75">
        <f t="shared" si="11"/>
        <v>0</v>
      </c>
      <c r="AO112" s="75">
        <f t="shared" si="11"/>
        <v>0</v>
      </c>
      <c r="AP112" s="75">
        <f t="shared" si="11"/>
        <v>0</v>
      </c>
      <c r="AQ112" s="75">
        <f t="shared" si="11"/>
        <v>0</v>
      </c>
      <c r="AR112" s="75">
        <f t="shared" si="11"/>
        <v>0</v>
      </c>
    </row>
    <row r="114" spans="10:44" ht="18.75" x14ac:dyDescent="0.3">
      <c r="J114" s="15"/>
      <c r="K114" s="34" t="str">
        <f>+Produccion_UO!K114</f>
        <v>6.2.1 Gas Natural de salida en plantas</v>
      </c>
      <c r="L114" s="34"/>
    </row>
    <row r="115" spans="10:44" x14ac:dyDescent="0.25">
      <c r="J115" s="67" t="s">
        <v>37</v>
      </c>
      <c r="K115" s="2" t="s">
        <v>27</v>
      </c>
      <c r="L115" s="160"/>
    </row>
    <row r="116" spans="10:44" x14ac:dyDescent="0.25">
      <c r="J116" s="15"/>
      <c r="K116" s="16"/>
      <c r="L116" s="16"/>
    </row>
    <row r="117" spans="10:44" x14ac:dyDescent="0.25">
      <c r="M117" s="5">
        <v>2019</v>
      </c>
      <c r="N117" s="5">
        <v>2020</v>
      </c>
      <c r="O117" s="5">
        <v>2021</v>
      </c>
      <c r="P117" s="5">
        <v>2022</v>
      </c>
      <c r="Q117" s="5">
        <v>2023</v>
      </c>
      <c r="R117" s="5">
        <v>2024</v>
      </c>
      <c r="S117" s="5">
        <v>2025</v>
      </c>
      <c r="T117" s="5">
        <v>2026</v>
      </c>
      <c r="U117" s="5">
        <v>2027</v>
      </c>
      <c r="V117" s="5">
        <v>2028</v>
      </c>
      <c r="W117" s="5">
        <v>2029</v>
      </c>
      <c r="X117" s="5">
        <v>2030</v>
      </c>
      <c r="Y117" s="5">
        <v>2031</v>
      </c>
      <c r="Z117" s="5">
        <v>2032</v>
      </c>
      <c r="AA117" s="5">
        <v>2033</v>
      </c>
      <c r="AB117" s="5">
        <v>2034</v>
      </c>
      <c r="AC117" s="5">
        <v>2035</v>
      </c>
      <c r="AD117" s="5">
        <v>2036</v>
      </c>
      <c r="AE117" s="5">
        <v>2037</v>
      </c>
      <c r="AF117" s="5">
        <v>2038</v>
      </c>
      <c r="AG117" s="5">
        <v>2039</v>
      </c>
      <c r="AH117" s="5">
        <v>2040</v>
      </c>
      <c r="AI117" s="5">
        <v>2041</v>
      </c>
      <c r="AJ117" s="5">
        <v>2042</v>
      </c>
      <c r="AK117" s="5">
        <v>2043</v>
      </c>
      <c r="AL117" s="5">
        <v>2044</v>
      </c>
      <c r="AM117" s="5">
        <v>2045</v>
      </c>
      <c r="AN117" s="5">
        <v>2046</v>
      </c>
      <c r="AO117" s="5">
        <v>2047</v>
      </c>
      <c r="AP117" s="5">
        <v>2048</v>
      </c>
      <c r="AQ117" s="5">
        <v>2049</v>
      </c>
      <c r="AR117" s="5">
        <v>2050</v>
      </c>
    </row>
    <row r="118" spans="10:44" x14ac:dyDescent="0.25">
      <c r="J118" s="24" t="s">
        <v>126</v>
      </c>
      <c r="K118" s="13" t="s">
        <v>368</v>
      </c>
      <c r="L118" s="169" t="s">
        <v>683</v>
      </c>
      <c r="M118" s="21">
        <f>+Produccion_UO!L118</f>
        <v>0</v>
      </c>
      <c r="N118" s="21">
        <f>+Produccion_UO!M118</f>
        <v>0</v>
      </c>
      <c r="O118" s="21">
        <f>+Produccion_UO!N118</f>
        <v>0</v>
      </c>
      <c r="P118" s="21">
        <f>+Produccion_UO!O118</f>
        <v>0</v>
      </c>
      <c r="Q118" s="21">
        <f>+Produccion_UO!P118</f>
        <v>0</v>
      </c>
      <c r="R118" s="21">
        <f>+Produccion_UO!Q118</f>
        <v>0</v>
      </c>
      <c r="S118" s="21">
        <f>+Produccion_UO!R118</f>
        <v>0</v>
      </c>
      <c r="T118" s="21">
        <f>+Produccion_UO!S118</f>
        <v>0</v>
      </c>
      <c r="U118" s="21">
        <f>+Produccion_UO!T118</f>
        <v>0</v>
      </c>
      <c r="V118" s="21">
        <f>+Produccion_UO!U118</f>
        <v>0</v>
      </c>
      <c r="W118" s="21">
        <f>+Produccion_UO!V118</f>
        <v>0</v>
      </c>
      <c r="X118" s="21">
        <f>+Produccion_UO!W118</f>
        <v>0</v>
      </c>
      <c r="Y118" s="21">
        <f>+Produccion_UO!X118</f>
        <v>0</v>
      </c>
      <c r="Z118" s="21">
        <f>+Produccion_UO!Y118</f>
        <v>0</v>
      </c>
      <c r="AA118" s="21">
        <f>+Produccion_UO!Z118</f>
        <v>0</v>
      </c>
      <c r="AB118" s="21">
        <f>+Produccion_UO!AA118</f>
        <v>0</v>
      </c>
      <c r="AC118" s="21">
        <f>+Produccion_UO!AB118</f>
        <v>0</v>
      </c>
      <c r="AD118" s="21">
        <f>+Produccion_UO!AC118</f>
        <v>0</v>
      </c>
      <c r="AE118" s="21">
        <f>+Produccion_UO!AD118</f>
        <v>0</v>
      </c>
      <c r="AF118" s="21">
        <f>+Produccion_UO!AE118</f>
        <v>0</v>
      </c>
      <c r="AG118" s="21">
        <f>+Produccion_UO!AF118</f>
        <v>0</v>
      </c>
      <c r="AH118" s="21">
        <f>+Produccion_UO!AG118</f>
        <v>0</v>
      </c>
      <c r="AI118" s="21">
        <f>+Produccion_UO!AH118</f>
        <v>0</v>
      </c>
      <c r="AJ118" s="21">
        <f>+Produccion_UO!AI118</f>
        <v>0</v>
      </c>
      <c r="AK118" s="21">
        <f>+Produccion_UO!AJ118</f>
        <v>0</v>
      </c>
      <c r="AL118" s="21">
        <f>+Produccion_UO!AK118</f>
        <v>0</v>
      </c>
      <c r="AM118" s="21">
        <f>+Produccion_UO!AL118</f>
        <v>0</v>
      </c>
      <c r="AN118" s="21">
        <f>+Produccion_UO!AM118</f>
        <v>0</v>
      </c>
      <c r="AO118" s="21">
        <f>+Produccion_UO!AN118</f>
        <v>0</v>
      </c>
      <c r="AP118" s="21">
        <f>+Produccion_UO!AO118</f>
        <v>0</v>
      </c>
      <c r="AQ118" s="21">
        <f>+Produccion_UO!AP118</f>
        <v>0</v>
      </c>
      <c r="AR118" s="21">
        <f>+Produccion_UO!AQ118</f>
        <v>0</v>
      </c>
    </row>
    <row r="119" spans="10:44" x14ac:dyDescent="0.25">
      <c r="J119" s="24" t="s">
        <v>127</v>
      </c>
      <c r="K119" s="13" t="s">
        <v>267</v>
      </c>
      <c r="L119" s="169" t="s">
        <v>684</v>
      </c>
      <c r="M119" s="21">
        <f>+Produccion_UO!L119+Produccion_UO!L120</f>
        <v>232.58269456745893</v>
      </c>
      <c r="N119" s="21">
        <f>+Produccion_UO!M119+Produccion_UO!M120</f>
        <v>232.52207174809791</v>
      </c>
      <c r="O119" s="21">
        <f>+Produccion_UO!N119+Produccion_UO!N120</f>
        <v>232.46988841022565</v>
      </c>
      <c r="P119" s="21">
        <f>+Produccion_UO!O119+Produccion_UO!O120</f>
        <v>232.41770507235339</v>
      </c>
      <c r="Q119" s="21">
        <f>+Produccion_UO!P119+Produccion_UO!P120</f>
        <v>232.36552173448112</v>
      </c>
      <c r="R119" s="21">
        <f>+Produccion_UO!Q119+Produccion_UO!Q120</f>
        <v>232.292843514569</v>
      </c>
      <c r="S119" s="21">
        <f>+Produccion_UO!R119+Produccion_UO!R120</f>
        <v>232.22016529465685</v>
      </c>
      <c r="T119" s="21">
        <f>+Produccion_UO!S119+Produccion_UO!S120</f>
        <v>232.16253212803889</v>
      </c>
      <c r="U119" s="21">
        <f>+Produccion_UO!T119+Produccion_UO!T120</f>
        <v>52.593017255987057</v>
      </c>
      <c r="V119" s="21">
        <f>+Produccion_UO!U119+Produccion_UO!U120</f>
        <v>0.59877084653823953</v>
      </c>
      <c r="W119" s="21">
        <f>+Produccion_UO!V119+Produccion_UO!V120</f>
        <v>0.38322671856840634</v>
      </c>
      <c r="X119" s="21">
        <f>+Produccion_UO!W119+Produccion_UO!W120</f>
        <v>0.38322671856841173</v>
      </c>
      <c r="Y119" s="21">
        <f>+Produccion_UO!X119+Produccion_UO!X120</f>
        <v>0.38322671856841173</v>
      </c>
      <c r="Z119" s="21">
        <f>+Produccion_UO!Y119+Produccion_UO!Y120</f>
        <v>0.27136877331504139</v>
      </c>
      <c r="AA119" s="21">
        <f>+Produccion_UO!Z119+Produccion_UO!Z120</f>
        <v>0</v>
      </c>
      <c r="AB119" s="21">
        <f>+Produccion_UO!AA119+Produccion_UO!AA120</f>
        <v>0</v>
      </c>
      <c r="AC119" s="21">
        <f>+Produccion_UO!AB119+Produccion_UO!AB120</f>
        <v>0</v>
      </c>
      <c r="AD119" s="21">
        <f>+Produccion_UO!AC119+Produccion_UO!AC120</f>
        <v>0</v>
      </c>
      <c r="AE119" s="21">
        <f>+Produccion_UO!AD119+Produccion_UO!AD120</f>
        <v>0</v>
      </c>
      <c r="AF119" s="21">
        <f>+Produccion_UO!AE119+Produccion_UO!AE120</f>
        <v>0</v>
      </c>
      <c r="AG119" s="21">
        <f>+Produccion_UO!AF119+Produccion_UO!AF120</f>
        <v>0</v>
      </c>
      <c r="AH119" s="21">
        <f>+Produccion_UO!AG119+Produccion_UO!AG120</f>
        <v>0</v>
      </c>
      <c r="AI119" s="21">
        <f>+Produccion_UO!AH119+Produccion_UO!AH120</f>
        <v>0</v>
      </c>
      <c r="AJ119" s="21">
        <f>+Produccion_UO!AI119+Produccion_UO!AI120</f>
        <v>0</v>
      </c>
      <c r="AK119" s="21">
        <f>+Produccion_UO!AJ119+Produccion_UO!AJ120</f>
        <v>0</v>
      </c>
      <c r="AL119" s="21">
        <f>+Produccion_UO!AK119+Produccion_UO!AK120</f>
        <v>0</v>
      </c>
      <c r="AM119" s="21">
        <f>+Produccion_UO!AL119+Produccion_UO!AL120</f>
        <v>0</v>
      </c>
      <c r="AN119" s="21">
        <f>+Produccion_UO!AM119+Produccion_UO!AM120</f>
        <v>0</v>
      </c>
      <c r="AO119" s="21">
        <f>+Produccion_UO!AN119+Produccion_UO!AN120</f>
        <v>0</v>
      </c>
      <c r="AP119" s="21">
        <f>+Produccion_UO!AO119+Produccion_UO!AO120</f>
        <v>0</v>
      </c>
      <c r="AQ119" s="21">
        <f>+Produccion_UO!AP119+Produccion_UO!AP120</f>
        <v>0</v>
      </c>
      <c r="AR119" s="21">
        <f>+Produccion_UO!AQ119+Produccion_UO!AQ120</f>
        <v>0</v>
      </c>
    </row>
    <row r="120" spans="10:44" x14ac:dyDescent="0.25">
      <c r="J120" s="24" t="s">
        <v>128</v>
      </c>
      <c r="K120" s="13" t="s">
        <v>268</v>
      </c>
      <c r="L120" s="169"/>
      <c r="M120" s="180"/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  <c r="AA120" s="180"/>
      <c r="AB120" s="180"/>
      <c r="AC120" s="180"/>
      <c r="AD120" s="180"/>
      <c r="AE120" s="180"/>
      <c r="AF120" s="180"/>
      <c r="AG120" s="180"/>
      <c r="AH120" s="180"/>
      <c r="AI120" s="180"/>
      <c r="AJ120" s="180"/>
      <c r="AK120" s="180"/>
      <c r="AL120" s="180"/>
      <c r="AM120" s="180"/>
      <c r="AN120" s="180"/>
      <c r="AO120" s="180"/>
      <c r="AP120" s="180"/>
      <c r="AQ120" s="180"/>
      <c r="AR120" s="180"/>
    </row>
    <row r="121" spans="10:44" x14ac:dyDescent="0.25">
      <c r="J121" s="24" t="s">
        <v>129</v>
      </c>
      <c r="K121" s="13" t="s">
        <v>369</v>
      </c>
      <c r="L121" s="169" t="s">
        <v>688</v>
      </c>
      <c r="M121" s="21">
        <f>+Produccion_UO!L121</f>
        <v>0</v>
      </c>
      <c r="N121" s="21">
        <f>+Produccion_UO!M121</f>
        <v>0</v>
      </c>
      <c r="O121" s="21">
        <f>+Produccion_UO!N121</f>
        <v>0</v>
      </c>
      <c r="P121" s="21">
        <f>+Produccion_UO!O121</f>
        <v>0</v>
      </c>
      <c r="Q121" s="21">
        <f>+Produccion_UO!P121</f>
        <v>0</v>
      </c>
      <c r="R121" s="21">
        <f>+Produccion_UO!Q121</f>
        <v>0</v>
      </c>
      <c r="S121" s="21">
        <f>+Produccion_UO!R121</f>
        <v>0</v>
      </c>
      <c r="T121" s="21">
        <f>+Produccion_UO!S121</f>
        <v>0</v>
      </c>
      <c r="U121" s="21">
        <f>+Produccion_UO!T121</f>
        <v>0</v>
      </c>
      <c r="V121" s="21">
        <f>+Produccion_UO!U121</f>
        <v>0</v>
      </c>
      <c r="W121" s="21">
        <f>+Produccion_UO!V121</f>
        <v>0</v>
      </c>
      <c r="X121" s="21">
        <f>+Produccion_UO!W121</f>
        <v>0</v>
      </c>
      <c r="Y121" s="21">
        <f>+Produccion_UO!X121</f>
        <v>0</v>
      </c>
      <c r="Z121" s="21">
        <f>+Produccion_UO!Y121</f>
        <v>0</v>
      </c>
      <c r="AA121" s="21">
        <f>+Produccion_UO!Z121</f>
        <v>0</v>
      </c>
      <c r="AB121" s="21">
        <f>+Produccion_UO!AA121</f>
        <v>0</v>
      </c>
      <c r="AC121" s="21">
        <f>+Produccion_UO!AB121</f>
        <v>0</v>
      </c>
      <c r="AD121" s="21">
        <f>+Produccion_UO!AC121</f>
        <v>0</v>
      </c>
      <c r="AE121" s="21">
        <f>+Produccion_UO!AD121</f>
        <v>0</v>
      </c>
      <c r="AF121" s="21">
        <f>+Produccion_UO!AE121</f>
        <v>0</v>
      </c>
      <c r="AG121" s="21">
        <f>+Produccion_UO!AF121</f>
        <v>0</v>
      </c>
      <c r="AH121" s="21">
        <f>+Produccion_UO!AG121</f>
        <v>0</v>
      </c>
      <c r="AI121" s="21">
        <f>+Produccion_UO!AH121</f>
        <v>0</v>
      </c>
      <c r="AJ121" s="21">
        <f>+Produccion_UO!AI121</f>
        <v>0</v>
      </c>
      <c r="AK121" s="21">
        <f>+Produccion_UO!AJ121</f>
        <v>0</v>
      </c>
      <c r="AL121" s="21">
        <f>+Produccion_UO!AK121</f>
        <v>0</v>
      </c>
      <c r="AM121" s="21">
        <f>+Produccion_UO!AL121</f>
        <v>0</v>
      </c>
      <c r="AN121" s="21">
        <f>+Produccion_UO!AM121</f>
        <v>0</v>
      </c>
      <c r="AO121" s="21">
        <f>+Produccion_UO!AN121</f>
        <v>0</v>
      </c>
      <c r="AP121" s="21">
        <f>+Produccion_UO!AO121</f>
        <v>0</v>
      </c>
      <c r="AQ121" s="21">
        <f>+Produccion_UO!AP121</f>
        <v>0</v>
      </c>
      <c r="AR121" s="21">
        <f>+Produccion_UO!AQ121</f>
        <v>0</v>
      </c>
    </row>
    <row r="122" spans="10:44" x14ac:dyDescent="0.25">
      <c r="J122" s="24" t="s">
        <v>130</v>
      </c>
      <c r="K122" s="13" t="s">
        <v>370</v>
      </c>
      <c r="L122" s="169" t="s">
        <v>686</v>
      </c>
      <c r="M122" s="21">
        <f>+Produccion_UO!L122</f>
        <v>0</v>
      </c>
      <c r="N122" s="21">
        <f>+Produccion_UO!M122</f>
        <v>0</v>
      </c>
      <c r="O122" s="21">
        <f>+Produccion_UO!N122</f>
        <v>0</v>
      </c>
      <c r="P122" s="21">
        <f>+Produccion_UO!O122</f>
        <v>0</v>
      </c>
      <c r="Q122" s="21">
        <f>+Produccion_UO!P122</f>
        <v>0</v>
      </c>
      <c r="R122" s="21">
        <f>+Produccion_UO!Q122</f>
        <v>0</v>
      </c>
      <c r="S122" s="21">
        <f>+Produccion_UO!R122</f>
        <v>0</v>
      </c>
      <c r="T122" s="21">
        <f>+Produccion_UO!S122</f>
        <v>0</v>
      </c>
      <c r="U122" s="21">
        <f>+Produccion_UO!T122</f>
        <v>0</v>
      </c>
      <c r="V122" s="21">
        <f>+Produccion_UO!U122</f>
        <v>0</v>
      </c>
      <c r="W122" s="21">
        <f>+Produccion_UO!V122</f>
        <v>0</v>
      </c>
      <c r="X122" s="21">
        <f>+Produccion_UO!W122</f>
        <v>0</v>
      </c>
      <c r="Y122" s="21">
        <f>+Produccion_UO!X122</f>
        <v>0</v>
      </c>
      <c r="Z122" s="21">
        <f>+Produccion_UO!Y122</f>
        <v>0</v>
      </c>
      <c r="AA122" s="21">
        <f>+Produccion_UO!Z122</f>
        <v>0</v>
      </c>
      <c r="AB122" s="21">
        <f>+Produccion_UO!AA122</f>
        <v>0</v>
      </c>
      <c r="AC122" s="21">
        <f>+Produccion_UO!AB122</f>
        <v>0</v>
      </c>
      <c r="AD122" s="21">
        <f>+Produccion_UO!AC122</f>
        <v>0</v>
      </c>
      <c r="AE122" s="21">
        <f>+Produccion_UO!AD122</f>
        <v>0</v>
      </c>
      <c r="AF122" s="21">
        <f>+Produccion_UO!AE122</f>
        <v>0</v>
      </c>
      <c r="AG122" s="21">
        <f>+Produccion_UO!AF122</f>
        <v>0</v>
      </c>
      <c r="AH122" s="21">
        <f>+Produccion_UO!AG122</f>
        <v>0</v>
      </c>
      <c r="AI122" s="21">
        <f>+Produccion_UO!AH122</f>
        <v>0</v>
      </c>
      <c r="AJ122" s="21">
        <f>+Produccion_UO!AI122</f>
        <v>0</v>
      </c>
      <c r="AK122" s="21">
        <f>+Produccion_UO!AJ122</f>
        <v>0</v>
      </c>
      <c r="AL122" s="21">
        <f>+Produccion_UO!AK122</f>
        <v>0</v>
      </c>
      <c r="AM122" s="21">
        <f>+Produccion_UO!AL122</f>
        <v>0</v>
      </c>
      <c r="AN122" s="21">
        <f>+Produccion_UO!AM122</f>
        <v>0</v>
      </c>
      <c r="AO122" s="21">
        <f>+Produccion_UO!AN122</f>
        <v>0</v>
      </c>
      <c r="AP122" s="21">
        <f>+Produccion_UO!AO122</f>
        <v>0</v>
      </c>
      <c r="AQ122" s="21">
        <f>+Produccion_UO!AP122</f>
        <v>0</v>
      </c>
      <c r="AR122" s="21">
        <f>+Produccion_UO!AQ122</f>
        <v>0</v>
      </c>
    </row>
    <row r="123" spans="10:44" x14ac:dyDescent="0.25">
      <c r="J123" s="24" t="s">
        <v>159</v>
      </c>
      <c r="K123" s="13" t="s">
        <v>269</v>
      </c>
      <c r="L123" s="169" t="s">
        <v>687</v>
      </c>
      <c r="M123" s="21">
        <f>+Produccion_UO!L123</f>
        <v>1.0941530020412098</v>
      </c>
      <c r="N123" s="21">
        <f>+Produccion_UO!M123</f>
        <v>1.0941530020412098</v>
      </c>
      <c r="O123" s="21">
        <f>+Produccion_UO!N123</f>
        <v>1.0941530020412098</v>
      </c>
      <c r="P123" s="21">
        <f>+Produccion_UO!O123</f>
        <v>1.0941530020412098</v>
      </c>
      <c r="Q123" s="21">
        <f>+Produccion_UO!P123</f>
        <v>1.0941530020412098</v>
      </c>
      <c r="R123" s="21">
        <f>+Produccion_UO!Q123</f>
        <v>1.0941530020412098</v>
      </c>
      <c r="S123" s="21">
        <f>+Produccion_UO!R123</f>
        <v>0.99098530424544962</v>
      </c>
      <c r="T123" s="21">
        <f>+Produccion_UO!S123</f>
        <v>0.88545967193930286</v>
      </c>
      <c r="U123" s="21">
        <f>+Produccion_UO!T123</f>
        <v>0.77993403963315611</v>
      </c>
      <c r="V123" s="21">
        <f>+Produccion_UO!U123</f>
        <v>0.67929857044732678</v>
      </c>
      <c r="W123" s="21">
        <f>+Produccion_UO!V123</f>
        <v>0.57866310126149467</v>
      </c>
      <c r="X123" s="21">
        <f>+Produccion_UO!W123</f>
        <v>0.47802763207566529</v>
      </c>
      <c r="Y123" s="21">
        <f>+Produccion_UO!X123</f>
        <v>0.4259456230473132</v>
      </c>
      <c r="Z123" s="21">
        <f>+Produccion_UO!Y123</f>
        <v>0.37386361401896379</v>
      </c>
      <c r="AA123" s="21">
        <f>+Produccion_UO!Z123</f>
        <v>2.0323395199607758E-2</v>
      </c>
      <c r="AB123" s="21">
        <f>+Produccion_UO!AA123</f>
        <v>0</v>
      </c>
      <c r="AC123" s="21">
        <f>+Produccion_UO!AB123</f>
        <v>0</v>
      </c>
      <c r="AD123" s="21">
        <f>+Produccion_UO!AC123</f>
        <v>0</v>
      </c>
      <c r="AE123" s="21">
        <f>+Produccion_UO!AD123</f>
        <v>0</v>
      </c>
      <c r="AF123" s="21">
        <f>+Produccion_UO!AE123</f>
        <v>0</v>
      </c>
      <c r="AG123" s="21">
        <f>+Produccion_UO!AF123</f>
        <v>0</v>
      </c>
      <c r="AH123" s="21">
        <f>+Produccion_UO!AG123</f>
        <v>0</v>
      </c>
      <c r="AI123" s="21">
        <f>+Produccion_UO!AH123</f>
        <v>0</v>
      </c>
      <c r="AJ123" s="21">
        <f>+Produccion_UO!AI123</f>
        <v>0</v>
      </c>
      <c r="AK123" s="21">
        <f>+Produccion_UO!AJ123</f>
        <v>0</v>
      </c>
      <c r="AL123" s="21">
        <f>+Produccion_UO!AK123</f>
        <v>0</v>
      </c>
      <c r="AM123" s="21">
        <f>+Produccion_UO!AL123</f>
        <v>0</v>
      </c>
      <c r="AN123" s="21">
        <f>+Produccion_UO!AM123</f>
        <v>0</v>
      </c>
      <c r="AO123" s="21">
        <f>+Produccion_UO!AN123</f>
        <v>0</v>
      </c>
      <c r="AP123" s="21">
        <f>+Produccion_UO!AO123</f>
        <v>0</v>
      </c>
      <c r="AQ123" s="21">
        <f>+Produccion_UO!AP123</f>
        <v>0</v>
      </c>
      <c r="AR123" s="21">
        <f>+Produccion_UO!AQ123</f>
        <v>0</v>
      </c>
    </row>
    <row r="124" spans="10:44" x14ac:dyDescent="0.25">
      <c r="J124" s="24" t="s">
        <v>131</v>
      </c>
      <c r="K124" s="13" t="s">
        <v>371</v>
      </c>
      <c r="L124" s="169" t="s">
        <v>685</v>
      </c>
      <c r="M124" s="21">
        <f>+Produccion_UO!L124</f>
        <v>0</v>
      </c>
      <c r="N124" s="21">
        <f>+Produccion_UO!M124</f>
        <v>0</v>
      </c>
      <c r="O124" s="21">
        <f>+Produccion_UO!N124</f>
        <v>0</v>
      </c>
      <c r="P124" s="21">
        <f>+Produccion_UO!O124</f>
        <v>0</v>
      </c>
      <c r="Q124" s="21">
        <f>+Produccion_UO!P124</f>
        <v>0</v>
      </c>
      <c r="R124" s="21">
        <f>+Produccion_UO!Q124</f>
        <v>0</v>
      </c>
      <c r="S124" s="21">
        <f>+Produccion_UO!R124</f>
        <v>0</v>
      </c>
      <c r="T124" s="21">
        <f>+Produccion_UO!S124</f>
        <v>0</v>
      </c>
      <c r="U124" s="21">
        <f>+Produccion_UO!T124</f>
        <v>0</v>
      </c>
      <c r="V124" s="21">
        <f>+Produccion_UO!U124</f>
        <v>0</v>
      </c>
      <c r="W124" s="21">
        <f>+Produccion_UO!V124</f>
        <v>0</v>
      </c>
      <c r="X124" s="21">
        <f>+Produccion_UO!W124</f>
        <v>0</v>
      </c>
      <c r="Y124" s="21">
        <f>+Produccion_UO!X124</f>
        <v>0</v>
      </c>
      <c r="Z124" s="21">
        <f>+Produccion_UO!Y124</f>
        <v>0</v>
      </c>
      <c r="AA124" s="21">
        <f>+Produccion_UO!Z124</f>
        <v>0</v>
      </c>
      <c r="AB124" s="21">
        <f>+Produccion_UO!AA124</f>
        <v>0</v>
      </c>
      <c r="AC124" s="21">
        <f>+Produccion_UO!AB124</f>
        <v>0</v>
      </c>
      <c r="AD124" s="21">
        <f>+Produccion_UO!AC124</f>
        <v>0</v>
      </c>
      <c r="AE124" s="21">
        <f>+Produccion_UO!AD124</f>
        <v>0</v>
      </c>
      <c r="AF124" s="21">
        <f>+Produccion_UO!AE124</f>
        <v>0</v>
      </c>
      <c r="AG124" s="21">
        <f>+Produccion_UO!AF124</f>
        <v>0</v>
      </c>
      <c r="AH124" s="21">
        <f>+Produccion_UO!AG124</f>
        <v>0</v>
      </c>
      <c r="AI124" s="21">
        <f>+Produccion_UO!AH124</f>
        <v>0</v>
      </c>
      <c r="AJ124" s="21">
        <f>+Produccion_UO!AI124</f>
        <v>0</v>
      </c>
      <c r="AK124" s="21">
        <f>+Produccion_UO!AJ124</f>
        <v>0</v>
      </c>
      <c r="AL124" s="21">
        <f>+Produccion_UO!AK124</f>
        <v>0</v>
      </c>
      <c r="AM124" s="21">
        <f>+Produccion_UO!AL124</f>
        <v>0</v>
      </c>
      <c r="AN124" s="21">
        <f>+Produccion_UO!AM124</f>
        <v>0</v>
      </c>
      <c r="AO124" s="21">
        <f>+Produccion_UO!AN124</f>
        <v>0</v>
      </c>
      <c r="AP124" s="21">
        <f>+Produccion_UO!AO124</f>
        <v>0</v>
      </c>
      <c r="AQ124" s="21">
        <f>+Produccion_UO!AP124</f>
        <v>0</v>
      </c>
      <c r="AR124" s="21">
        <f>+Produccion_UO!AQ124</f>
        <v>0</v>
      </c>
    </row>
    <row r="125" spans="10:44" x14ac:dyDescent="0.25">
      <c r="J125" s="73"/>
      <c r="K125" s="73"/>
      <c r="L125" s="73"/>
      <c r="M125" s="75">
        <f>+SUM(M118:M124)</f>
        <v>233.67684756950013</v>
      </c>
      <c r="N125" s="75">
        <f t="shared" ref="N125" si="12">+SUM(N118:N124)</f>
        <v>233.61622475013911</v>
      </c>
      <c r="O125" s="75">
        <f t="shared" ref="O125:AR125" si="13">+SUM(O118:O124)</f>
        <v>233.56404141226685</v>
      </c>
      <c r="P125" s="75">
        <f t="shared" si="13"/>
        <v>233.51185807439458</v>
      </c>
      <c r="Q125" s="75">
        <f t="shared" si="13"/>
        <v>233.45967473652232</v>
      </c>
      <c r="R125" s="75">
        <f t="shared" si="13"/>
        <v>233.3869965166102</v>
      </c>
      <c r="S125" s="75">
        <f t="shared" si="13"/>
        <v>233.21115059890229</v>
      </c>
      <c r="T125" s="75">
        <f t="shared" si="13"/>
        <v>233.04799179997821</v>
      </c>
      <c r="U125" s="75">
        <f t="shared" si="13"/>
        <v>53.372951295620211</v>
      </c>
      <c r="V125" s="75">
        <f t="shared" si="13"/>
        <v>1.2780694169855664</v>
      </c>
      <c r="W125" s="75">
        <f t="shared" si="13"/>
        <v>0.96188981982990107</v>
      </c>
      <c r="X125" s="75">
        <f t="shared" si="13"/>
        <v>0.86125435064407707</v>
      </c>
      <c r="Y125" s="75">
        <f t="shared" si="13"/>
        <v>0.80917234161572493</v>
      </c>
      <c r="Z125" s="75">
        <f t="shared" si="13"/>
        <v>0.64523238733400512</v>
      </c>
      <c r="AA125" s="75">
        <f t="shared" si="13"/>
        <v>2.0323395199607758E-2</v>
      </c>
      <c r="AB125" s="75">
        <f t="shared" si="13"/>
        <v>0</v>
      </c>
      <c r="AC125" s="75">
        <f t="shared" si="13"/>
        <v>0</v>
      </c>
      <c r="AD125" s="75">
        <f t="shared" si="13"/>
        <v>0</v>
      </c>
      <c r="AE125" s="75">
        <f t="shared" si="13"/>
        <v>0</v>
      </c>
      <c r="AF125" s="75">
        <f t="shared" si="13"/>
        <v>0</v>
      </c>
      <c r="AG125" s="75">
        <f t="shared" si="13"/>
        <v>0</v>
      </c>
      <c r="AH125" s="75">
        <f t="shared" si="13"/>
        <v>0</v>
      </c>
      <c r="AI125" s="75">
        <f t="shared" si="13"/>
        <v>0</v>
      </c>
      <c r="AJ125" s="75">
        <f t="shared" si="13"/>
        <v>0</v>
      </c>
      <c r="AK125" s="75">
        <f t="shared" si="13"/>
        <v>0</v>
      </c>
      <c r="AL125" s="75">
        <f t="shared" si="13"/>
        <v>0</v>
      </c>
      <c r="AM125" s="75">
        <f t="shared" si="13"/>
        <v>0</v>
      </c>
      <c r="AN125" s="75">
        <f t="shared" si="13"/>
        <v>0</v>
      </c>
      <c r="AO125" s="75">
        <f t="shared" si="13"/>
        <v>0</v>
      </c>
      <c r="AP125" s="75">
        <f t="shared" si="13"/>
        <v>0</v>
      </c>
      <c r="AQ125" s="75">
        <f t="shared" si="13"/>
        <v>0</v>
      </c>
      <c r="AR125" s="75">
        <f t="shared" si="13"/>
        <v>0</v>
      </c>
    </row>
    <row r="127" spans="10:44" ht="18.75" x14ac:dyDescent="0.3">
      <c r="J127" s="15"/>
      <c r="K127" s="34" t="str">
        <f>+Produccion_UO!K127</f>
        <v>6.2.1 LPG procesado en plantas</v>
      </c>
      <c r="L127" s="34"/>
    </row>
    <row r="128" spans="10:44" x14ac:dyDescent="0.25">
      <c r="J128" s="67" t="s">
        <v>43</v>
      </c>
      <c r="K128" s="2" t="s">
        <v>27</v>
      </c>
      <c r="L128" s="160"/>
    </row>
    <row r="129" spans="10:44" x14ac:dyDescent="0.25">
      <c r="J129" s="15"/>
      <c r="K129" s="16"/>
      <c r="L129" s="16"/>
    </row>
    <row r="130" spans="10:44" x14ac:dyDescent="0.25">
      <c r="M130" s="5">
        <v>2019</v>
      </c>
      <c r="N130" s="5">
        <v>2020</v>
      </c>
      <c r="O130" s="5">
        <v>2021</v>
      </c>
      <c r="P130" s="5">
        <v>2022</v>
      </c>
      <c r="Q130" s="5">
        <v>2023</v>
      </c>
      <c r="R130" s="5">
        <v>2024</v>
      </c>
      <c r="S130" s="5">
        <v>2025</v>
      </c>
      <c r="T130" s="5">
        <v>2026</v>
      </c>
      <c r="U130" s="5">
        <v>2027</v>
      </c>
      <c r="V130" s="5">
        <v>2028</v>
      </c>
      <c r="W130" s="5">
        <v>2029</v>
      </c>
      <c r="X130" s="5">
        <v>2030</v>
      </c>
      <c r="Y130" s="5">
        <v>2031</v>
      </c>
      <c r="Z130" s="5">
        <v>2032</v>
      </c>
      <c r="AA130" s="5">
        <v>2033</v>
      </c>
      <c r="AB130" s="5">
        <v>2034</v>
      </c>
      <c r="AC130" s="5">
        <v>2035</v>
      </c>
      <c r="AD130" s="5">
        <v>2036</v>
      </c>
      <c r="AE130" s="5">
        <v>2037</v>
      </c>
      <c r="AF130" s="5">
        <v>2038</v>
      </c>
      <c r="AG130" s="5">
        <v>2039</v>
      </c>
      <c r="AH130" s="5">
        <v>2040</v>
      </c>
      <c r="AI130" s="5">
        <v>2041</v>
      </c>
      <c r="AJ130" s="5">
        <v>2042</v>
      </c>
      <c r="AK130" s="5">
        <v>2043</v>
      </c>
      <c r="AL130" s="5">
        <v>2044</v>
      </c>
      <c r="AM130" s="5">
        <v>2045</v>
      </c>
      <c r="AN130" s="5">
        <v>2046</v>
      </c>
      <c r="AO130" s="5">
        <v>2047</v>
      </c>
      <c r="AP130" s="5">
        <v>2048</v>
      </c>
      <c r="AQ130" s="5">
        <v>2049</v>
      </c>
      <c r="AR130" s="5">
        <v>2050</v>
      </c>
    </row>
    <row r="131" spans="10:44" x14ac:dyDescent="0.25">
      <c r="J131" s="24" t="s">
        <v>43</v>
      </c>
      <c r="K131" s="13" t="s">
        <v>368</v>
      </c>
      <c r="L131" s="169" t="s">
        <v>683</v>
      </c>
      <c r="M131" s="21">
        <f>+Produccion_UO!L131</f>
        <v>0</v>
      </c>
      <c r="N131" s="21">
        <f>+Produccion_UO!M131</f>
        <v>0</v>
      </c>
      <c r="O131" s="21">
        <f>+Produccion_UO!N131</f>
        <v>0</v>
      </c>
      <c r="P131" s="21">
        <f>+Produccion_UO!O131</f>
        <v>0</v>
      </c>
      <c r="Q131" s="21">
        <f>+Produccion_UO!P131</f>
        <v>0</v>
      </c>
      <c r="R131" s="21">
        <f>+Produccion_UO!Q131</f>
        <v>0</v>
      </c>
      <c r="S131" s="21">
        <f>+Produccion_UO!R131</f>
        <v>0</v>
      </c>
      <c r="T131" s="21">
        <f>+Produccion_UO!S131</f>
        <v>0</v>
      </c>
      <c r="U131" s="21">
        <f>+Produccion_UO!T131</f>
        <v>0</v>
      </c>
      <c r="V131" s="21">
        <f>+Produccion_UO!U131</f>
        <v>0</v>
      </c>
      <c r="W131" s="21">
        <f>+Produccion_UO!V131</f>
        <v>0</v>
      </c>
      <c r="X131" s="21">
        <f>+Produccion_UO!W131</f>
        <v>0</v>
      </c>
      <c r="Y131" s="21">
        <f>+Produccion_UO!X131</f>
        <v>0</v>
      </c>
      <c r="Z131" s="21">
        <f>+Produccion_UO!Y131</f>
        <v>0</v>
      </c>
      <c r="AA131" s="21">
        <f>+Produccion_UO!Z131</f>
        <v>0</v>
      </c>
      <c r="AB131" s="21">
        <f>+Produccion_UO!AA131</f>
        <v>0</v>
      </c>
      <c r="AC131" s="21">
        <f>+Produccion_UO!AB131</f>
        <v>0</v>
      </c>
      <c r="AD131" s="21">
        <f>+Produccion_UO!AC131</f>
        <v>0</v>
      </c>
      <c r="AE131" s="21">
        <f>+Produccion_UO!AD131</f>
        <v>0</v>
      </c>
      <c r="AF131" s="21">
        <f>+Produccion_UO!AE131</f>
        <v>0</v>
      </c>
      <c r="AG131" s="21">
        <f>+Produccion_UO!AF131</f>
        <v>0</v>
      </c>
      <c r="AH131" s="21">
        <f>+Produccion_UO!AG131</f>
        <v>0</v>
      </c>
      <c r="AI131" s="21">
        <f>+Produccion_UO!AH131</f>
        <v>0</v>
      </c>
      <c r="AJ131" s="21">
        <f>+Produccion_UO!AI131</f>
        <v>0</v>
      </c>
      <c r="AK131" s="21">
        <f>+Produccion_UO!AJ131</f>
        <v>0</v>
      </c>
      <c r="AL131" s="21">
        <f>+Produccion_UO!AK131</f>
        <v>0</v>
      </c>
      <c r="AM131" s="21">
        <f>+Produccion_UO!AL131</f>
        <v>0</v>
      </c>
      <c r="AN131" s="21">
        <f>+Produccion_UO!AM131</f>
        <v>0</v>
      </c>
      <c r="AO131" s="21">
        <f>+Produccion_UO!AN131</f>
        <v>0</v>
      </c>
      <c r="AP131" s="21">
        <f>+Produccion_UO!AO131</f>
        <v>0</v>
      </c>
      <c r="AQ131" s="21">
        <f>+Produccion_UO!AP131</f>
        <v>0</v>
      </c>
      <c r="AR131" s="21">
        <f>+Produccion_UO!AQ131</f>
        <v>0</v>
      </c>
    </row>
    <row r="132" spans="10:44" x14ac:dyDescent="0.25">
      <c r="J132" s="24" t="s">
        <v>43</v>
      </c>
      <c r="K132" s="13" t="s">
        <v>267</v>
      </c>
      <c r="L132" s="169" t="s">
        <v>684</v>
      </c>
      <c r="M132" s="21">
        <f>+Produccion_UO!L132+Produccion_UO!L133</f>
        <v>15.017897556963245</v>
      </c>
      <c r="N132" s="21">
        <f>+Produccion_UO!M132+Produccion_UO!M133</f>
        <v>15.005523430862668</v>
      </c>
      <c r="O132" s="21">
        <f>+Produccion_UO!N132+Produccion_UO!N133</f>
        <v>14.994871943353733</v>
      </c>
      <c r="P132" s="21">
        <f>+Produccion_UO!O132+Produccion_UO!O133</f>
        <v>14.984220455844795</v>
      </c>
      <c r="Q132" s="21">
        <f>+Produccion_UO!P132+Produccion_UO!P133</f>
        <v>14.97356896833586</v>
      </c>
      <c r="R132" s="21">
        <f>+Produccion_UO!Q132+Produccion_UO!Q133</f>
        <v>14.958734134399771</v>
      </c>
      <c r="S132" s="21">
        <f>+Produccion_UO!R132+Produccion_UO!R133</f>
        <v>14.943899300463682</v>
      </c>
      <c r="T132" s="21">
        <f>+Produccion_UO!S132+Produccion_UO!S133</f>
        <v>14.932135412231117</v>
      </c>
      <c r="U132" s="21">
        <f>+Produccion_UO!T132+Produccion_UO!T133</f>
        <v>3.4520211610270883</v>
      </c>
      <c r="V132" s="21">
        <f>+Produccion_UO!U132+Produccion_UO!U133</f>
        <v>0.12221909238977866</v>
      </c>
      <c r="W132" s="21">
        <f>+Produccion_UO!V132+Produccion_UO!V133</f>
        <v>7.8222949553627782E-2</v>
      </c>
      <c r="X132" s="21">
        <f>+Produccion_UO!W132+Produccion_UO!W133</f>
        <v>7.8222949553628449E-2</v>
      </c>
      <c r="Y132" s="21">
        <f>+Produccion_UO!X132+Produccion_UO!X133</f>
        <v>7.8222949553628449E-2</v>
      </c>
      <c r="Z132" s="21">
        <f>+Produccion_UO!Y132+Produccion_UO!Y133</f>
        <v>5.5390881785981852E-2</v>
      </c>
      <c r="AA132" s="21">
        <f>+Produccion_UO!Z132+Produccion_UO!Z133</f>
        <v>0</v>
      </c>
      <c r="AB132" s="21">
        <f>+Produccion_UO!AA132+Produccion_UO!AA133</f>
        <v>0</v>
      </c>
      <c r="AC132" s="21">
        <f>+Produccion_UO!AB132+Produccion_UO!AB133</f>
        <v>0</v>
      </c>
      <c r="AD132" s="21">
        <f>+Produccion_UO!AC132+Produccion_UO!AC133</f>
        <v>0</v>
      </c>
      <c r="AE132" s="21">
        <f>+Produccion_UO!AD132+Produccion_UO!AD133</f>
        <v>0</v>
      </c>
      <c r="AF132" s="21">
        <f>+Produccion_UO!AE132+Produccion_UO!AE133</f>
        <v>0</v>
      </c>
      <c r="AG132" s="21">
        <f>+Produccion_UO!AF132+Produccion_UO!AF133</f>
        <v>0</v>
      </c>
      <c r="AH132" s="21">
        <f>+Produccion_UO!AG132+Produccion_UO!AG133</f>
        <v>0</v>
      </c>
      <c r="AI132" s="21">
        <f>+Produccion_UO!AH132+Produccion_UO!AH133</f>
        <v>0</v>
      </c>
      <c r="AJ132" s="21">
        <f>+Produccion_UO!AI132+Produccion_UO!AI133</f>
        <v>0</v>
      </c>
      <c r="AK132" s="21">
        <f>+Produccion_UO!AJ132+Produccion_UO!AJ133</f>
        <v>0</v>
      </c>
      <c r="AL132" s="21">
        <f>+Produccion_UO!AK132+Produccion_UO!AK133</f>
        <v>0</v>
      </c>
      <c r="AM132" s="21">
        <f>+Produccion_UO!AL132+Produccion_UO!AL133</f>
        <v>0</v>
      </c>
      <c r="AN132" s="21">
        <f>+Produccion_UO!AM132+Produccion_UO!AM133</f>
        <v>0</v>
      </c>
      <c r="AO132" s="21">
        <f>+Produccion_UO!AN132+Produccion_UO!AN133</f>
        <v>0</v>
      </c>
      <c r="AP132" s="21">
        <f>+Produccion_UO!AO132+Produccion_UO!AO133</f>
        <v>0</v>
      </c>
      <c r="AQ132" s="21">
        <f>+Produccion_UO!AP132+Produccion_UO!AP133</f>
        <v>0</v>
      </c>
      <c r="AR132" s="21">
        <f>+Produccion_UO!AQ132+Produccion_UO!AQ133</f>
        <v>0</v>
      </c>
    </row>
    <row r="133" spans="10:44" x14ac:dyDescent="0.25">
      <c r="J133" s="24" t="s">
        <v>43</v>
      </c>
      <c r="K133" s="13" t="s">
        <v>268</v>
      </c>
      <c r="L133" s="169"/>
      <c r="M133" s="180"/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  <c r="AB133" s="180"/>
      <c r="AC133" s="180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</row>
    <row r="134" spans="10:44" x14ac:dyDescent="0.25">
      <c r="J134" s="24" t="s">
        <v>43</v>
      </c>
      <c r="K134" s="13" t="s">
        <v>369</v>
      </c>
      <c r="L134" s="169" t="s">
        <v>688</v>
      </c>
      <c r="M134" s="21">
        <f>+Produccion_UO!L134</f>
        <v>0</v>
      </c>
      <c r="N134" s="21">
        <f>+Produccion_UO!M134</f>
        <v>0</v>
      </c>
      <c r="O134" s="21">
        <f>+Produccion_UO!N134</f>
        <v>0</v>
      </c>
      <c r="P134" s="21">
        <f>+Produccion_UO!O134</f>
        <v>0</v>
      </c>
      <c r="Q134" s="21">
        <f>+Produccion_UO!P134</f>
        <v>0</v>
      </c>
      <c r="R134" s="21">
        <f>+Produccion_UO!Q134</f>
        <v>0</v>
      </c>
      <c r="S134" s="21">
        <f>+Produccion_UO!R134</f>
        <v>0</v>
      </c>
      <c r="T134" s="21">
        <f>+Produccion_UO!S134</f>
        <v>0</v>
      </c>
      <c r="U134" s="21">
        <f>+Produccion_UO!T134</f>
        <v>0</v>
      </c>
      <c r="V134" s="21">
        <f>+Produccion_UO!U134</f>
        <v>0</v>
      </c>
      <c r="W134" s="21">
        <f>+Produccion_UO!V134</f>
        <v>0</v>
      </c>
      <c r="X134" s="21">
        <f>+Produccion_UO!W134</f>
        <v>0</v>
      </c>
      <c r="Y134" s="21">
        <f>+Produccion_UO!X134</f>
        <v>0</v>
      </c>
      <c r="Z134" s="21">
        <f>+Produccion_UO!Y134</f>
        <v>0</v>
      </c>
      <c r="AA134" s="21">
        <f>+Produccion_UO!Z134</f>
        <v>0</v>
      </c>
      <c r="AB134" s="21">
        <f>+Produccion_UO!AA134</f>
        <v>0</v>
      </c>
      <c r="AC134" s="21">
        <f>+Produccion_UO!AB134</f>
        <v>0</v>
      </c>
      <c r="AD134" s="21">
        <f>+Produccion_UO!AC134</f>
        <v>0</v>
      </c>
      <c r="AE134" s="21">
        <f>+Produccion_UO!AD134</f>
        <v>0</v>
      </c>
      <c r="AF134" s="21">
        <f>+Produccion_UO!AE134</f>
        <v>0</v>
      </c>
      <c r="AG134" s="21">
        <f>+Produccion_UO!AF134</f>
        <v>0</v>
      </c>
      <c r="AH134" s="21">
        <f>+Produccion_UO!AG134</f>
        <v>0</v>
      </c>
      <c r="AI134" s="21">
        <f>+Produccion_UO!AH134</f>
        <v>0</v>
      </c>
      <c r="AJ134" s="21">
        <f>+Produccion_UO!AI134</f>
        <v>0</v>
      </c>
      <c r="AK134" s="21">
        <f>+Produccion_UO!AJ134</f>
        <v>0</v>
      </c>
      <c r="AL134" s="21">
        <f>+Produccion_UO!AK134</f>
        <v>0</v>
      </c>
      <c r="AM134" s="21">
        <f>+Produccion_UO!AL134</f>
        <v>0</v>
      </c>
      <c r="AN134" s="21">
        <f>+Produccion_UO!AM134</f>
        <v>0</v>
      </c>
      <c r="AO134" s="21">
        <f>+Produccion_UO!AN134</f>
        <v>0</v>
      </c>
      <c r="AP134" s="21">
        <f>+Produccion_UO!AO134</f>
        <v>0</v>
      </c>
      <c r="AQ134" s="21">
        <f>+Produccion_UO!AP134</f>
        <v>0</v>
      </c>
      <c r="AR134" s="21">
        <f>+Produccion_UO!AQ134</f>
        <v>0</v>
      </c>
    </row>
    <row r="135" spans="10:44" x14ac:dyDescent="0.25">
      <c r="J135" s="24" t="s">
        <v>43</v>
      </c>
      <c r="K135" s="13" t="s">
        <v>370</v>
      </c>
      <c r="L135" s="169" t="s">
        <v>686</v>
      </c>
      <c r="M135" s="21">
        <f>+Produccion_UO!L135</f>
        <v>0</v>
      </c>
      <c r="N135" s="21">
        <f>+Produccion_UO!M135</f>
        <v>0</v>
      </c>
      <c r="O135" s="21">
        <f>+Produccion_UO!N135</f>
        <v>0</v>
      </c>
      <c r="P135" s="21">
        <f>+Produccion_UO!O135</f>
        <v>0</v>
      </c>
      <c r="Q135" s="21">
        <f>+Produccion_UO!P135</f>
        <v>0</v>
      </c>
      <c r="R135" s="21">
        <f>+Produccion_UO!Q135</f>
        <v>0</v>
      </c>
      <c r="S135" s="21">
        <f>+Produccion_UO!R135</f>
        <v>0</v>
      </c>
      <c r="T135" s="21">
        <f>+Produccion_UO!S135</f>
        <v>0</v>
      </c>
      <c r="U135" s="21">
        <f>+Produccion_UO!T135</f>
        <v>0</v>
      </c>
      <c r="V135" s="21">
        <f>+Produccion_UO!U135</f>
        <v>0</v>
      </c>
      <c r="W135" s="21">
        <f>+Produccion_UO!V135</f>
        <v>0</v>
      </c>
      <c r="X135" s="21">
        <f>+Produccion_UO!W135</f>
        <v>0</v>
      </c>
      <c r="Y135" s="21">
        <f>+Produccion_UO!X135</f>
        <v>0</v>
      </c>
      <c r="Z135" s="21">
        <f>+Produccion_UO!Y135</f>
        <v>0</v>
      </c>
      <c r="AA135" s="21">
        <f>+Produccion_UO!Z135</f>
        <v>0</v>
      </c>
      <c r="AB135" s="21">
        <f>+Produccion_UO!AA135</f>
        <v>0</v>
      </c>
      <c r="AC135" s="21">
        <f>+Produccion_UO!AB135</f>
        <v>0</v>
      </c>
      <c r="AD135" s="21">
        <f>+Produccion_UO!AC135</f>
        <v>0</v>
      </c>
      <c r="AE135" s="21">
        <f>+Produccion_UO!AD135</f>
        <v>0</v>
      </c>
      <c r="AF135" s="21">
        <f>+Produccion_UO!AE135</f>
        <v>0</v>
      </c>
      <c r="AG135" s="21">
        <f>+Produccion_UO!AF135</f>
        <v>0</v>
      </c>
      <c r="AH135" s="21">
        <f>+Produccion_UO!AG135</f>
        <v>0</v>
      </c>
      <c r="AI135" s="21">
        <f>+Produccion_UO!AH135</f>
        <v>0</v>
      </c>
      <c r="AJ135" s="21">
        <f>+Produccion_UO!AI135</f>
        <v>0</v>
      </c>
      <c r="AK135" s="21">
        <f>+Produccion_UO!AJ135</f>
        <v>0</v>
      </c>
      <c r="AL135" s="21">
        <f>+Produccion_UO!AK135</f>
        <v>0</v>
      </c>
      <c r="AM135" s="21">
        <f>+Produccion_UO!AL135</f>
        <v>0</v>
      </c>
      <c r="AN135" s="21">
        <f>+Produccion_UO!AM135</f>
        <v>0</v>
      </c>
      <c r="AO135" s="21">
        <f>+Produccion_UO!AN135</f>
        <v>0</v>
      </c>
      <c r="AP135" s="21">
        <f>+Produccion_UO!AO135</f>
        <v>0</v>
      </c>
      <c r="AQ135" s="21">
        <f>+Produccion_UO!AP135</f>
        <v>0</v>
      </c>
      <c r="AR135" s="21">
        <f>+Produccion_UO!AQ135</f>
        <v>0</v>
      </c>
    </row>
    <row r="136" spans="10:44" x14ac:dyDescent="0.25">
      <c r="J136" s="24" t="s">
        <v>43</v>
      </c>
      <c r="K136" s="13" t="s">
        <v>269</v>
      </c>
      <c r="L136" s="169" t="s">
        <v>687</v>
      </c>
      <c r="M136" s="21">
        <f>+Produccion_UO!L136</f>
        <v>0.17656373980113368</v>
      </c>
      <c r="N136" s="21">
        <f>+Produccion_UO!M136</f>
        <v>0.17656373980113368</v>
      </c>
      <c r="O136" s="21">
        <f>+Produccion_UO!N136</f>
        <v>0.17656373980113368</v>
      </c>
      <c r="P136" s="21">
        <f>+Produccion_UO!O136</f>
        <v>0.17656373980113368</v>
      </c>
      <c r="Q136" s="21">
        <f>+Produccion_UO!P136</f>
        <v>0.17656373980113368</v>
      </c>
      <c r="R136" s="21">
        <f>+Produccion_UO!Q136</f>
        <v>0.17656373980113368</v>
      </c>
      <c r="S136" s="21">
        <f>+Produccion_UO!R136</f>
        <v>0.15991554296256563</v>
      </c>
      <c r="T136" s="21">
        <f>+Produccion_UO!S136</f>
        <v>0.14288684565049531</v>
      </c>
      <c r="U136" s="21">
        <f>+Produccion_UO!T136</f>
        <v>0.12585814833842568</v>
      </c>
      <c r="V136" s="21">
        <f>+Produccion_UO!U136</f>
        <v>0.10961857785518997</v>
      </c>
      <c r="W136" s="21">
        <f>+Produccion_UO!V136</f>
        <v>9.3379007371954245E-2</v>
      </c>
      <c r="X136" s="21">
        <f>+Produccion_UO!W136</f>
        <v>7.7139436888718535E-2</v>
      </c>
      <c r="Y136" s="21">
        <f>+Produccion_UO!X136</f>
        <v>6.8734950246314194E-2</v>
      </c>
      <c r="Z136" s="21">
        <f>+Produccion_UO!Y136</f>
        <v>6.0330463603909715E-2</v>
      </c>
      <c r="AA136" s="21">
        <f>+Produccion_UO!Z136</f>
        <v>3.2795912959200689E-3</v>
      </c>
      <c r="AB136" s="21">
        <f>+Produccion_UO!AA136</f>
        <v>0</v>
      </c>
      <c r="AC136" s="21">
        <f>+Produccion_UO!AB136</f>
        <v>0</v>
      </c>
      <c r="AD136" s="21">
        <f>+Produccion_UO!AC136</f>
        <v>0</v>
      </c>
      <c r="AE136" s="21">
        <f>+Produccion_UO!AD136</f>
        <v>0</v>
      </c>
      <c r="AF136" s="21">
        <f>+Produccion_UO!AE136</f>
        <v>0</v>
      </c>
      <c r="AG136" s="21">
        <f>+Produccion_UO!AF136</f>
        <v>0</v>
      </c>
      <c r="AH136" s="21">
        <f>+Produccion_UO!AG136</f>
        <v>0</v>
      </c>
      <c r="AI136" s="21">
        <f>+Produccion_UO!AH136</f>
        <v>0</v>
      </c>
      <c r="AJ136" s="21">
        <f>+Produccion_UO!AI136</f>
        <v>0</v>
      </c>
      <c r="AK136" s="21">
        <f>+Produccion_UO!AJ136</f>
        <v>0</v>
      </c>
      <c r="AL136" s="21">
        <f>+Produccion_UO!AK136</f>
        <v>0</v>
      </c>
      <c r="AM136" s="21">
        <f>+Produccion_UO!AL136</f>
        <v>0</v>
      </c>
      <c r="AN136" s="21">
        <f>+Produccion_UO!AM136</f>
        <v>0</v>
      </c>
      <c r="AO136" s="21">
        <f>+Produccion_UO!AN136</f>
        <v>0</v>
      </c>
      <c r="AP136" s="21">
        <f>+Produccion_UO!AO136</f>
        <v>0</v>
      </c>
      <c r="AQ136" s="21">
        <f>+Produccion_UO!AP136</f>
        <v>0</v>
      </c>
      <c r="AR136" s="21">
        <f>+Produccion_UO!AQ136</f>
        <v>0</v>
      </c>
    </row>
    <row r="137" spans="10:44" x14ac:dyDescent="0.25">
      <c r="J137" s="24" t="s">
        <v>43</v>
      </c>
      <c r="K137" s="13" t="s">
        <v>371</v>
      </c>
      <c r="L137" s="169" t="s">
        <v>685</v>
      </c>
      <c r="M137" s="21">
        <f>+Produccion_UO!L137</f>
        <v>0</v>
      </c>
      <c r="N137" s="21">
        <f>+Produccion_UO!M137</f>
        <v>0</v>
      </c>
      <c r="O137" s="21">
        <f>+Produccion_UO!N137</f>
        <v>0</v>
      </c>
      <c r="P137" s="21">
        <f>+Produccion_UO!O137</f>
        <v>0</v>
      </c>
      <c r="Q137" s="21">
        <f>+Produccion_UO!P137</f>
        <v>0</v>
      </c>
      <c r="R137" s="21">
        <f>+Produccion_UO!Q137</f>
        <v>0</v>
      </c>
      <c r="S137" s="21">
        <f>+Produccion_UO!R137</f>
        <v>0</v>
      </c>
      <c r="T137" s="21">
        <f>+Produccion_UO!S137</f>
        <v>0</v>
      </c>
      <c r="U137" s="21">
        <f>+Produccion_UO!T137</f>
        <v>0</v>
      </c>
      <c r="V137" s="21">
        <f>+Produccion_UO!U137</f>
        <v>0</v>
      </c>
      <c r="W137" s="21">
        <f>+Produccion_UO!V137</f>
        <v>0</v>
      </c>
      <c r="X137" s="21">
        <f>+Produccion_UO!W137</f>
        <v>0</v>
      </c>
      <c r="Y137" s="21">
        <f>+Produccion_UO!X137</f>
        <v>0</v>
      </c>
      <c r="Z137" s="21">
        <f>+Produccion_UO!Y137</f>
        <v>0</v>
      </c>
      <c r="AA137" s="21">
        <f>+Produccion_UO!Z137</f>
        <v>0</v>
      </c>
      <c r="AB137" s="21">
        <f>+Produccion_UO!AA137</f>
        <v>0</v>
      </c>
      <c r="AC137" s="21">
        <f>+Produccion_UO!AB137</f>
        <v>0</v>
      </c>
      <c r="AD137" s="21">
        <f>+Produccion_UO!AC137</f>
        <v>0</v>
      </c>
      <c r="AE137" s="21">
        <f>+Produccion_UO!AD137</f>
        <v>0</v>
      </c>
      <c r="AF137" s="21">
        <f>+Produccion_UO!AE137</f>
        <v>0</v>
      </c>
      <c r="AG137" s="21">
        <f>+Produccion_UO!AF137</f>
        <v>0</v>
      </c>
      <c r="AH137" s="21">
        <f>+Produccion_UO!AG137</f>
        <v>0</v>
      </c>
      <c r="AI137" s="21">
        <f>+Produccion_UO!AH137</f>
        <v>0</v>
      </c>
      <c r="AJ137" s="21">
        <f>+Produccion_UO!AI137</f>
        <v>0</v>
      </c>
      <c r="AK137" s="21">
        <f>+Produccion_UO!AJ137</f>
        <v>0</v>
      </c>
      <c r="AL137" s="21">
        <f>+Produccion_UO!AK137</f>
        <v>0</v>
      </c>
      <c r="AM137" s="21">
        <f>+Produccion_UO!AL137</f>
        <v>0</v>
      </c>
      <c r="AN137" s="21">
        <f>+Produccion_UO!AM137</f>
        <v>0</v>
      </c>
      <c r="AO137" s="21">
        <f>+Produccion_UO!AN137</f>
        <v>0</v>
      </c>
      <c r="AP137" s="21">
        <f>+Produccion_UO!AO137</f>
        <v>0</v>
      </c>
      <c r="AQ137" s="21">
        <f>+Produccion_UO!AP137</f>
        <v>0</v>
      </c>
      <c r="AR137" s="21">
        <f>+Produccion_UO!AQ137</f>
        <v>0</v>
      </c>
    </row>
    <row r="138" spans="10:44" x14ac:dyDescent="0.25">
      <c r="J138" s="73"/>
      <c r="K138" s="73"/>
      <c r="L138" s="73"/>
      <c r="M138" s="75">
        <f>+SUM(M131:M137)</f>
        <v>15.194461296764379</v>
      </c>
      <c r="N138" s="75">
        <f t="shared" ref="N138" si="14">+SUM(N131:N137)</f>
        <v>15.182087170663802</v>
      </c>
      <c r="O138" s="75">
        <f t="shared" ref="O138:AR138" si="15">+SUM(O131:O137)</f>
        <v>15.171435683154867</v>
      </c>
      <c r="P138" s="75">
        <f t="shared" si="15"/>
        <v>15.160784195645929</v>
      </c>
      <c r="Q138" s="75">
        <f t="shared" si="15"/>
        <v>15.150132708136994</v>
      </c>
      <c r="R138" s="75">
        <f t="shared" si="15"/>
        <v>15.135297874200905</v>
      </c>
      <c r="S138" s="75">
        <f t="shared" si="15"/>
        <v>15.103814843426248</v>
      </c>
      <c r="T138" s="75">
        <f t="shared" si="15"/>
        <v>15.075022257881614</v>
      </c>
      <c r="U138" s="75">
        <f t="shared" si="15"/>
        <v>3.5778793093655139</v>
      </c>
      <c r="V138" s="75">
        <f t="shared" si="15"/>
        <v>0.23183767024496862</v>
      </c>
      <c r="W138" s="75">
        <f t="shared" si="15"/>
        <v>0.17160195692558203</v>
      </c>
      <c r="X138" s="75">
        <f t="shared" si="15"/>
        <v>0.15536238644234698</v>
      </c>
      <c r="Y138" s="75">
        <f t="shared" si="15"/>
        <v>0.14695789979994264</v>
      </c>
      <c r="Z138" s="75">
        <f t="shared" si="15"/>
        <v>0.11572134538989157</v>
      </c>
      <c r="AA138" s="75">
        <f t="shared" si="15"/>
        <v>3.2795912959200689E-3</v>
      </c>
      <c r="AB138" s="75">
        <f t="shared" si="15"/>
        <v>0</v>
      </c>
      <c r="AC138" s="75">
        <f t="shared" si="15"/>
        <v>0</v>
      </c>
      <c r="AD138" s="75">
        <f t="shared" si="15"/>
        <v>0</v>
      </c>
      <c r="AE138" s="75">
        <f t="shared" si="15"/>
        <v>0</v>
      </c>
      <c r="AF138" s="75">
        <f t="shared" si="15"/>
        <v>0</v>
      </c>
      <c r="AG138" s="75">
        <f t="shared" si="15"/>
        <v>0</v>
      </c>
      <c r="AH138" s="75">
        <f t="shared" si="15"/>
        <v>0</v>
      </c>
      <c r="AI138" s="75">
        <f t="shared" si="15"/>
        <v>0</v>
      </c>
      <c r="AJ138" s="75">
        <f t="shared" si="15"/>
        <v>0</v>
      </c>
      <c r="AK138" s="75">
        <f t="shared" si="15"/>
        <v>0</v>
      </c>
      <c r="AL138" s="75">
        <f t="shared" si="15"/>
        <v>0</v>
      </c>
      <c r="AM138" s="75">
        <f t="shared" si="15"/>
        <v>0</v>
      </c>
      <c r="AN138" s="75">
        <f t="shared" si="15"/>
        <v>0</v>
      </c>
      <c r="AO138" s="75">
        <f t="shared" si="15"/>
        <v>0</v>
      </c>
      <c r="AP138" s="75">
        <f t="shared" si="15"/>
        <v>0</v>
      </c>
      <c r="AQ138" s="75">
        <f t="shared" si="15"/>
        <v>0</v>
      </c>
      <c r="AR138" s="75">
        <f t="shared" si="15"/>
        <v>0</v>
      </c>
    </row>
    <row r="140" spans="10:44" ht="15.75" thickBot="1" x14ac:dyDescent="0.3"/>
    <row r="141" spans="10:44" s="81" customFormat="1" ht="18.75" x14ac:dyDescent="0.3">
      <c r="J141" s="82"/>
      <c r="K141" s="86" t="str">
        <f>+Produccion_UO!K141</f>
        <v>6.3 Gas Natural Transportado</v>
      </c>
      <c r="L141" s="86"/>
      <c r="M141" s="85"/>
      <c r="N141" s="85"/>
      <c r="O141" s="85"/>
      <c r="P141" s="85"/>
      <c r="Q141" s="85"/>
      <c r="R141" s="85"/>
    </row>
    <row r="142" spans="10:44" x14ac:dyDescent="0.25">
      <c r="J142" s="67" t="s">
        <v>37</v>
      </c>
      <c r="K142" s="41" t="s">
        <v>381</v>
      </c>
      <c r="L142" s="162"/>
    </row>
    <row r="143" spans="10:44" x14ac:dyDescent="0.25">
      <c r="J143" s="15"/>
      <c r="K143" s="16"/>
      <c r="L143" s="16"/>
    </row>
    <row r="144" spans="10:44" x14ac:dyDescent="0.25">
      <c r="M144" s="40">
        <v>2019</v>
      </c>
      <c r="N144" s="40">
        <v>2020</v>
      </c>
      <c r="O144" s="40">
        <v>2021</v>
      </c>
      <c r="P144" s="40">
        <v>2022</v>
      </c>
      <c r="Q144" s="40">
        <v>2023</v>
      </c>
      <c r="R144" s="40">
        <v>2024</v>
      </c>
      <c r="S144" s="40">
        <v>2025</v>
      </c>
      <c r="T144" s="40">
        <v>2026</v>
      </c>
      <c r="U144" s="40">
        <v>2027</v>
      </c>
      <c r="V144" s="40">
        <v>2028</v>
      </c>
      <c r="W144" s="40">
        <v>2029</v>
      </c>
      <c r="X144" s="40">
        <v>2030</v>
      </c>
      <c r="Y144" s="40">
        <v>2031</v>
      </c>
      <c r="Z144" s="40">
        <v>2032</v>
      </c>
      <c r="AA144" s="40">
        <v>2033</v>
      </c>
      <c r="AB144" s="40">
        <v>2034</v>
      </c>
      <c r="AC144" s="40">
        <v>2035</v>
      </c>
      <c r="AD144" s="40">
        <v>2036</v>
      </c>
      <c r="AE144" s="40">
        <v>2037</v>
      </c>
      <c r="AF144" s="40">
        <v>2038</v>
      </c>
      <c r="AG144" s="40">
        <v>2039</v>
      </c>
      <c r="AH144" s="40">
        <v>2040</v>
      </c>
      <c r="AI144" s="40">
        <v>2041</v>
      </c>
      <c r="AJ144" s="40">
        <v>2042</v>
      </c>
      <c r="AK144" s="40">
        <v>2043</v>
      </c>
      <c r="AL144" s="40">
        <v>2044</v>
      </c>
      <c r="AM144" s="40">
        <v>2045</v>
      </c>
      <c r="AN144" s="40">
        <v>2046</v>
      </c>
      <c r="AO144" s="40">
        <v>2047</v>
      </c>
      <c r="AP144" s="40">
        <v>2048</v>
      </c>
      <c r="AQ144" s="40">
        <v>2049</v>
      </c>
      <c r="AR144" s="40">
        <v>2050</v>
      </c>
    </row>
    <row r="145" spans="10:44" x14ac:dyDescent="0.25">
      <c r="J145" s="61" t="s">
        <v>119</v>
      </c>
      <c r="K145" s="41" t="s">
        <v>382</v>
      </c>
      <c r="L145" s="171" t="s">
        <v>683</v>
      </c>
      <c r="M145" s="21">
        <f>+Produccion_UO!L145</f>
        <v>174.72369860524157</v>
      </c>
      <c r="N145" s="21">
        <f>+Produccion_UO!M145</f>
        <v>141.19107171040335</v>
      </c>
      <c r="O145" s="21">
        <f>+Produccion_UO!N145</f>
        <v>110.54488574344337</v>
      </c>
      <c r="P145" s="21">
        <f>+Produccion_UO!O145</f>
        <v>129.09570512606268</v>
      </c>
      <c r="Q145" s="21">
        <f>+Produccion_UO!P145</f>
        <v>123.04802183389232</v>
      </c>
      <c r="R145" s="21">
        <f>+Produccion_UO!Q145</f>
        <v>0</v>
      </c>
      <c r="S145" s="21">
        <f>+Produccion_UO!R145</f>
        <v>0</v>
      </c>
      <c r="T145" s="21">
        <f>+Produccion_UO!S145</f>
        <v>0</v>
      </c>
      <c r="U145" s="21">
        <f>+Produccion_UO!T145</f>
        <v>0</v>
      </c>
      <c r="V145" s="21">
        <f>+Produccion_UO!U145</f>
        <v>0</v>
      </c>
      <c r="W145" s="21">
        <f>+Produccion_UO!V145</f>
        <v>0</v>
      </c>
      <c r="X145" s="21">
        <f>+Produccion_UO!W145</f>
        <v>0</v>
      </c>
      <c r="Y145" s="21">
        <f>+Produccion_UO!X145</f>
        <v>0</v>
      </c>
      <c r="Z145" s="21">
        <f>+Produccion_UO!Y145</f>
        <v>0</v>
      </c>
      <c r="AA145" s="21">
        <f>+Produccion_UO!Z145</f>
        <v>0</v>
      </c>
      <c r="AB145" s="21">
        <f>+Produccion_UO!AA145</f>
        <v>0</v>
      </c>
      <c r="AC145" s="21">
        <f>+Produccion_UO!AB145</f>
        <v>0</v>
      </c>
      <c r="AD145" s="21">
        <f>+Produccion_UO!AC145</f>
        <v>0</v>
      </c>
      <c r="AE145" s="21">
        <f>+Produccion_UO!AD145</f>
        <v>0</v>
      </c>
      <c r="AF145" s="21">
        <f>+Produccion_UO!AE145</f>
        <v>0</v>
      </c>
      <c r="AG145" s="21">
        <f>+Produccion_UO!AF145</f>
        <v>0</v>
      </c>
      <c r="AH145" s="21">
        <f>+Produccion_UO!AG145</f>
        <v>0</v>
      </c>
      <c r="AI145" s="21">
        <f>+Produccion_UO!AH145</f>
        <v>0</v>
      </c>
      <c r="AJ145" s="21">
        <f>+Produccion_UO!AI145</f>
        <v>0</v>
      </c>
      <c r="AK145" s="21">
        <f>+Produccion_UO!AJ145</f>
        <v>0</v>
      </c>
      <c r="AL145" s="21">
        <f>+Produccion_UO!AK145</f>
        <v>0</v>
      </c>
      <c r="AM145" s="21">
        <f>+Produccion_UO!AL145</f>
        <v>0</v>
      </c>
      <c r="AN145" s="21">
        <f>+Produccion_UO!AM145</f>
        <v>0</v>
      </c>
      <c r="AO145" s="21">
        <f>+Produccion_UO!AN145</f>
        <v>0</v>
      </c>
      <c r="AP145" s="21">
        <f>+Produccion_UO!AO145</f>
        <v>0</v>
      </c>
      <c r="AQ145" s="21">
        <f>+Produccion_UO!AP145</f>
        <v>0</v>
      </c>
      <c r="AR145" s="21">
        <f>+Produccion_UO!AQ145</f>
        <v>0</v>
      </c>
    </row>
    <row r="146" spans="10:44" x14ac:dyDescent="0.25">
      <c r="J146" s="61" t="s">
        <v>120</v>
      </c>
      <c r="K146" s="41" t="s">
        <v>383</v>
      </c>
      <c r="L146" s="171" t="s">
        <v>684</v>
      </c>
      <c r="M146" s="21">
        <f>+Produccion_UO!L146+Produccion_UO!L147</f>
        <v>596.34237225836387</v>
      </c>
      <c r="N146" s="21">
        <f>+Produccion_UO!M146+Produccion_UO!M147</f>
        <v>573.24741823072372</v>
      </c>
      <c r="O146" s="21">
        <f>+Produccion_UO!N146+Produccion_UO!N147</f>
        <v>505.89186464730636</v>
      </c>
      <c r="P146" s="21">
        <f>+Produccion_UO!O146+Produccion_UO!O147</f>
        <v>500.66700010916475</v>
      </c>
      <c r="Q146" s="21">
        <f>+Produccion_UO!P146+Produccion_UO!P147</f>
        <v>232.36552173448109</v>
      </c>
      <c r="R146" s="21">
        <f>+Produccion_UO!Q146+Produccion_UO!Q147</f>
        <v>232.29284351456897</v>
      </c>
      <c r="S146" s="21">
        <f>+Produccion_UO!R146+Produccion_UO!R147</f>
        <v>232.22016529465682</v>
      </c>
      <c r="T146" s="21">
        <f>+Produccion_UO!S146+Produccion_UO!S147</f>
        <v>232.16253212803886</v>
      </c>
      <c r="U146" s="21">
        <f>+Produccion_UO!T146+Produccion_UO!T147</f>
        <v>52.593017255987057</v>
      </c>
      <c r="V146" s="21">
        <f>+Produccion_UO!U146+Produccion_UO!U147</f>
        <v>0.59877084653823953</v>
      </c>
      <c r="W146" s="21">
        <f>+Produccion_UO!V146+Produccion_UO!V147</f>
        <v>0.38322671856840634</v>
      </c>
      <c r="X146" s="21">
        <f>+Produccion_UO!W146+Produccion_UO!W147</f>
        <v>0.38322671856841173</v>
      </c>
      <c r="Y146" s="21">
        <f>+Produccion_UO!X146+Produccion_UO!X147</f>
        <v>0.38322671856841173</v>
      </c>
      <c r="Z146" s="21">
        <f>+Produccion_UO!Y146+Produccion_UO!Y147</f>
        <v>0.27136877331504139</v>
      </c>
      <c r="AA146" s="21">
        <f>+Produccion_UO!Z146+Produccion_UO!Z147</f>
        <v>0</v>
      </c>
      <c r="AB146" s="21">
        <f>+Produccion_UO!AA146+Produccion_UO!AA147</f>
        <v>0</v>
      </c>
      <c r="AC146" s="21">
        <f>+Produccion_UO!AB146+Produccion_UO!AB147</f>
        <v>0</v>
      </c>
      <c r="AD146" s="21">
        <f>+Produccion_UO!AC146+Produccion_UO!AC147</f>
        <v>0</v>
      </c>
      <c r="AE146" s="21">
        <f>+Produccion_UO!AD146+Produccion_UO!AD147</f>
        <v>0</v>
      </c>
      <c r="AF146" s="21">
        <f>+Produccion_UO!AE146+Produccion_UO!AE147</f>
        <v>0</v>
      </c>
      <c r="AG146" s="21">
        <f>+Produccion_UO!AF146+Produccion_UO!AF147</f>
        <v>0</v>
      </c>
      <c r="AH146" s="21">
        <f>+Produccion_UO!AG146+Produccion_UO!AG147</f>
        <v>0</v>
      </c>
      <c r="AI146" s="21">
        <f>+Produccion_UO!AH146+Produccion_UO!AH147</f>
        <v>0</v>
      </c>
      <c r="AJ146" s="21">
        <f>+Produccion_UO!AI146+Produccion_UO!AI147</f>
        <v>0</v>
      </c>
      <c r="AK146" s="21">
        <f>+Produccion_UO!AJ146+Produccion_UO!AJ147</f>
        <v>0</v>
      </c>
      <c r="AL146" s="21">
        <f>+Produccion_UO!AK146+Produccion_UO!AK147</f>
        <v>0</v>
      </c>
      <c r="AM146" s="21">
        <f>+Produccion_UO!AL146+Produccion_UO!AL147</f>
        <v>0</v>
      </c>
      <c r="AN146" s="21">
        <f>+Produccion_UO!AM146+Produccion_UO!AM147</f>
        <v>0</v>
      </c>
      <c r="AO146" s="21">
        <f>+Produccion_UO!AN146+Produccion_UO!AN147</f>
        <v>0</v>
      </c>
      <c r="AP146" s="21">
        <f>+Produccion_UO!AO146+Produccion_UO!AO147</f>
        <v>0</v>
      </c>
      <c r="AQ146" s="21">
        <f>+Produccion_UO!AP146+Produccion_UO!AP147</f>
        <v>0</v>
      </c>
      <c r="AR146" s="21">
        <f>+Produccion_UO!AQ146+Produccion_UO!AQ147</f>
        <v>0</v>
      </c>
    </row>
    <row r="147" spans="10:44" x14ac:dyDescent="0.25">
      <c r="J147" s="61" t="s">
        <v>121</v>
      </c>
      <c r="K147" s="41" t="s">
        <v>384</v>
      </c>
      <c r="L147" s="17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0:44" x14ac:dyDescent="0.25">
      <c r="J148" s="61" t="s">
        <v>122</v>
      </c>
      <c r="K148" s="41" t="s">
        <v>385</v>
      </c>
      <c r="L148" s="171" t="s">
        <v>688</v>
      </c>
      <c r="M148" s="21">
        <f>+Produccion_UO!L148</f>
        <v>0</v>
      </c>
      <c r="N148" s="21">
        <f>+Produccion_UO!M148</f>
        <v>0</v>
      </c>
      <c r="O148" s="21">
        <f>+Produccion_UO!N148</f>
        <v>0</v>
      </c>
      <c r="P148" s="21">
        <f>+Produccion_UO!O148</f>
        <v>0</v>
      </c>
      <c r="Q148" s="21">
        <f>+Produccion_UO!P148</f>
        <v>0</v>
      </c>
      <c r="R148" s="21">
        <f>+Produccion_UO!Q148</f>
        <v>0</v>
      </c>
      <c r="S148" s="21">
        <f>+Produccion_UO!R148</f>
        <v>0</v>
      </c>
      <c r="T148" s="21">
        <f>+Produccion_UO!S148</f>
        <v>0</v>
      </c>
      <c r="U148" s="21">
        <f>+Produccion_UO!T148</f>
        <v>0</v>
      </c>
      <c r="V148" s="21">
        <f>+Produccion_UO!U148</f>
        <v>0</v>
      </c>
      <c r="W148" s="21">
        <f>+Produccion_UO!V148</f>
        <v>0</v>
      </c>
      <c r="X148" s="21">
        <f>+Produccion_UO!W148</f>
        <v>0</v>
      </c>
      <c r="Y148" s="21">
        <f>+Produccion_UO!X148</f>
        <v>0</v>
      </c>
      <c r="Z148" s="21">
        <f>+Produccion_UO!Y148</f>
        <v>0</v>
      </c>
      <c r="AA148" s="21">
        <f>+Produccion_UO!Z148</f>
        <v>0</v>
      </c>
      <c r="AB148" s="21">
        <f>+Produccion_UO!AA148</f>
        <v>0</v>
      </c>
      <c r="AC148" s="21">
        <f>+Produccion_UO!AB148</f>
        <v>0</v>
      </c>
      <c r="AD148" s="21">
        <f>+Produccion_UO!AC148</f>
        <v>0</v>
      </c>
      <c r="AE148" s="21">
        <f>+Produccion_UO!AD148</f>
        <v>0</v>
      </c>
      <c r="AF148" s="21">
        <f>+Produccion_UO!AE148</f>
        <v>0</v>
      </c>
      <c r="AG148" s="21">
        <f>+Produccion_UO!AF148</f>
        <v>0</v>
      </c>
      <c r="AH148" s="21">
        <f>+Produccion_UO!AG148</f>
        <v>0</v>
      </c>
      <c r="AI148" s="21">
        <f>+Produccion_UO!AH148</f>
        <v>0</v>
      </c>
      <c r="AJ148" s="21">
        <f>+Produccion_UO!AI148</f>
        <v>0</v>
      </c>
      <c r="AK148" s="21">
        <f>+Produccion_UO!AJ148</f>
        <v>0</v>
      </c>
      <c r="AL148" s="21">
        <f>+Produccion_UO!AK148</f>
        <v>0</v>
      </c>
      <c r="AM148" s="21">
        <f>+Produccion_UO!AL148</f>
        <v>0</v>
      </c>
      <c r="AN148" s="21">
        <f>+Produccion_UO!AM148</f>
        <v>0</v>
      </c>
      <c r="AO148" s="21">
        <f>+Produccion_UO!AN148</f>
        <v>0</v>
      </c>
      <c r="AP148" s="21">
        <f>+Produccion_UO!AO148</f>
        <v>0</v>
      </c>
      <c r="AQ148" s="21">
        <f>+Produccion_UO!AP148</f>
        <v>0</v>
      </c>
      <c r="AR148" s="21">
        <f>+Produccion_UO!AQ148</f>
        <v>0</v>
      </c>
    </row>
    <row r="149" spans="10:44" x14ac:dyDescent="0.25">
      <c r="J149" s="61" t="s">
        <v>123</v>
      </c>
      <c r="K149" s="41" t="s">
        <v>386</v>
      </c>
      <c r="L149" s="171" t="s">
        <v>686</v>
      </c>
      <c r="M149" s="21">
        <f>+Produccion_UO!L149</f>
        <v>6.0062272359780549</v>
      </c>
      <c r="N149" s="21">
        <f>+Produccion_UO!M149</f>
        <v>5.239437139361562</v>
      </c>
      <c r="O149" s="21">
        <f>+Produccion_UO!N149</f>
        <v>4.4309514353719521</v>
      </c>
      <c r="P149" s="21">
        <f>+Produccion_UO!O149</f>
        <v>3.622465731382341</v>
      </c>
      <c r="Q149" s="21">
        <f>+Produccion_UO!P149</f>
        <v>2.8139800273927302</v>
      </c>
      <c r="R149" s="21">
        <f>+Produccion_UO!Q149</f>
        <v>1.9474051321483385</v>
      </c>
      <c r="S149" s="21">
        <f>+Produccion_UO!R149</f>
        <v>1.0808302369039604</v>
      </c>
      <c r="T149" s="21">
        <f>+Produccion_UO!S149</f>
        <v>0.48229178051617794</v>
      </c>
      <c r="U149" s="21">
        <f>+Produccion_UO!T149</f>
        <v>0</v>
      </c>
      <c r="V149" s="21">
        <f>+Produccion_UO!U149</f>
        <v>0</v>
      </c>
      <c r="W149" s="21">
        <f>+Produccion_UO!V149</f>
        <v>0</v>
      </c>
      <c r="X149" s="21">
        <f>+Produccion_UO!W149</f>
        <v>0</v>
      </c>
      <c r="Y149" s="21">
        <f>+Produccion_UO!X149</f>
        <v>0</v>
      </c>
      <c r="Z149" s="21">
        <f>+Produccion_UO!Y149</f>
        <v>0</v>
      </c>
      <c r="AA149" s="21">
        <f>+Produccion_UO!Z149</f>
        <v>0</v>
      </c>
      <c r="AB149" s="21">
        <f>+Produccion_UO!AA149</f>
        <v>0</v>
      </c>
      <c r="AC149" s="21">
        <f>+Produccion_UO!AB149</f>
        <v>0</v>
      </c>
      <c r="AD149" s="21">
        <f>+Produccion_UO!AC149</f>
        <v>0</v>
      </c>
      <c r="AE149" s="21">
        <f>+Produccion_UO!AD149</f>
        <v>0</v>
      </c>
      <c r="AF149" s="21">
        <f>+Produccion_UO!AE149</f>
        <v>0</v>
      </c>
      <c r="AG149" s="21">
        <f>+Produccion_UO!AF149</f>
        <v>0</v>
      </c>
      <c r="AH149" s="21">
        <f>+Produccion_UO!AG149</f>
        <v>0</v>
      </c>
      <c r="AI149" s="21">
        <f>+Produccion_UO!AH149</f>
        <v>0</v>
      </c>
      <c r="AJ149" s="21">
        <f>+Produccion_UO!AI149</f>
        <v>0</v>
      </c>
      <c r="AK149" s="21">
        <f>+Produccion_UO!AJ149</f>
        <v>0</v>
      </c>
      <c r="AL149" s="21">
        <f>+Produccion_UO!AK149</f>
        <v>0</v>
      </c>
      <c r="AM149" s="21">
        <f>+Produccion_UO!AL149</f>
        <v>0</v>
      </c>
      <c r="AN149" s="21">
        <f>+Produccion_UO!AM149</f>
        <v>0</v>
      </c>
      <c r="AO149" s="21">
        <f>+Produccion_UO!AN149</f>
        <v>0</v>
      </c>
      <c r="AP149" s="21">
        <f>+Produccion_UO!AO149</f>
        <v>0</v>
      </c>
      <c r="AQ149" s="21">
        <f>+Produccion_UO!AP149</f>
        <v>0</v>
      </c>
      <c r="AR149" s="21">
        <f>+Produccion_UO!AQ149</f>
        <v>0</v>
      </c>
    </row>
    <row r="150" spans="10:44" x14ac:dyDescent="0.25">
      <c r="J150" s="61" t="s">
        <v>124</v>
      </c>
      <c r="K150" s="41" t="s">
        <v>387</v>
      </c>
      <c r="L150" s="171" t="s">
        <v>687</v>
      </c>
      <c r="M150" s="21">
        <f>+Produccion_UO!L150</f>
        <v>0.90721178011563008</v>
      </c>
      <c r="N150" s="21">
        <f>+Produccion_UO!M150</f>
        <v>0.67935003405792482</v>
      </c>
      <c r="O150" s="21">
        <f>+Produccion_UO!N150</f>
        <v>0.53548270858159774</v>
      </c>
      <c r="P150" s="21">
        <f>+Produccion_UO!O150</f>
        <v>0.39161538310527055</v>
      </c>
      <c r="Q150" s="21">
        <f>+Produccion_UO!P150</f>
        <v>0.24774805762894314</v>
      </c>
      <c r="R150" s="21">
        <f>+Produccion_UO!Q150</f>
        <v>3.8828952607389125E-2</v>
      </c>
      <c r="S150" s="21">
        <f>+Produccion_UO!R150</f>
        <v>0</v>
      </c>
      <c r="T150" s="21">
        <f>+Produccion_UO!S150</f>
        <v>0</v>
      </c>
      <c r="U150" s="21">
        <f>+Produccion_UO!T150</f>
        <v>0</v>
      </c>
      <c r="V150" s="21">
        <f>+Produccion_UO!U150</f>
        <v>0</v>
      </c>
      <c r="W150" s="21">
        <f>+Produccion_UO!V150</f>
        <v>0</v>
      </c>
      <c r="X150" s="21">
        <f>+Produccion_UO!W150</f>
        <v>0</v>
      </c>
      <c r="Y150" s="21">
        <f>+Produccion_UO!X150</f>
        <v>0</v>
      </c>
      <c r="Z150" s="21">
        <f>+Produccion_UO!Y150</f>
        <v>0</v>
      </c>
      <c r="AA150" s="21">
        <f>+Produccion_UO!Z150</f>
        <v>0</v>
      </c>
      <c r="AB150" s="21">
        <f>+Produccion_UO!AA150</f>
        <v>0</v>
      </c>
      <c r="AC150" s="21">
        <f>+Produccion_UO!AB150</f>
        <v>0</v>
      </c>
      <c r="AD150" s="21">
        <f>+Produccion_UO!AC150</f>
        <v>0</v>
      </c>
      <c r="AE150" s="21">
        <f>+Produccion_UO!AD150</f>
        <v>0</v>
      </c>
      <c r="AF150" s="21">
        <f>+Produccion_UO!AE150</f>
        <v>0</v>
      </c>
      <c r="AG150" s="21">
        <f>+Produccion_UO!AF150</f>
        <v>0</v>
      </c>
      <c r="AH150" s="21">
        <f>+Produccion_UO!AG150</f>
        <v>0</v>
      </c>
      <c r="AI150" s="21">
        <f>+Produccion_UO!AH150</f>
        <v>0</v>
      </c>
      <c r="AJ150" s="21">
        <f>+Produccion_UO!AI150</f>
        <v>0</v>
      </c>
      <c r="AK150" s="21">
        <f>+Produccion_UO!AJ150</f>
        <v>0</v>
      </c>
      <c r="AL150" s="21">
        <f>+Produccion_UO!AK150</f>
        <v>0</v>
      </c>
      <c r="AM150" s="21">
        <f>+Produccion_UO!AL150</f>
        <v>0</v>
      </c>
      <c r="AN150" s="21">
        <f>+Produccion_UO!AM150</f>
        <v>0</v>
      </c>
      <c r="AO150" s="21">
        <f>+Produccion_UO!AN150</f>
        <v>0</v>
      </c>
      <c r="AP150" s="21">
        <f>+Produccion_UO!AO150</f>
        <v>0</v>
      </c>
      <c r="AQ150" s="21">
        <f>+Produccion_UO!AP150</f>
        <v>0</v>
      </c>
      <c r="AR150" s="21">
        <f>+Produccion_UO!AQ150</f>
        <v>0</v>
      </c>
    </row>
    <row r="151" spans="10:44" x14ac:dyDescent="0.25">
      <c r="J151" s="61" t="s">
        <v>125</v>
      </c>
      <c r="K151" s="41" t="s">
        <v>388</v>
      </c>
      <c r="L151" s="171" t="s">
        <v>685</v>
      </c>
      <c r="M151" s="21">
        <f>+Produccion_UO!L151</f>
        <v>37.156207719021374</v>
      </c>
      <c r="N151" s="21">
        <f>+Produccion_UO!M151</f>
        <v>36.479526536246112</v>
      </c>
      <c r="O151" s="21">
        <f>+Produccion_UO!N151</f>
        <v>36.502321446578406</v>
      </c>
      <c r="P151" s="21">
        <f>+Produccion_UO!O151</f>
        <v>36.525116356910971</v>
      </c>
      <c r="Q151" s="21">
        <f>+Produccion_UO!P151</f>
        <v>36.547911267243265</v>
      </c>
      <c r="R151" s="21">
        <f>+Produccion_UO!Q151</f>
        <v>33.759844012277853</v>
      </c>
      <c r="S151" s="21">
        <f>+Produccion_UO!R151</f>
        <v>30.971776757312441</v>
      </c>
      <c r="T151" s="21">
        <f>+Produccion_UO!S151</f>
        <v>28.67752697068078</v>
      </c>
      <c r="U151" s="21">
        <f>+Produccion_UO!T151</f>
        <v>26.383277184049042</v>
      </c>
      <c r="V151" s="21">
        <f>+Produccion_UO!U151</f>
        <v>24.481590989751524</v>
      </c>
      <c r="W151" s="21">
        <f>+Produccion_UO!V151</f>
        <v>22.579904795453981</v>
      </c>
      <c r="X151" s="21">
        <f>+Produccion_UO!W151</f>
        <v>20.678218601156466</v>
      </c>
      <c r="Y151" s="21">
        <f>+Produccion_UO!X151</f>
        <v>19.344139886927032</v>
      </c>
      <c r="Z151" s="21">
        <f>+Produccion_UO!Y151</f>
        <v>18.010061172697625</v>
      </c>
      <c r="AA151" s="21">
        <f>+Produccion_UO!Z151</f>
        <v>8.6866964763935322</v>
      </c>
      <c r="AB151" s="21">
        <f>+Produccion_UO!AA151</f>
        <v>0</v>
      </c>
      <c r="AC151" s="21">
        <f>+Produccion_UO!AB151</f>
        <v>0</v>
      </c>
      <c r="AD151" s="21">
        <f>+Produccion_UO!AC151</f>
        <v>0</v>
      </c>
      <c r="AE151" s="21">
        <f>+Produccion_UO!AD151</f>
        <v>0</v>
      </c>
      <c r="AF151" s="21">
        <f>+Produccion_UO!AE151</f>
        <v>0</v>
      </c>
      <c r="AG151" s="21">
        <f>+Produccion_UO!AF151</f>
        <v>0</v>
      </c>
      <c r="AH151" s="21">
        <f>+Produccion_UO!AG151</f>
        <v>0</v>
      </c>
      <c r="AI151" s="21">
        <f>+Produccion_UO!AH151</f>
        <v>0</v>
      </c>
      <c r="AJ151" s="21">
        <f>+Produccion_UO!AI151</f>
        <v>0</v>
      </c>
      <c r="AK151" s="21">
        <f>+Produccion_UO!AJ151</f>
        <v>0</v>
      </c>
      <c r="AL151" s="21">
        <f>+Produccion_UO!AK151</f>
        <v>0</v>
      </c>
      <c r="AM151" s="21">
        <f>+Produccion_UO!AL151</f>
        <v>0</v>
      </c>
      <c r="AN151" s="21">
        <f>+Produccion_UO!AM151</f>
        <v>0</v>
      </c>
      <c r="AO151" s="21">
        <f>+Produccion_UO!AN151</f>
        <v>0</v>
      </c>
      <c r="AP151" s="21">
        <f>+Produccion_UO!AO151</f>
        <v>0</v>
      </c>
      <c r="AQ151" s="21">
        <f>+Produccion_UO!AP151</f>
        <v>0</v>
      </c>
      <c r="AR151" s="21">
        <f>+Produccion_UO!AQ151</f>
        <v>0</v>
      </c>
    </row>
    <row r="152" spans="10:44" x14ac:dyDescent="0.25">
      <c r="J152" s="73"/>
      <c r="K152" s="73"/>
      <c r="L152" s="73"/>
      <c r="M152" s="75">
        <f>+SUM(M145:M151)</f>
        <v>815.13571759872048</v>
      </c>
      <c r="N152" s="75">
        <f t="shared" ref="N152:AR152" si="16">+SUM(N145:N151)</f>
        <v>756.83680365079272</v>
      </c>
      <c r="O152" s="75">
        <f t="shared" si="16"/>
        <v>657.90550598128175</v>
      </c>
      <c r="P152" s="75">
        <f t="shared" si="16"/>
        <v>670.30190270662615</v>
      </c>
      <c r="Q152" s="75">
        <f t="shared" si="16"/>
        <v>395.02318292063836</v>
      </c>
      <c r="R152" s="75">
        <f t="shared" si="16"/>
        <v>268.03892161160252</v>
      </c>
      <c r="S152" s="75">
        <f t="shared" si="16"/>
        <v>264.27277228887323</v>
      </c>
      <c r="T152" s="75">
        <f t="shared" si="16"/>
        <v>261.32235087923584</v>
      </c>
      <c r="U152" s="75">
        <f t="shared" si="16"/>
        <v>78.976294440036099</v>
      </c>
      <c r="V152" s="75">
        <f t="shared" si="16"/>
        <v>25.080361836289764</v>
      </c>
      <c r="W152" s="75">
        <f t="shared" si="16"/>
        <v>22.963131514022386</v>
      </c>
      <c r="X152" s="75">
        <f t="shared" si="16"/>
        <v>21.061445319724879</v>
      </c>
      <c r="Y152" s="75">
        <f t="shared" si="16"/>
        <v>19.727366605495444</v>
      </c>
      <c r="Z152" s="75">
        <f t="shared" si="16"/>
        <v>18.281429946012668</v>
      </c>
      <c r="AA152" s="75">
        <f t="shared" si="16"/>
        <v>8.6866964763935322</v>
      </c>
      <c r="AB152" s="75">
        <f t="shared" si="16"/>
        <v>0</v>
      </c>
      <c r="AC152" s="75">
        <f t="shared" si="16"/>
        <v>0</v>
      </c>
      <c r="AD152" s="75">
        <f t="shared" si="16"/>
        <v>0</v>
      </c>
      <c r="AE152" s="75">
        <f t="shared" si="16"/>
        <v>0</v>
      </c>
      <c r="AF152" s="75">
        <f t="shared" si="16"/>
        <v>0</v>
      </c>
      <c r="AG152" s="75">
        <f t="shared" si="16"/>
        <v>0</v>
      </c>
      <c r="AH152" s="75">
        <f t="shared" si="16"/>
        <v>0</v>
      </c>
      <c r="AI152" s="75">
        <f t="shared" si="16"/>
        <v>0</v>
      </c>
      <c r="AJ152" s="75">
        <f t="shared" si="16"/>
        <v>0</v>
      </c>
      <c r="AK152" s="75">
        <f t="shared" si="16"/>
        <v>0</v>
      </c>
      <c r="AL152" s="75">
        <f t="shared" si="16"/>
        <v>0</v>
      </c>
      <c r="AM152" s="75">
        <f t="shared" si="16"/>
        <v>0</v>
      </c>
      <c r="AN152" s="75">
        <f t="shared" si="16"/>
        <v>0</v>
      </c>
      <c r="AO152" s="75">
        <f t="shared" si="16"/>
        <v>0</v>
      </c>
      <c r="AP152" s="75">
        <f t="shared" si="16"/>
        <v>0</v>
      </c>
      <c r="AQ152" s="75">
        <f t="shared" si="16"/>
        <v>0</v>
      </c>
      <c r="AR152" s="75">
        <f t="shared" si="16"/>
        <v>0</v>
      </c>
    </row>
    <row r="154" spans="10:44" ht="18.75" x14ac:dyDescent="0.3">
      <c r="K154" s="34" t="str">
        <f>+Produccion_UO!K154</f>
        <v>6.3.1 Gas Natural Transportado por ELC</v>
      </c>
      <c r="L154" s="34"/>
    </row>
    <row r="155" spans="10:44" x14ac:dyDescent="0.25">
      <c r="J155" s="67" t="s">
        <v>37</v>
      </c>
      <c r="K155" s="50" t="s">
        <v>377</v>
      </c>
      <c r="L155" s="163"/>
    </row>
    <row r="156" spans="10:44" x14ac:dyDescent="0.25">
      <c r="J156" s="15"/>
      <c r="K156" s="16"/>
      <c r="L156" s="16"/>
    </row>
    <row r="157" spans="10:44" x14ac:dyDescent="0.25">
      <c r="M157" s="49">
        <v>2019</v>
      </c>
      <c r="N157" s="49">
        <v>2020</v>
      </c>
      <c r="O157" s="49">
        <v>2021</v>
      </c>
      <c r="P157" s="49">
        <v>2022</v>
      </c>
      <c r="Q157" s="49">
        <v>2023</v>
      </c>
      <c r="R157" s="49">
        <v>2024</v>
      </c>
      <c r="S157" s="49">
        <v>2025</v>
      </c>
      <c r="T157" s="49">
        <v>2026</v>
      </c>
      <c r="U157" s="49">
        <v>2027</v>
      </c>
      <c r="V157" s="49">
        <v>2028</v>
      </c>
      <c r="W157" s="49">
        <v>2029</v>
      </c>
      <c r="X157" s="49">
        <v>2030</v>
      </c>
      <c r="Y157" s="49">
        <v>2031</v>
      </c>
      <c r="Z157" s="49">
        <v>2032</v>
      </c>
      <c r="AA157" s="49">
        <v>2033</v>
      </c>
      <c r="AB157" s="49">
        <v>2034</v>
      </c>
      <c r="AC157" s="49">
        <v>2035</v>
      </c>
      <c r="AD157" s="49">
        <v>2036</v>
      </c>
      <c r="AE157" s="49">
        <v>2037</v>
      </c>
      <c r="AF157" s="49">
        <v>2038</v>
      </c>
      <c r="AG157" s="49">
        <v>2039</v>
      </c>
      <c r="AH157" s="49">
        <v>2040</v>
      </c>
      <c r="AI157" s="49">
        <v>2041</v>
      </c>
      <c r="AJ157" s="49">
        <v>2042</v>
      </c>
      <c r="AK157" s="49">
        <v>2043</v>
      </c>
      <c r="AL157" s="49">
        <v>2044</v>
      </c>
      <c r="AM157" s="49">
        <v>2045</v>
      </c>
      <c r="AN157" s="49">
        <v>2046</v>
      </c>
      <c r="AO157" s="49">
        <v>2047</v>
      </c>
      <c r="AP157" s="49">
        <v>2048</v>
      </c>
      <c r="AQ157" s="49">
        <v>2049</v>
      </c>
      <c r="AR157" s="49">
        <v>2050</v>
      </c>
    </row>
    <row r="158" spans="10:44" x14ac:dyDescent="0.25">
      <c r="J158" s="24" t="s">
        <v>119</v>
      </c>
      <c r="K158" s="50" t="s">
        <v>373</v>
      </c>
      <c r="L158" s="179" t="s">
        <v>683</v>
      </c>
      <c r="M158" s="21">
        <f>+Produccion_UO!L158</f>
        <v>0</v>
      </c>
      <c r="N158" s="21">
        <f>+Produccion_UO!M158</f>
        <v>0</v>
      </c>
      <c r="O158" s="21">
        <f>+Produccion_UO!N158</f>
        <v>0</v>
      </c>
      <c r="P158" s="21">
        <f>+Produccion_UO!O158</f>
        <v>0</v>
      </c>
      <c r="Q158" s="21">
        <f>+Produccion_UO!P158</f>
        <v>0</v>
      </c>
      <c r="R158" s="21">
        <f>+Produccion_UO!Q158</f>
        <v>0</v>
      </c>
      <c r="S158" s="21">
        <f>+Produccion_UO!R158</f>
        <v>0</v>
      </c>
      <c r="T158" s="21">
        <f>+Produccion_UO!S158</f>
        <v>0</v>
      </c>
      <c r="U158" s="21">
        <f>+Produccion_UO!T158</f>
        <v>0</v>
      </c>
      <c r="V158" s="21">
        <f>+Produccion_UO!U158</f>
        <v>0</v>
      </c>
      <c r="W158" s="21">
        <f>+Produccion_UO!V158</f>
        <v>0</v>
      </c>
      <c r="X158" s="21">
        <f>+Produccion_UO!W158</f>
        <v>0</v>
      </c>
      <c r="Y158" s="21">
        <f>+Produccion_UO!X158</f>
        <v>0</v>
      </c>
      <c r="Z158" s="21">
        <f>+Produccion_UO!Y158</f>
        <v>0</v>
      </c>
      <c r="AA158" s="21">
        <f>+Produccion_UO!Z158</f>
        <v>0</v>
      </c>
      <c r="AB158" s="21">
        <f>+Produccion_UO!AA158</f>
        <v>0</v>
      </c>
      <c r="AC158" s="21">
        <f>+Produccion_UO!AB158</f>
        <v>0</v>
      </c>
      <c r="AD158" s="21">
        <f>+Produccion_UO!AC158</f>
        <v>0</v>
      </c>
      <c r="AE158" s="21">
        <f>+Produccion_UO!AD158</f>
        <v>0</v>
      </c>
      <c r="AF158" s="21">
        <f>+Produccion_UO!AE158</f>
        <v>0</v>
      </c>
      <c r="AG158" s="21">
        <f>+Produccion_UO!AF158</f>
        <v>0</v>
      </c>
      <c r="AH158" s="21">
        <f>+Produccion_UO!AG158</f>
        <v>0</v>
      </c>
      <c r="AI158" s="21">
        <f>+Produccion_UO!AH158</f>
        <v>0</v>
      </c>
      <c r="AJ158" s="21">
        <f>+Produccion_UO!AI158</f>
        <v>0</v>
      </c>
      <c r="AK158" s="21">
        <f>+Produccion_UO!AJ158</f>
        <v>0</v>
      </c>
      <c r="AL158" s="21">
        <f>+Produccion_UO!AK158</f>
        <v>0</v>
      </c>
      <c r="AM158" s="21">
        <f>+Produccion_UO!AL158</f>
        <v>0</v>
      </c>
      <c r="AN158" s="21">
        <f>+Produccion_UO!AM158</f>
        <v>0</v>
      </c>
      <c r="AO158" s="21">
        <f>+Produccion_UO!AN158</f>
        <v>0</v>
      </c>
      <c r="AP158" s="21">
        <f>+Produccion_UO!AO158</f>
        <v>0</v>
      </c>
      <c r="AQ158" s="21">
        <f>+Produccion_UO!AP158</f>
        <v>0</v>
      </c>
      <c r="AR158" s="21">
        <f>+Produccion_UO!AQ158</f>
        <v>0</v>
      </c>
    </row>
    <row r="159" spans="10:44" x14ac:dyDescent="0.25">
      <c r="J159" s="24" t="s">
        <v>120</v>
      </c>
      <c r="K159" s="50" t="s">
        <v>221</v>
      </c>
      <c r="L159" s="179" t="s">
        <v>684</v>
      </c>
      <c r="M159" s="21">
        <f>+Produccion_UO!L159+Produccion_UO!L160</f>
        <v>494.48217125174915</v>
      </c>
      <c r="N159" s="21">
        <f>+Produccion_UO!M159+Produccion_UO!M160</f>
        <v>471.38721722410907</v>
      </c>
      <c r="O159" s="21">
        <f>+Produccion_UO!N159+Produccion_UO!N160</f>
        <v>404.0316636406917</v>
      </c>
      <c r="P159" s="21">
        <f>+Produccion_UO!O159+Produccion_UO!O160</f>
        <v>398.80679910255009</v>
      </c>
      <c r="Q159" s="21">
        <f>+Produccion_UO!P159+Produccion_UO!P160</f>
        <v>130.50532072786643</v>
      </c>
      <c r="R159" s="21">
        <f>+Produccion_UO!Q159+Produccion_UO!Q160</f>
        <v>130.43264250795431</v>
      </c>
      <c r="S159" s="21">
        <f>+Produccion_UO!R159+Produccion_UO!R160</f>
        <v>130.35996428804216</v>
      </c>
      <c r="T159" s="21">
        <f>+Produccion_UO!S159+Produccion_UO!S160</f>
        <v>130.3023311214242</v>
      </c>
      <c r="U159" s="21">
        <f>+Produccion_UO!T159+Produccion_UO!T160</f>
        <v>0</v>
      </c>
      <c r="V159" s="21">
        <f>+Produccion_UO!U159+Produccion_UO!U160</f>
        <v>0</v>
      </c>
      <c r="W159" s="21">
        <f>+Produccion_UO!V159+Produccion_UO!V160</f>
        <v>0</v>
      </c>
      <c r="X159" s="21">
        <f>+Produccion_UO!W159+Produccion_UO!W160</f>
        <v>0</v>
      </c>
      <c r="Y159" s="21">
        <f>+Produccion_UO!X159+Produccion_UO!X160</f>
        <v>0</v>
      </c>
      <c r="Z159" s="21">
        <f>+Produccion_UO!Y159+Produccion_UO!Y160</f>
        <v>0</v>
      </c>
      <c r="AA159" s="21">
        <f>+Produccion_UO!Z159+Produccion_UO!Z160</f>
        <v>0</v>
      </c>
      <c r="AB159" s="21">
        <f>+Produccion_UO!AA159+Produccion_UO!AA160</f>
        <v>0</v>
      </c>
      <c r="AC159" s="21">
        <f>+Produccion_UO!AB159+Produccion_UO!AB160</f>
        <v>0</v>
      </c>
      <c r="AD159" s="21">
        <f>+Produccion_UO!AC159+Produccion_UO!AC160</f>
        <v>0</v>
      </c>
      <c r="AE159" s="21">
        <f>+Produccion_UO!AD159+Produccion_UO!AD160</f>
        <v>0</v>
      </c>
      <c r="AF159" s="21">
        <f>+Produccion_UO!AE159+Produccion_UO!AE160</f>
        <v>0</v>
      </c>
      <c r="AG159" s="21">
        <f>+Produccion_UO!AF159+Produccion_UO!AF160</f>
        <v>0</v>
      </c>
      <c r="AH159" s="21">
        <f>+Produccion_UO!AG159+Produccion_UO!AG160</f>
        <v>0</v>
      </c>
      <c r="AI159" s="21">
        <f>+Produccion_UO!AH159+Produccion_UO!AH160</f>
        <v>0</v>
      </c>
      <c r="AJ159" s="21">
        <f>+Produccion_UO!AI159+Produccion_UO!AI160</f>
        <v>0</v>
      </c>
      <c r="AK159" s="21">
        <f>+Produccion_UO!AJ159+Produccion_UO!AJ160</f>
        <v>0</v>
      </c>
      <c r="AL159" s="21">
        <f>+Produccion_UO!AK159+Produccion_UO!AK160</f>
        <v>0</v>
      </c>
      <c r="AM159" s="21">
        <f>+Produccion_UO!AL159+Produccion_UO!AL160</f>
        <v>0</v>
      </c>
      <c r="AN159" s="21">
        <f>+Produccion_UO!AM159+Produccion_UO!AM160</f>
        <v>0</v>
      </c>
      <c r="AO159" s="21">
        <f>+Produccion_UO!AN159+Produccion_UO!AN160</f>
        <v>0</v>
      </c>
      <c r="AP159" s="21">
        <f>+Produccion_UO!AO159+Produccion_UO!AO160</f>
        <v>0</v>
      </c>
      <c r="AQ159" s="21">
        <f>+Produccion_UO!AP159+Produccion_UO!AP160</f>
        <v>0</v>
      </c>
      <c r="AR159" s="21">
        <f>+Produccion_UO!AQ159+Produccion_UO!AQ160</f>
        <v>0</v>
      </c>
    </row>
    <row r="160" spans="10:44" x14ac:dyDescent="0.25">
      <c r="J160" s="24" t="s">
        <v>121</v>
      </c>
      <c r="K160" s="50" t="s">
        <v>222</v>
      </c>
      <c r="L160" s="179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180"/>
      <c r="AC160" s="180"/>
      <c r="AD160" s="180"/>
      <c r="AE160" s="180"/>
      <c r="AF160" s="180"/>
      <c r="AG160" s="180"/>
      <c r="AH160" s="180"/>
      <c r="AI160" s="180"/>
      <c r="AJ160" s="180"/>
      <c r="AK160" s="180"/>
      <c r="AL160" s="180"/>
      <c r="AM160" s="180"/>
      <c r="AN160" s="180"/>
      <c r="AO160" s="180"/>
      <c r="AP160" s="180"/>
      <c r="AQ160" s="180"/>
      <c r="AR160" s="180"/>
    </row>
    <row r="161" spans="10:44" x14ac:dyDescent="0.25">
      <c r="J161" s="24" t="s">
        <v>122</v>
      </c>
      <c r="K161" s="50" t="s">
        <v>374</v>
      </c>
      <c r="L161" s="179" t="s">
        <v>688</v>
      </c>
      <c r="M161" s="21">
        <f>+Produccion_UO!L161</f>
        <v>0</v>
      </c>
      <c r="N161" s="21">
        <f>+Produccion_UO!M161</f>
        <v>0</v>
      </c>
      <c r="O161" s="21">
        <f>+Produccion_UO!N161</f>
        <v>0</v>
      </c>
      <c r="P161" s="21">
        <f>+Produccion_UO!O161</f>
        <v>0</v>
      </c>
      <c r="Q161" s="21">
        <f>+Produccion_UO!P161</f>
        <v>0</v>
      </c>
      <c r="R161" s="21">
        <f>+Produccion_UO!Q161</f>
        <v>0</v>
      </c>
      <c r="S161" s="21">
        <f>+Produccion_UO!R161</f>
        <v>0</v>
      </c>
      <c r="T161" s="21">
        <f>+Produccion_UO!S161</f>
        <v>0</v>
      </c>
      <c r="U161" s="21">
        <f>+Produccion_UO!T161</f>
        <v>0</v>
      </c>
      <c r="V161" s="21">
        <f>+Produccion_UO!U161</f>
        <v>0</v>
      </c>
      <c r="W161" s="21">
        <f>+Produccion_UO!V161</f>
        <v>0</v>
      </c>
      <c r="X161" s="21">
        <f>+Produccion_UO!W161</f>
        <v>0</v>
      </c>
      <c r="Y161" s="21">
        <f>+Produccion_UO!X161</f>
        <v>0</v>
      </c>
      <c r="Z161" s="21">
        <f>+Produccion_UO!Y161</f>
        <v>0</v>
      </c>
      <c r="AA161" s="21">
        <f>+Produccion_UO!Z161</f>
        <v>0</v>
      </c>
      <c r="AB161" s="21">
        <f>+Produccion_UO!AA161</f>
        <v>0</v>
      </c>
      <c r="AC161" s="21">
        <f>+Produccion_UO!AB161</f>
        <v>0</v>
      </c>
      <c r="AD161" s="21">
        <f>+Produccion_UO!AC161</f>
        <v>0</v>
      </c>
      <c r="AE161" s="21">
        <f>+Produccion_UO!AD161</f>
        <v>0</v>
      </c>
      <c r="AF161" s="21">
        <f>+Produccion_UO!AE161</f>
        <v>0</v>
      </c>
      <c r="AG161" s="21">
        <f>+Produccion_UO!AF161</f>
        <v>0</v>
      </c>
      <c r="AH161" s="21">
        <f>+Produccion_UO!AG161</f>
        <v>0</v>
      </c>
      <c r="AI161" s="21">
        <f>+Produccion_UO!AH161</f>
        <v>0</v>
      </c>
      <c r="AJ161" s="21">
        <f>+Produccion_UO!AI161</f>
        <v>0</v>
      </c>
      <c r="AK161" s="21">
        <f>+Produccion_UO!AJ161</f>
        <v>0</v>
      </c>
      <c r="AL161" s="21">
        <f>+Produccion_UO!AK161</f>
        <v>0</v>
      </c>
      <c r="AM161" s="21">
        <f>+Produccion_UO!AL161</f>
        <v>0</v>
      </c>
      <c r="AN161" s="21">
        <f>+Produccion_UO!AM161</f>
        <v>0</v>
      </c>
      <c r="AO161" s="21">
        <f>+Produccion_UO!AN161</f>
        <v>0</v>
      </c>
      <c r="AP161" s="21">
        <f>+Produccion_UO!AO161</f>
        <v>0</v>
      </c>
      <c r="AQ161" s="21">
        <f>+Produccion_UO!AP161</f>
        <v>0</v>
      </c>
      <c r="AR161" s="21">
        <f>+Produccion_UO!AQ161</f>
        <v>0</v>
      </c>
    </row>
    <row r="162" spans="10:44" x14ac:dyDescent="0.25">
      <c r="J162" s="24" t="s">
        <v>123</v>
      </c>
      <c r="K162" s="50" t="s">
        <v>375</v>
      </c>
      <c r="L162" s="179" t="s">
        <v>686</v>
      </c>
      <c r="M162" s="21">
        <f>+Produccion_UO!L162</f>
        <v>0</v>
      </c>
      <c r="N162" s="21">
        <f>+Produccion_UO!M162</f>
        <v>0</v>
      </c>
      <c r="O162" s="21">
        <f>+Produccion_UO!N162</f>
        <v>0</v>
      </c>
      <c r="P162" s="21">
        <f>+Produccion_UO!O162</f>
        <v>0</v>
      </c>
      <c r="Q162" s="21">
        <f>+Produccion_UO!P162</f>
        <v>0</v>
      </c>
      <c r="R162" s="21">
        <f>+Produccion_UO!Q162</f>
        <v>0</v>
      </c>
      <c r="S162" s="21">
        <f>+Produccion_UO!R162</f>
        <v>0</v>
      </c>
      <c r="T162" s="21">
        <f>+Produccion_UO!S162</f>
        <v>0</v>
      </c>
      <c r="U162" s="21">
        <f>+Produccion_UO!T162</f>
        <v>0</v>
      </c>
      <c r="V162" s="21">
        <f>+Produccion_UO!U162</f>
        <v>0</v>
      </c>
      <c r="W162" s="21">
        <f>+Produccion_UO!V162</f>
        <v>0</v>
      </c>
      <c r="X162" s="21">
        <f>+Produccion_UO!W162</f>
        <v>0</v>
      </c>
      <c r="Y162" s="21">
        <f>+Produccion_UO!X162</f>
        <v>0</v>
      </c>
      <c r="Z162" s="21">
        <f>+Produccion_UO!Y162</f>
        <v>0</v>
      </c>
      <c r="AA162" s="21">
        <f>+Produccion_UO!Z162</f>
        <v>0</v>
      </c>
      <c r="AB162" s="21">
        <f>+Produccion_UO!AA162</f>
        <v>0</v>
      </c>
      <c r="AC162" s="21">
        <f>+Produccion_UO!AB162</f>
        <v>0</v>
      </c>
      <c r="AD162" s="21">
        <f>+Produccion_UO!AC162</f>
        <v>0</v>
      </c>
      <c r="AE162" s="21">
        <f>+Produccion_UO!AD162</f>
        <v>0</v>
      </c>
      <c r="AF162" s="21">
        <f>+Produccion_UO!AE162</f>
        <v>0</v>
      </c>
      <c r="AG162" s="21">
        <f>+Produccion_UO!AF162</f>
        <v>0</v>
      </c>
      <c r="AH162" s="21">
        <f>+Produccion_UO!AG162</f>
        <v>0</v>
      </c>
      <c r="AI162" s="21">
        <f>+Produccion_UO!AH162</f>
        <v>0</v>
      </c>
      <c r="AJ162" s="21">
        <f>+Produccion_UO!AI162</f>
        <v>0</v>
      </c>
      <c r="AK162" s="21">
        <f>+Produccion_UO!AJ162</f>
        <v>0</v>
      </c>
      <c r="AL162" s="21">
        <f>+Produccion_UO!AK162</f>
        <v>0</v>
      </c>
      <c r="AM162" s="21">
        <f>+Produccion_UO!AL162</f>
        <v>0</v>
      </c>
      <c r="AN162" s="21">
        <f>+Produccion_UO!AM162</f>
        <v>0</v>
      </c>
      <c r="AO162" s="21">
        <f>+Produccion_UO!AN162</f>
        <v>0</v>
      </c>
      <c r="AP162" s="21">
        <f>+Produccion_UO!AO162</f>
        <v>0</v>
      </c>
      <c r="AQ162" s="21">
        <f>+Produccion_UO!AP162</f>
        <v>0</v>
      </c>
      <c r="AR162" s="21">
        <f>+Produccion_UO!AQ162</f>
        <v>0</v>
      </c>
    </row>
    <row r="163" spans="10:44" x14ac:dyDescent="0.25">
      <c r="J163" s="24" t="s">
        <v>124</v>
      </c>
      <c r="K163" s="50" t="s">
        <v>376</v>
      </c>
      <c r="L163" s="179" t="s">
        <v>687</v>
      </c>
      <c r="M163" s="21">
        <f>+Produccion_UO!L163</f>
        <v>0</v>
      </c>
      <c r="N163" s="21">
        <f>+Produccion_UO!M163</f>
        <v>0</v>
      </c>
      <c r="O163" s="21">
        <f>+Produccion_UO!N163</f>
        <v>0</v>
      </c>
      <c r="P163" s="21">
        <f>+Produccion_UO!O163</f>
        <v>0</v>
      </c>
      <c r="Q163" s="21">
        <f>+Produccion_UO!P163</f>
        <v>0</v>
      </c>
      <c r="R163" s="21">
        <f>+Produccion_UO!Q163</f>
        <v>0</v>
      </c>
      <c r="S163" s="21">
        <f>+Produccion_UO!R163</f>
        <v>0</v>
      </c>
      <c r="T163" s="21">
        <f>+Produccion_UO!S163</f>
        <v>0</v>
      </c>
      <c r="U163" s="21">
        <f>+Produccion_UO!T163</f>
        <v>0</v>
      </c>
      <c r="V163" s="21">
        <f>+Produccion_UO!U163</f>
        <v>0</v>
      </c>
      <c r="W163" s="21">
        <f>+Produccion_UO!V163</f>
        <v>0</v>
      </c>
      <c r="X163" s="21">
        <f>+Produccion_UO!W163</f>
        <v>0</v>
      </c>
      <c r="Y163" s="21">
        <f>+Produccion_UO!X163</f>
        <v>0</v>
      </c>
      <c r="Z163" s="21">
        <f>+Produccion_UO!Y163</f>
        <v>0</v>
      </c>
      <c r="AA163" s="21">
        <f>+Produccion_UO!Z163</f>
        <v>0</v>
      </c>
      <c r="AB163" s="21">
        <f>+Produccion_UO!AA163</f>
        <v>0</v>
      </c>
      <c r="AC163" s="21">
        <f>+Produccion_UO!AB163</f>
        <v>0</v>
      </c>
      <c r="AD163" s="21">
        <f>+Produccion_UO!AC163</f>
        <v>0</v>
      </c>
      <c r="AE163" s="21">
        <f>+Produccion_UO!AD163</f>
        <v>0</v>
      </c>
      <c r="AF163" s="21">
        <f>+Produccion_UO!AE163</f>
        <v>0</v>
      </c>
      <c r="AG163" s="21">
        <f>+Produccion_UO!AF163</f>
        <v>0</v>
      </c>
      <c r="AH163" s="21">
        <f>+Produccion_UO!AG163</f>
        <v>0</v>
      </c>
      <c r="AI163" s="21">
        <f>+Produccion_UO!AH163</f>
        <v>0</v>
      </c>
      <c r="AJ163" s="21">
        <f>+Produccion_UO!AI163</f>
        <v>0</v>
      </c>
      <c r="AK163" s="21">
        <f>+Produccion_UO!AJ163</f>
        <v>0</v>
      </c>
      <c r="AL163" s="21">
        <f>+Produccion_UO!AK163</f>
        <v>0</v>
      </c>
      <c r="AM163" s="21">
        <f>+Produccion_UO!AL163</f>
        <v>0</v>
      </c>
      <c r="AN163" s="21">
        <f>+Produccion_UO!AM163</f>
        <v>0</v>
      </c>
      <c r="AO163" s="21">
        <f>+Produccion_UO!AN163</f>
        <v>0</v>
      </c>
      <c r="AP163" s="21">
        <f>+Produccion_UO!AO163</f>
        <v>0</v>
      </c>
      <c r="AQ163" s="21">
        <f>+Produccion_UO!AP163</f>
        <v>0</v>
      </c>
      <c r="AR163" s="21">
        <f>+Produccion_UO!AQ163</f>
        <v>0</v>
      </c>
    </row>
    <row r="164" spans="10:44" x14ac:dyDescent="0.25">
      <c r="J164" s="24" t="s">
        <v>125</v>
      </c>
      <c r="K164" s="50" t="s">
        <v>223</v>
      </c>
      <c r="L164" s="179" t="s">
        <v>685</v>
      </c>
      <c r="M164" s="21">
        <f>+Produccion_UO!L164</f>
        <v>33.383607681739321</v>
      </c>
      <c r="N164" s="21">
        <f>+Produccion_UO!M164</f>
        <v>32.706926498964059</v>
      </c>
      <c r="O164" s="21">
        <f>+Produccion_UO!N164</f>
        <v>32.729721409296353</v>
      </c>
      <c r="P164" s="21">
        <f>+Produccion_UO!O164</f>
        <v>32.752516319628917</v>
      </c>
      <c r="Q164" s="21">
        <f>+Produccion_UO!P164</f>
        <v>32.775311229961211</v>
      </c>
      <c r="R164" s="21">
        <f>+Produccion_UO!Q164</f>
        <v>29.987243974995796</v>
      </c>
      <c r="S164" s="21">
        <f>+Produccion_UO!R164</f>
        <v>27.199176720030383</v>
      </c>
      <c r="T164" s="21">
        <f>+Produccion_UO!S164</f>
        <v>24.904926933398723</v>
      </c>
      <c r="U164" s="21">
        <f>+Produccion_UO!T164</f>
        <v>22.610677146766985</v>
      </c>
      <c r="V164" s="21">
        <f>+Produccion_UO!U164</f>
        <v>20.708990952469467</v>
      </c>
      <c r="W164" s="21">
        <f>+Produccion_UO!V164</f>
        <v>18.807304758171924</v>
      </c>
      <c r="X164" s="21">
        <f>+Produccion_UO!W164</f>
        <v>16.905618563874409</v>
      </c>
      <c r="Y164" s="21">
        <f>+Produccion_UO!X164</f>
        <v>15.571539849644974</v>
      </c>
      <c r="Z164" s="21">
        <f>+Produccion_UO!Y164</f>
        <v>14.23746113541557</v>
      </c>
      <c r="AA164" s="21">
        <f>+Produccion_UO!Z164</f>
        <v>6.4355817049186763</v>
      </c>
      <c r="AB164" s="21">
        <f>+Produccion_UO!AA164</f>
        <v>0</v>
      </c>
      <c r="AC164" s="21">
        <f>+Produccion_UO!AB164</f>
        <v>0</v>
      </c>
      <c r="AD164" s="21">
        <f>+Produccion_UO!AC164</f>
        <v>0</v>
      </c>
      <c r="AE164" s="21">
        <f>+Produccion_UO!AD164</f>
        <v>0</v>
      </c>
      <c r="AF164" s="21">
        <f>+Produccion_UO!AE164</f>
        <v>0</v>
      </c>
      <c r="AG164" s="21">
        <f>+Produccion_UO!AF164</f>
        <v>0</v>
      </c>
      <c r="AH164" s="21">
        <f>+Produccion_UO!AG164</f>
        <v>0</v>
      </c>
      <c r="AI164" s="21">
        <f>+Produccion_UO!AH164</f>
        <v>0</v>
      </c>
      <c r="AJ164" s="21">
        <f>+Produccion_UO!AI164</f>
        <v>0</v>
      </c>
      <c r="AK164" s="21">
        <f>+Produccion_UO!AJ164</f>
        <v>0</v>
      </c>
      <c r="AL164" s="21">
        <f>+Produccion_UO!AK164</f>
        <v>0</v>
      </c>
      <c r="AM164" s="21">
        <f>+Produccion_UO!AL164</f>
        <v>0</v>
      </c>
      <c r="AN164" s="21">
        <f>+Produccion_UO!AM164</f>
        <v>0</v>
      </c>
      <c r="AO164" s="21">
        <f>+Produccion_UO!AN164</f>
        <v>0</v>
      </c>
      <c r="AP164" s="21">
        <f>+Produccion_UO!AO164</f>
        <v>0</v>
      </c>
      <c r="AQ164" s="21">
        <f>+Produccion_UO!AP164</f>
        <v>0</v>
      </c>
      <c r="AR164" s="21">
        <f>+Produccion_UO!AQ164</f>
        <v>0</v>
      </c>
    </row>
    <row r="165" spans="10:44" x14ac:dyDescent="0.25">
      <c r="J165" s="73"/>
      <c r="K165" s="73"/>
      <c r="L165" s="73"/>
      <c r="M165" s="75">
        <f>+SUM(M158:M164)</f>
        <v>527.86577893348851</v>
      </c>
      <c r="N165" s="75">
        <f t="shared" ref="N165" si="17">+SUM(N158:N164)</f>
        <v>504.0941437230731</v>
      </c>
      <c r="O165" s="75">
        <f t="shared" ref="O165:AR165" si="18">+SUM(O158:O164)</f>
        <v>436.76138504998806</v>
      </c>
      <c r="P165" s="75">
        <f t="shared" si="18"/>
        <v>431.559315422179</v>
      </c>
      <c r="Q165" s="75">
        <f t="shared" si="18"/>
        <v>163.28063195782764</v>
      </c>
      <c r="R165" s="75">
        <f t="shared" si="18"/>
        <v>160.41988648295012</v>
      </c>
      <c r="S165" s="75">
        <f t="shared" si="18"/>
        <v>157.55914100807254</v>
      </c>
      <c r="T165" s="75">
        <f t="shared" si="18"/>
        <v>155.20725805482292</v>
      </c>
      <c r="U165" s="75">
        <f t="shared" si="18"/>
        <v>22.610677146766985</v>
      </c>
      <c r="V165" s="75">
        <f t="shared" si="18"/>
        <v>20.708990952469467</v>
      </c>
      <c r="W165" s="75">
        <f t="shared" si="18"/>
        <v>18.807304758171924</v>
      </c>
      <c r="X165" s="75">
        <f t="shared" si="18"/>
        <v>16.905618563874409</v>
      </c>
      <c r="Y165" s="75">
        <f t="shared" si="18"/>
        <v>15.571539849644974</v>
      </c>
      <c r="Z165" s="75">
        <f t="shared" si="18"/>
        <v>14.23746113541557</v>
      </c>
      <c r="AA165" s="75">
        <f t="shared" si="18"/>
        <v>6.4355817049186763</v>
      </c>
      <c r="AB165" s="75">
        <f t="shared" si="18"/>
        <v>0</v>
      </c>
      <c r="AC165" s="75">
        <f t="shared" si="18"/>
        <v>0</v>
      </c>
      <c r="AD165" s="75">
        <f t="shared" si="18"/>
        <v>0</v>
      </c>
      <c r="AE165" s="75">
        <f t="shared" si="18"/>
        <v>0</v>
      </c>
      <c r="AF165" s="75">
        <f t="shared" si="18"/>
        <v>0</v>
      </c>
      <c r="AG165" s="75">
        <f t="shared" si="18"/>
        <v>0</v>
      </c>
      <c r="AH165" s="75">
        <f t="shared" si="18"/>
        <v>0</v>
      </c>
      <c r="AI165" s="75">
        <f t="shared" si="18"/>
        <v>0</v>
      </c>
      <c r="AJ165" s="75">
        <f t="shared" si="18"/>
        <v>0</v>
      </c>
      <c r="AK165" s="75">
        <f t="shared" si="18"/>
        <v>0</v>
      </c>
      <c r="AL165" s="75">
        <f t="shared" si="18"/>
        <v>0</v>
      </c>
      <c r="AM165" s="75">
        <f t="shared" si="18"/>
        <v>0</v>
      </c>
      <c r="AN165" s="75">
        <f t="shared" si="18"/>
        <v>0</v>
      </c>
      <c r="AO165" s="75">
        <f t="shared" si="18"/>
        <v>0</v>
      </c>
      <c r="AP165" s="75">
        <f t="shared" si="18"/>
        <v>0</v>
      </c>
      <c r="AQ165" s="75">
        <f t="shared" si="18"/>
        <v>0</v>
      </c>
      <c r="AR165" s="75">
        <f t="shared" si="18"/>
        <v>0</v>
      </c>
    </row>
    <row r="167" spans="10:44" ht="18.75" x14ac:dyDescent="0.3">
      <c r="K167" s="34" t="str">
        <f>+Produccion_UO!K167</f>
        <v>6.3.2 Gas Natural Transportado por FUEL</v>
      </c>
      <c r="L167" s="34"/>
    </row>
    <row r="168" spans="10:44" x14ac:dyDescent="0.25">
      <c r="J168" s="67" t="s">
        <v>37</v>
      </c>
      <c r="K168" s="50" t="s">
        <v>377</v>
      </c>
      <c r="L168" s="163"/>
    </row>
    <row r="169" spans="10:44" x14ac:dyDescent="0.25">
      <c r="J169" s="15"/>
      <c r="K169" s="16"/>
      <c r="L169" s="16"/>
    </row>
    <row r="170" spans="10:44" x14ac:dyDescent="0.25">
      <c r="M170" s="49">
        <v>2019</v>
      </c>
      <c r="N170" s="49">
        <v>2020</v>
      </c>
      <c r="O170" s="49">
        <v>2021</v>
      </c>
      <c r="P170" s="49">
        <v>2022</v>
      </c>
      <c r="Q170" s="49">
        <v>2023</v>
      </c>
      <c r="R170" s="49">
        <v>2024</v>
      </c>
      <c r="S170" s="49">
        <v>2025</v>
      </c>
      <c r="T170" s="49">
        <v>2026</v>
      </c>
      <c r="U170" s="49">
        <v>2027</v>
      </c>
      <c r="V170" s="49">
        <v>2028</v>
      </c>
      <c r="W170" s="49">
        <v>2029</v>
      </c>
      <c r="X170" s="49">
        <v>2030</v>
      </c>
      <c r="Y170" s="49">
        <v>2031</v>
      </c>
      <c r="Z170" s="49">
        <v>2032</v>
      </c>
      <c r="AA170" s="49">
        <v>2033</v>
      </c>
      <c r="AB170" s="49">
        <v>2034</v>
      </c>
      <c r="AC170" s="49">
        <v>2035</v>
      </c>
      <c r="AD170" s="49">
        <v>2036</v>
      </c>
      <c r="AE170" s="49">
        <v>2037</v>
      </c>
      <c r="AF170" s="49">
        <v>2038</v>
      </c>
      <c r="AG170" s="49">
        <v>2039</v>
      </c>
      <c r="AH170" s="49">
        <v>2040</v>
      </c>
      <c r="AI170" s="49">
        <v>2041</v>
      </c>
      <c r="AJ170" s="49">
        <v>2042</v>
      </c>
      <c r="AK170" s="49">
        <v>2043</v>
      </c>
      <c r="AL170" s="49">
        <v>2044</v>
      </c>
      <c r="AM170" s="49">
        <v>2045</v>
      </c>
      <c r="AN170" s="49">
        <v>2046</v>
      </c>
      <c r="AO170" s="49">
        <v>2047</v>
      </c>
      <c r="AP170" s="49">
        <v>2048</v>
      </c>
      <c r="AQ170" s="49">
        <v>2049</v>
      </c>
      <c r="AR170" s="49">
        <v>2050</v>
      </c>
    </row>
    <row r="171" spans="10:44" x14ac:dyDescent="0.25">
      <c r="J171" s="24" t="s">
        <v>119</v>
      </c>
      <c r="K171" s="178" t="s">
        <v>224</v>
      </c>
      <c r="L171" s="179" t="s">
        <v>683</v>
      </c>
      <c r="M171" s="21">
        <f>+Produccion_UO!L171</f>
        <v>174.72369860524157</v>
      </c>
      <c r="N171" s="21">
        <f>+Produccion_UO!M171</f>
        <v>141.19107171040335</v>
      </c>
      <c r="O171" s="21">
        <f>+Produccion_UO!N171</f>
        <v>110.54488574344337</v>
      </c>
      <c r="P171" s="21">
        <f>+Produccion_UO!O171</f>
        <v>129.09570512606268</v>
      </c>
      <c r="Q171" s="21">
        <f>+Produccion_UO!P171</f>
        <v>123.04802183389232</v>
      </c>
      <c r="R171" s="21">
        <f>+Produccion_UO!Q171</f>
        <v>0</v>
      </c>
      <c r="S171" s="21">
        <f>+Produccion_UO!R171</f>
        <v>0</v>
      </c>
      <c r="T171" s="21">
        <f>+Produccion_UO!S171</f>
        <v>0</v>
      </c>
      <c r="U171" s="21">
        <f>+Produccion_UO!T171</f>
        <v>0</v>
      </c>
      <c r="V171" s="21">
        <f>+Produccion_UO!U171</f>
        <v>0</v>
      </c>
      <c r="W171" s="21">
        <f>+Produccion_UO!V171</f>
        <v>0</v>
      </c>
      <c r="X171" s="21">
        <f>+Produccion_UO!W171</f>
        <v>0</v>
      </c>
      <c r="Y171" s="21">
        <f>+Produccion_UO!X171</f>
        <v>0</v>
      </c>
      <c r="Z171" s="21">
        <f>+Produccion_UO!Y171</f>
        <v>0</v>
      </c>
      <c r="AA171" s="21">
        <f>+Produccion_UO!Z171</f>
        <v>0</v>
      </c>
      <c r="AB171" s="21">
        <f>+Produccion_UO!AA171</f>
        <v>0</v>
      </c>
      <c r="AC171" s="21">
        <f>+Produccion_UO!AB171</f>
        <v>0</v>
      </c>
      <c r="AD171" s="21">
        <f>+Produccion_UO!AC171</f>
        <v>0</v>
      </c>
      <c r="AE171" s="21">
        <f>+Produccion_UO!AD171</f>
        <v>0</v>
      </c>
      <c r="AF171" s="21">
        <f>+Produccion_UO!AE171</f>
        <v>0</v>
      </c>
      <c r="AG171" s="21">
        <f>+Produccion_UO!AF171</f>
        <v>0</v>
      </c>
      <c r="AH171" s="21">
        <f>+Produccion_UO!AG171</f>
        <v>0</v>
      </c>
      <c r="AI171" s="21">
        <f>+Produccion_UO!AH171</f>
        <v>0</v>
      </c>
      <c r="AJ171" s="21">
        <f>+Produccion_UO!AI171</f>
        <v>0</v>
      </c>
      <c r="AK171" s="21">
        <f>+Produccion_UO!AJ171</f>
        <v>0</v>
      </c>
      <c r="AL171" s="21">
        <f>+Produccion_UO!AK171</f>
        <v>0</v>
      </c>
      <c r="AM171" s="21">
        <f>+Produccion_UO!AL171</f>
        <v>0</v>
      </c>
      <c r="AN171" s="21">
        <f>+Produccion_UO!AM171</f>
        <v>0</v>
      </c>
      <c r="AO171" s="21">
        <f>+Produccion_UO!AN171</f>
        <v>0</v>
      </c>
      <c r="AP171" s="21">
        <f>+Produccion_UO!AO171</f>
        <v>0</v>
      </c>
      <c r="AQ171" s="21">
        <f>+Produccion_UO!AP171</f>
        <v>0</v>
      </c>
      <c r="AR171" s="21">
        <f>+Produccion_UO!AQ171</f>
        <v>0</v>
      </c>
    </row>
    <row r="172" spans="10:44" x14ac:dyDescent="0.25">
      <c r="J172" s="24" t="s">
        <v>120</v>
      </c>
      <c r="K172" s="178" t="s">
        <v>225</v>
      </c>
      <c r="L172" s="179" t="s">
        <v>684</v>
      </c>
      <c r="M172" s="21">
        <f>+Produccion_UO!L172+Produccion_UO!L173</f>
        <v>101.86020100661467</v>
      </c>
      <c r="N172" s="21">
        <f>+Produccion_UO!M172+Produccion_UO!M173</f>
        <v>101.86020100661467</v>
      </c>
      <c r="O172" s="21">
        <f>+Produccion_UO!N172+Produccion_UO!N173</f>
        <v>101.86020100661467</v>
      </c>
      <c r="P172" s="21">
        <f>+Produccion_UO!O172+Produccion_UO!O173</f>
        <v>101.86020100661467</v>
      </c>
      <c r="Q172" s="21">
        <f>+Produccion_UO!P172+Produccion_UO!P173</f>
        <v>101.86020100661467</v>
      </c>
      <c r="R172" s="21">
        <f>+Produccion_UO!Q172+Produccion_UO!Q173</f>
        <v>101.86020100661467</v>
      </c>
      <c r="S172" s="21">
        <f>+Produccion_UO!R172+Produccion_UO!R173</f>
        <v>101.86020100661467</v>
      </c>
      <c r="T172" s="21">
        <f>+Produccion_UO!S172+Produccion_UO!S173</f>
        <v>101.86020100661467</v>
      </c>
      <c r="U172" s="21">
        <f>+Produccion_UO!T172+Produccion_UO!T173</f>
        <v>52.593017255987057</v>
      </c>
      <c r="V172" s="21">
        <f>+Produccion_UO!U172+Produccion_UO!U173</f>
        <v>0.59877084653823953</v>
      </c>
      <c r="W172" s="21">
        <f>+Produccion_UO!V172+Produccion_UO!V173</f>
        <v>0.38322671856840634</v>
      </c>
      <c r="X172" s="21">
        <f>+Produccion_UO!W172+Produccion_UO!W173</f>
        <v>0.38322671856841173</v>
      </c>
      <c r="Y172" s="21">
        <f>+Produccion_UO!X172+Produccion_UO!X173</f>
        <v>0.38322671856841173</v>
      </c>
      <c r="Z172" s="21">
        <f>+Produccion_UO!Y172+Produccion_UO!Y173</f>
        <v>0.27136877331504139</v>
      </c>
      <c r="AA172" s="21">
        <f>+Produccion_UO!Z172+Produccion_UO!Z173</f>
        <v>0</v>
      </c>
      <c r="AB172" s="21">
        <f>+Produccion_UO!AA172+Produccion_UO!AA173</f>
        <v>0</v>
      </c>
      <c r="AC172" s="21">
        <f>+Produccion_UO!AB172+Produccion_UO!AB173</f>
        <v>0</v>
      </c>
      <c r="AD172" s="21">
        <f>+Produccion_UO!AC172+Produccion_UO!AC173</f>
        <v>0</v>
      </c>
      <c r="AE172" s="21">
        <f>+Produccion_UO!AD172+Produccion_UO!AD173</f>
        <v>0</v>
      </c>
      <c r="AF172" s="21">
        <f>+Produccion_UO!AE172+Produccion_UO!AE173</f>
        <v>0</v>
      </c>
      <c r="AG172" s="21">
        <f>+Produccion_UO!AF172+Produccion_UO!AF173</f>
        <v>0</v>
      </c>
      <c r="AH172" s="21">
        <f>+Produccion_UO!AG172+Produccion_UO!AG173</f>
        <v>0</v>
      </c>
      <c r="AI172" s="21">
        <f>+Produccion_UO!AH172+Produccion_UO!AH173</f>
        <v>0</v>
      </c>
      <c r="AJ172" s="21">
        <f>+Produccion_UO!AI172+Produccion_UO!AI173</f>
        <v>0</v>
      </c>
      <c r="AK172" s="21">
        <f>+Produccion_UO!AJ172+Produccion_UO!AJ173</f>
        <v>0</v>
      </c>
      <c r="AL172" s="21">
        <f>+Produccion_UO!AK172+Produccion_UO!AK173</f>
        <v>0</v>
      </c>
      <c r="AM172" s="21">
        <f>+Produccion_UO!AL172+Produccion_UO!AL173</f>
        <v>0</v>
      </c>
      <c r="AN172" s="21">
        <f>+Produccion_UO!AM172+Produccion_UO!AM173</f>
        <v>0</v>
      </c>
      <c r="AO172" s="21">
        <f>+Produccion_UO!AN172+Produccion_UO!AN173</f>
        <v>0</v>
      </c>
      <c r="AP172" s="21">
        <f>+Produccion_UO!AO172+Produccion_UO!AO173</f>
        <v>0</v>
      </c>
      <c r="AQ172" s="21">
        <f>+Produccion_UO!AP172+Produccion_UO!AP173</f>
        <v>0</v>
      </c>
      <c r="AR172" s="21">
        <f>+Produccion_UO!AQ172+Produccion_UO!AQ173</f>
        <v>0</v>
      </c>
    </row>
    <row r="173" spans="10:44" x14ac:dyDescent="0.25">
      <c r="J173" s="24" t="s">
        <v>121</v>
      </c>
      <c r="K173" s="178" t="s">
        <v>226</v>
      </c>
      <c r="L173" s="179"/>
      <c r="M173" s="180"/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  <c r="AB173" s="180"/>
      <c r="AC173" s="180"/>
      <c r="AD173" s="180"/>
      <c r="AE173" s="180"/>
      <c r="AF173" s="180"/>
      <c r="AG173" s="180"/>
      <c r="AH173" s="180"/>
      <c r="AI173" s="180"/>
      <c r="AJ173" s="180"/>
      <c r="AK173" s="180"/>
      <c r="AL173" s="180"/>
      <c r="AM173" s="180"/>
      <c r="AN173" s="180"/>
      <c r="AO173" s="180"/>
      <c r="AP173" s="180"/>
      <c r="AQ173" s="180"/>
      <c r="AR173" s="180"/>
    </row>
    <row r="174" spans="10:44" x14ac:dyDescent="0.25">
      <c r="J174" s="24" t="s">
        <v>122</v>
      </c>
      <c r="K174" s="178" t="s">
        <v>378</v>
      </c>
      <c r="L174" s="179" t="s">
        <v>688</v>
      </c>
      <c r="M174" s="21">
        <f>+Produccion_UO!L174</f>
        <v>0</v>
      </c>
      <c r="N174" s="21">
        <f>+Produccion_UO!M174</f>
        <v>0</v>
      </c>
      <c r="O174" s="21">
        <f>+Produccion_UO!N174</f>
        <v>0</v>
      </c>
      <c r="P174" s="21">
        <f>+Produccion_UO!O174</f>
        <v>0</v>
      </c>
      <c r="Q174" s="21">
        <f>+Produccion_UO!P174</f>
        <v>0</v>
      </c>
      <c r="R174" s="21">
        <f>+Produccion_UO!Q174</f>
        <v>0</v>
      </c>
      <c r="S174" s="21">
        <f>+Produccion_UO!R174</f>
        <v>0</v>
      </c>
      <c r="T174" s="21">
        <f>+Produccion_UO!S174</f>
        <v>0</v>
      </c>
      <c r="U174" s="21">
        <f>+Produccion_UO!T174</f>
        <v>0</v>
      </c>
      <c r="V174" s="21">
        <f>+Produccion_UO!U174</f>
        <v>0</v>
      </c>
      <c r="W174" s="21">
        <f>+Produccion_UO!V174</f>
        <v>0</v>
      </c>
      <c r="X174" s="21">
        <f>+Produccion_UO!W174</f>
        <v>0</v>
      </c>
      <c r="Y174" s="21">
        <f>+Produccion_UO!X174</f>
        <v>0</v>
      </c>
      <c r="Z174" s="21">
        <f>+Produccion_UO!Y174</f>
        <v>0</v>
      </c>
      <c r="AA174" s="21">
        <f>+Produccion_UO!Z174</f>
        <v>0</v>
      </c>
      <c r="AB174" s="21">
        <f>+Produccion_UO!AA174</f>
        <v>0</v>
      </c>
      <c r="AC174" s="21">
        <f>+Produccion_UO!AB174</f>
        <v>0</v>
      </c>
      <c r="AD174" s="21">
        <f>+Produccion_UO!AC174</f>
        <v>0</v>
      </c>
      <c r="AE174" s="21">
        <f>+Produccion_UO!AD174</f>
        <v>0</v>
      </c>
      <c r="AF174" s="21">
        <f>+Produccion_UO!AE174</f>
        <v>0</v>
      </c>
      <c r="AG174" s="21">
        <f>+Produccion_UO!AF174</f>
        <v>0</v>
      </c>
      <c r="AH174" s="21">
        <f>+Produccion_UO!AG174</f>
        <v>0</v>
      </c>
      <c r="AI174" s="21">
        <f>+Produccion_UO!AH174</f>
        <v>0</v>
      </c>
      <c r="AJ174" s="21">
        <f>+Produccion_UO!AI174</f>
        <v>0</v>
      </c>
      <c r="AK174" s="21">
        <f>+Produccion_UO!AJ174</f>
        <v>0</v>
      </c>
      <c r="AL174" s="21">
        <f>+Produccion_UO!AK174</f>
        <v>0</v>
      </c>
      <c r="AM174" s="21">
        <f>+Produccion_UO!AL174</f>
        <v>0</v>
      </c>
      <c r="AN174" s="21">
        <f>+Produccion_UO!AM174</f>
        <v>0</v>
      </c>
      <c r="AO174" s="21">
        <f>+Produccion_UO!AN174</f>
        <v>0</v>
      </c>
      <c r="AP174" s="21">
        <f>+Produccion_UO!AO174</f>
        <v>0</v>
      </c>
      <c r="AQ174" s="21">
        <f>+Produccion_UO!AP174</f>
        <v>0</v>
      </c>
      <c r="AR174" s="21">
        <f>+Produccion_UO!AQ174</f>
        <v>0</v>
      </c>
    </row>
    <row r="175" spans="10:44" x14ac:dyDescent="0.25">
      <c r="J175" s="24" t="s">
        <v>123</v>
      </c>
      <c r="K175" s="178" t="s">
        <v>227</v>
      </c>
      <c r="L175" s="179" t="s">
        <v>686</v>
      </c>
      <c r="M175" s="21">
        <f>+Produccion_UO!L175</f>
        <v>6.0062272359780549</v>
      </c>
      <c r="N175" s="21">
        <f>+Produccion_UO!M175</f>
        <v>5.239437139361562</v>
      </c>
      <c r="O175" s="21">
        <f>+Produccion_UO!N175</f>
        <v>4.4309514353719521</v>
      </c>
      <c r="P175" s="21">
        <f>+Produccion_UO!O175</f>
        <v>3.622465731382341</v>
      </c>
      <c r="Q175" s="21">
        <f>+Produccion_UO!P175</f>
        <v>2.8139800273927302</v>
      </c>
      <c r="R175" s="21">
        <f>+Produccion_UO!Q175</f>
        <v>1.9474051321483385</v>
      </c>
      <c r="S175" s="21">
        <f>+Produccion_UO!R175</f>
        <v>1.0808302369039604</v>
      </c>
      <c r="T175" s="21">
        <f>+Produccion_UO!S175</f>
        <v>0.48229178051617794</v>
      </c>
      <c r="U175" s="21">
        <f>+Produccion_UO!T175</f>
        <v>0</v>
      </c>
      <c r="V175" s="21">
        <f>+Produccion_UO!U175</f>
        <v>0</v>
      </c>
      <c r="W175" s="21">
        <f>+Produccion_UO!V175</f>
        <v>0</v>
      </c>
      <c r="X175" s="21">
        <f>+Produccion_UO!W175</f>
        <v>0</v>
      </c>
      <c r="Y175" s="21">
        <f>+Produccion_UO!X175</f>
        <v>0</v>
      </c>
      <c r="Z175" s="21">
        <f>+Produccion_UO!Y175</f>
        <v>0</v>
      </c>
      <c r="AA175" s="21">
        <f>+Produccion_UO!Z175</f>
        <v>0</v>
      </c>
      <c r="AB175" s="21">
        <f>+Produccion_UO!AA175</f>
        <v>0</v>
      </c>
      <c r="AC175" s="21">
        <f>+Produccion_UO!AB175</f>
        <v>0</v>
      </c>
      <c r="AD175" s="21">
        <f>+Produccion_UO!AC175</f>
        <v>0</v>
      </c>
      <c r="AE175" s="21">
        <f>+Produccion_UO!AD175</f>
        <v>0</v>
      </c>
      <c r="AF175" s="21">
        <f>+Produccion_UO!AE175</f>
        <v>0</v>
      </c>
      <c r="AG175" s="21">
        <f>+Produccion_UO!AF175</f>
        <v>0</v>
      </c>
      <c r="AH175" s="21">
        <f>+Produccion_UO!AG175</f>
        <v>0</v>
      </c>
      <c r="AI175" s="21">
        <f>+Produccion_UO!AH175</f>
        <v>0</v>
      </c>
      <c r="AJ175" s="21">
        <f>+Produccion_UO!AI175</f>
        <v>0</v>
      </c>
      <c r="AK175" s="21">
        <f>+Produccion_UO!AJ175</f>
        <v>0</v>
      </c>
      <c r="AL175" s="21">
        <f>+Produccion_UO!AK175</f>
        <v>0</v>
      </c>
      <c r="AM175" s="21">
        <f>+Produccion_UO!AL175</f>
        <v>0</v>
      </c>
      <c r="AN175" s="21">
        <f>+Produccion_UO!AM175</f>
        <v>0</v>
      </c>
      <c r="AO175" s="21">
        <f>+Produccion_UO!AN175</f>
        <v>0</v>
      </c>
      <c r="AP175" s="21">
        <f>+Produccion_UO!AO175</f>
        <v>0</v>
      </c>
      <c r="AQ175" s="21">
        <f>+Produccion_UO!AP175</f>
        <v>0</v>
      </c>
      <c r="AR175" s="21">
        <f>+Produccion_UO!AQ175</f>
        <v>0</v>
      </c>
    </row>
    <row r="176" spans="10:44" x14ac:dyDescent="0.25">
      <c r="J176" s="24" t="s">
        <v>124</v>
      </c>
      <c r="K176" s="178" t="s">
        <v>228</v>
      </c>
      <c r="L176" s="179" t="s">
        <v>687</v>
      </c>
      <c r="M176" s="21">
        <f>+Produccion_UO!L176</f>
        <v>0.90721178011563008</v>
      </c>
      <c r="N176" s="21">
        <f>+Produccion_UO!M176</f>
        <v>0.67935003405792482</v>
      </c>
      <c r="O176" s="21">
        <f>+Produccion_UO!N176</f>
        <v>0.53548270858159774</v>
      </c>
      <c r="P176" s="21">
        <f>+Produccion_UO!O176</f>
        <v>0.39161538310527055</v>
      </c>
      <c r="Q176" s="21">
        <f>+Produccion_UO!P176</f>
        <v>0.24774805762894314</v>
      </c>
      <c r="R176" s="21">
        <f>+Produccion_UO!Q176</f>
        <v>3.8828952607389125E-2</v>
      </c>
      <c r="S176" s="21">
        <f>+Produccion_UO!R176</f>
        <v>0</v>
      </c>
      <c r="T176" s="21">
        <f>+Produccion_UO!S176</f>
        <v>0</v>
      </c>
      <c r="U176" s="21">
        <f>+Produccion_UO!T176</f>
        <v>0</v>
      </c>
      <c r="V176" s="21">
        <f>+Produccion_UO!U176</f>
        <v>0</v>
      </c>
      <c r="W176" s="21">
        <f>+Produccion_UO!V176</f>
        <v>0</v>
      </c>
      <c r="X176" s="21">
        <f>+Produccion_UO!W176</f>
        <v>0</v>
      </c>
      <c r="Y176" s="21">
        <f>+Produccion_UO!X176</f>
        <v>0</v>
      </c>
      <c r="Z176" s="21">
        <f>+Produccion_UO!Y176</f>
        <v>0</v>
      </c>
      <c r="AA176" s="21">
        <f>+Produccion_UO!Z176</f>
        <v>0</v>
      </c>
      <c r="AB176" s="21">
        <f>+Produccion_UO!AA176</f>
        <v>0</v>
      </c>
      <c r="AC176" s="21">
        <f>+Produccion_UO!AB176</f>
        <v>0</v>
      </c>
      <c r="AD176" s="21">
        <f>+Produccion_UO!AC176</f>
        <v>0</v>
      </c>
      <c r="AE176" s="21">
        <f>+Produccion_UO!AD176</f>
        <v>0</v>
      </c>
      <c r="AF176" s="21">
        <f>+Produccion_UO!AE176</f>
        <v>0</v>
      </c>
      <c r="AG176" s="21">
        <f>+Produccion_UO!AF176</f>
        <v>0</v>
      </c>
      <c r="AH176" s="21">
        <f>+Produccion_UO!AG176</f>
        <v>0</v>
      </c>
      <c r="AI176" s="21">
        <f>+Produccion_UO!AH176</f>
        <v>0</v>
      </c>
      <c r="AJ176" s="21">
        <f>+Produccion_UO!AI176</f>
        <v>0</v>
      </c>
      <c r="AK176" s="21">
        <f>+Produccion_UO!AJ176</f>
        <v>0</v>
      </c>
      <c r="AL176" s="21">
        <f>+Produccion_UO!AK176</f>
        <v>0</v>
      </c>
      <c r="AM176" s="21">
        <f>+Produccion_UO!AL176</f>
        <v>0</v>
      </c>
      <c r="AN176" s="21">
        <f>+Produccion_UO!AM176</f>
        <v>0</v>
      </c>
      <c r="AO176" s="21">
        <f>+Produccion_UO!AN176</f>
        <v>0</v>
      </c>
      <c r="AP176" s="21">
        <f>+Produccion_UO!AO176</f>
        <v>0</v>
      </c>
      <c r="AQ176" s="21">
        <f>+Produccion_UO!AP176</f>
        <v>0</v>
      </c>
      <c r="AR176" s="21">
        <f>+Produccion_UO!AQ176</f>
        <v>0</v>
      </c>
    </row>
    <row r="177" spans="10:44" x14ac:dyDescent="0.25">
      <c r="J177" s="24" t="s">
        <v>125</v>
      </c>
      <c r="K177" s="178" t="s">
        <v>229</v>
      </c>
      <c r="L177" s="179" t="s">
        <v>685</v>
      </c>
      <c r="M177" s="21">
        <f>+Produccion_UO!L177</f>
        <v>3.7726000372820558</v>
      </c>
      <c r="N177" s="21">
        <f>+Produccion_UO!M177</f>
        <v>3.7726000372820558</v>
      </c>
      <c r="O177" s="21">
        <f>+Produccion_UO!N177</f>
        <v>3.7726000372820558</v>
      </c>
      <c r="P177" s="21">
        <f>+Produccion_UO!O177</f>
        <v>3.7726000372820558</v>
      </c>
      <c r="Q177" s="21">
        <f>+Produccion_UO!P177</f>
        <v>3.7726000372820558</v>
      </c>
      <c r="R177" s="21">
        <f>+Produccion_UO!Q177</f>
        <v>3.7726000372820558</v>
      </c>
      <c r="S177" s="21">
        <f>+Produccion_UO!R177</f>
        <v>3.7726000372820558</v>
      </c>
      <c r="T177" s="21">
        <f>+Produccion_UO!S177</f>
        <v>3.7726000372820558</v>
      </c>
      <c r="U177" s="21">
        <f>+Produccion_UO!T177</f>
        <v>3.7726000372820558</v>
      </c>
      <c r="V177" s="21">
        <f>+Produccion_UO!U177</f>
        <v>3.7726000372820558</v>
      </c>
      <c r="W177" s="21">
        <f>+Produccion_UO!V177</f>
        <v>3.7726000372820558</v>
      </c>
      <c r="X177" s="21">
        <f>+Produccion_UO!W177</f>
        <v>3.7726000372820558</v>
      </c>
      <c r="Y177" s="21">
        <f>+Produccion_UO!X177</f>
        <v>3.7726000372820558</v>
      </c>
      <c r="Z177" s="21">
        <f>+Produccion_UO!Y177</f>
        <v>3.7726000372820558</v>
      </c>
      <c r="AA177" s="21">
        <f>+Produccion_UO!Z177</f>
        <v>2.2511147714748567</v>
      </c>
      <c r="AB177" s="21">
        <f>+Produccion_UO!AA177</f>
        <v>0</v>
      </c>
      <c r="AC177" s="21">
        <f>+Produccion_UO!AB177</f>
        <v>0</v>
      </c>
      <c r="AD177" s="21">
        <f>+Produccion_UO!AC177</f>
        <v>0</v>
      </c>
      <c r="AE177" s="21">
        <f>+Produccion_UO!AD177</f>
        <v>0</v>
      </c>
      <c r="AF177" s="21">
        <f>+Produccion_UO!AE177</f>
        <v>0</v>
      </c>
      <c r="AG177" s="21">
        <f>+Produccion_UO!AF177</f>
        <v>0</v>
      </c>
      <c r="AH177" s="21">
        <f>+Produccion_UO!AG177</f>
        <v>0</v>
      </c>
      <c r="AI177" s="21">
        <f>+Produccion_UO!AH177</f>
        <v>0</v>
      </c>
      <c r="AJ177" s="21">
        <f>+Produccion_UO!AI177</f>
        <v>0</v>
      </c>
      <c r="AK177" s="21">
        <f>+Produccion_UO!AJ177</f>
        <v>0</v>
      </c>
      <c r="AL177" s="21">
        <f>+Produccion_UO!AK177</f>
        <v>0</v>
      </c>
      <c r="AM177" s="21">
        <f>+Produccion_UO!AL177</f>
        <v>0</v>
      </c>
      <c r="AN177" s="21">
        <f>+Produccion_UO!AM177</f>
        <v>0</v>
      </c>
      <c r="AO177" s="21">
        <f>+Produccion_UO!AN177</f>
        <v>0</v>
      </c>
      <c r="AP177" s="21">
        <f>+Produccion_UO!AO177</f>
        <v>0</v>
      </c>
      <c r="AQ177" s="21">
        <f>+Produccion_UO!AP177</f>
        <v>0</v>
      </c>
      <c r="AR177" s="21">
        <f>+Produccion_UO!AQ177</f>
        <v>0</v>
      </c>
    </row>
    <row r="178" spans="10:44" x14ac:dyDescent="0.25">
      <c r="J178" s="73"/>
      <c r="K178" s="73"/>
      <c r="L178" s="73"/>
      <c r="M178" s="75">
        <f>+SUM(M171:M177)</f>
        <v>287.26993866523196</v>
      </c>
      <c r="N178" s="75">
        <f t="shared" ref="N178" si="19">+SUM(N171:N177)</f>
        <v>252.74265992771959</v>
      </c>
      <c r="O178" s="75">
        <f t="shared" ref="O178:AR178" si="20">+SUM(O171:O177)</f>
        <v>221.14412093129366</v>
      </c>
      <c r="P178" s="75">
        <f t="shared" si="20"/>
        <v>238.74258728444698</v>
      </c>
      <c r="Q178" s="75">
        <f t="shared" si="20"/>
        <v>231.7425509628107</v>
      </c>
      <c r="R178" s="75">
        <f t="shared" si="20"/>
        <v>107.61903512865246</v>
      </c>
      <c r="S178" s="75">
        <f t="shared" si="20"/>
        <v>106.7136312808007</v>
      </c>
      <c r="T178" s="75">
        <f t="shared" si="20"/>
        <v>106.11509282441291</v>
      </c>
      <c r="U178" s="75">
        <f t="shared" si="20"/>
        <v>56.365617293269111</v>
      </c>
      <c r="V178" s="75">
        <f t="shared" si="20"/>
        <v>4.3713708838202958</v>
      </c>
      <c r="W178" s="75">
        <f t="shared" si="20"/>
        <v>4.1558267558504625</v>
      </c>
      <c r="X178" s="75">
        <f t="shared" si="20"/>
        <v>4.1558267558504678</v>
      </c>
      <c r="Y178" s="75">
        <f t="shared" si="20"/>
        <v>4.1558267558504678</v>
      </c>
      <c r="Z178" s="75">
        <f t="shared" si="20"/>
        <v>4.0439688105970975</v>
      </c>
      <c r="AA178" s="75">
        <f t="shared" si="20"/>
        <v>2.2511147714748567</v>
      </c>
      <c r="AB178" s="75">
        <f t="shared" si="20"/>
        <v>0</v>
      </c>
      <c r="AC178" s="75">
        <f t="shared" si="20"/>
        <v>0</v>
      </c>
      <c r="AD178" s="75">
        <f t="shared" si="20"/>
        <v>0</v>
      </c>
      <c r="AE178" s="75">
        <f t="shared" si="20"/>
        <v>0</v>
      </c>
      <c r="AF178" s="75">
        <f t="shared" si="20"/>
        <v>0</v>
      </c>
      <c r="AG178" s="75">
        <f t="shared" si="20"/>
        <v>0</v>
      </c>
      <c r="AH178" s="75">
        <f t="shared" si="20"/>
        <v>0</v>
      </c>
      <c r="AI178" s="75">
        <f t="shared" si="20"/>
        <v>0</v>
      </c>
      <c r="AJ178" s="75">
        <f t="shared" si="20"/>
        <v>0</v>
      </c>
      <c r="AK178" s="75">
        <f t="shared" si="20"/>
        <v>0</v>
      </c>
      <c r="AL178" s="75">
        <f t="shared" si="20"/>
        <v>0</v>
      </c>
      <c r="AM178" s="75">
        <f t="shared" si="20"/>
        <v>0</v>
      </c>
      <c r="AN178" s="75">
        <f t="shared" si="20"/>
        <v>0</v>
      </c>
      <c r="AO178" s="75">
        <f t="shared" si="20"/>
        <v>0</v>
      </c>
      <c r="AP178" s="75">
        <f t="shared" si="20"/>
        <v>0</v>
      </c>
      <c r="AQ178" s="75">
        <f t="shared" si="20"/>
        <v>0</v>
      </c>
      <c r="AR178" s="75">
        <f t="shared" si="20"/>
        <v>0</v>
      </c>
    </row>
    <row r="180" spans="10:44" ht="15.75" thickBot="1" x14ac:dyDescent="0.3"/>
    <row r="181" spans="10:44" s="81" customFormat="1" ht="18.75" x14ac:dyDescent="0.3">
      <c r="J181" s="82"/>
      <c r="K181" s="86" t="str">
        <f>+Produccion_UO!K181</f>
        <v>7. Usos del Petróleo Fiscalizado</v>
      </c>
      <c r="L181" s="86"/>
      <c r="M181" s="85"/>
      <c r="N181" s="85"/>
      <c r="O181" s="85"/>
      <c r="P181" s="85"/>
      <c r="Q181" s="85"/>
      <c r="R181" s="85"/>
    </row>
    <row r="182" spans="10:44" ht="18.75" x14ac:dyDescent="0.3">
      <c r="K182" s="34" t="str">
        <f>+Produccion_UO!K182</f>
        <v>7.1 Uso para autogeneración</v>
      </c>
      <c r="L182" s="34"/>
    </row>
    <row r="183" spans="10:44" x14ac:dyDescent="0.25">
      <c r="J183" s="67" t="s">
        <v>435</v>
      </c>
      <c r="K183" s="2" t="s">
        <v>26</v>
      </c>
      <c r="L183" s="160"/>
    </row>
    <row r="184" spans="10:44" x14ac:dyDescent="0.25">
      <c r="J184" s="15"/>
      <c r="K184" s="16"/>
      <c r="L184" s="16"/>
    </row>
    <row r="185" spans="10:44" x14ac:dyDescent="0.25">
      <c r="M185" s="5">
        <v>2019</v>
      </c>
      <c r="N185" s="5">
        <v>2020</v>
      </c>
      <c r="O185" s="5">
        <v>2021</v>
      </c>
      <c r="P185" s="5">
        <v>2022</v>
      </c>
      <c r="Q185" s="5">
        <v>2023</v>
      </c>
      <c r="R185" s="5">
        <v>2024</v>
      </c>
      <c r="S185" s="5">
        <v>2025</v>
      </c>
      <c r="T185" s="5">
        <v>2026</v>
      </c>
      <c r="U185" s="5">
        <v>2027</v>
      </c>
      <c r="V185" s="5">
        <v>2028</v>
      </c>
      <c r="W185" s="5">
        <v>2029</v>
      </c>
      <c r="X185" s="5">
        <v>2030</v>
      </c>
      <c r="Y185" s="5">
        <v>2031</v>
      </c>
      <c r="Z185" s="5">
        <v>2032</v>
      </c>
      <c r="AA185" s="5">
        <v>2033</v>
      </c>
      <c r="AB185" s="5">
        <v>2034</v>
      </c>
      <c r="AC185" s="5">
        <v>2035</v>
      </c>
      <c r="AD185" s="5">
        <v>2036</v>
      </c>
      <c r="AE185" s="5">
        <v>2037</v>
      </c>
      <c r="AF185" s="5">
        <v>2038</v>
      </c>
      <c r="AG185" s="5">
        <v>2039</v>
      </c>
      <c r="AH185" s="5">
        <v>2040</v>
      </c>
      <c r="AI185" s="5">
        <v>2041</v>
      </c>
      <c r="AJ185" s="5">
        <v>2042</v>
      </c>
      <c r="AK185" s="5">
        <v>2043</v>
      </c>
      <c r="AL185" s="5">
        <v>2044</v>
      </c>
      <c r="AM185" s="5">
        <v>2045</v>
      </c>
      <c r="AN185" s="5">
        <v>2046</v>
      </c>
      <c r="AO185" s="5">
        <v>2047</v>
      </c>
      <c r="AP185" s="5">
        <v>2048</v>
      </c>
      <c r="AQ185" s="5">
        <v>2049</v>
      </c>
      <c r="AR185" s="5">
        <v>2050</v>
      </c>
    </row>
    <row r="186" spans="10:44" x14ac:dyDescent="0.25">
      <c r="J186" s="24" t="s">
        <v>391</v>
      </c>
      <c r="K186" s="13" t="s">
        <v>315</v>
      </c>
      <c r="L186" s="169" t="s">
        <v>683</v>
      </c>
      <c r="M186" s="21">
        <f>+Produccion_UO!L186</f>
        <v>0</v>
      </c>
      <c r="N186" s="21">
        <f>+Produccion_UO!M186</f>
        <v>0</v>
      </c>
      <c r="O186" s="21">
        <f>+Produccion_UO!N186</f>
        <v>0</v>
      </c>
      <c r="P186" s="21">
        <f>+Produccion_UO!O186</f>
        <v>0</v>
      </c>
      <c r="Q186" s="21">
        <f>+Produccion_UO!P186</f>
        <v>0</v>
      </c>
      <c r="R186" s="21">
        <f>+Produccion_UO!Q186</f>
        <v>0</v>
      </c>
      <c r="S186" s="21">
        <f>+Produccion_UO!R186</f>
        <v>0</v>
      </c>
      <c r="T186" s="21">
        <f>+Produccion_UO!S186</f>
        <v>0</v>
      </c>
      <c r="U186" s="21">
        <f>+Produccion_UO!T186</f>
        <v>0</v>
      </c>
      <c r="V186" s="21">
        <f>+Produccion_UO!U186</f>
        <v>0</v>
      </c>
      <c r="W186" s="21">
        <f>+Produccion_UO!V186</f>
        <v>0</v>
      </c>
      <c r="X186" s="21">
        <f>+Produccion_UO!W186</f>
        <v>0</v>
      </c>
      <c r="Y186" s="21">
        <f>+Produccion_UO!X186</f>
        <v>0</v>
      </c>
      <c r="Z186" s="21">
        <f>+Produccion_UO!Y186</f>
        <v>0</v>
      </c>
      <c r="AA186" s="21">
        <f>+Produccion_UO!Z186</f>
        <v>0</v>
      </c>
      <c r="AB186" s="21">
        <f>+Produccion_UO!AA186</f>
        <v>0</v>
      </c>
      <c r="AC186" s="21">
        <f>+Produccion_UO!AB186</f>
        <v>0</v>
      </c>
      <c r="AD186" s="21">
        <f>+Produccion_UO!AC186</f>
        <v>0</v>
      </c>
      <c r="AE186" s="21">
        <f>+Produccion_UO!AD186</f>
        <v>0</v>
      </c>
      <c r="AF186" s="21">
        <f>+Produccion_UO!AE186</f>
        <v>0</v>
      </c>
      <c r="AG186" s="21">
        <f>+Produccion_UO!AF186</f>
        <v>0</v>
      </c>
      <c r="AH186" s="21">
        <f>+Produccion_UO!AG186</f>
        <v>0</v>
      </c>
      <c r="AI186" s="21">
        <f>+Produccion_UO!AH186</f>
        <v>0</v>
      </c>
      <c r="AJ186" s="21">
        <f>+Produccion_UO!AI186</f>
        <v>0</v>
      </c>
      <c r="AK186" s="21">
        <f>+Produccion_UO!AJ186</f>
        <v>0</v>
      </c>
      <c r="AL186" s="21">
        <f>+Produccion_UO!AK186</f>
        <v>0</v>
      </c>
      <c r="AM186" s="21">
        <f>+Produccion_UO!AL186</f>
        <v>0</v>
      </c>
      <c r="AN186" s="21">
        <f>+Produccion_UO!AM186</f>
        <v>0</v>
      </c>
      <c r="AO186" s="21">
        <f>+Produccion_UO!AN186</f>
        <v>0</v>
      </c>
      <c r="AP186" s="21">
        <f>+Produccion_UO!AO186</f>
        <v>0</v>
      </c>
      <c r="AQ186" s="21">
        <f>+Produccion_UO!AP186</f>
        <v>0</v>
      </c>
      <c r="AR186" s="21">
        <f>+Produccion_UO!AQ186</f>
        <v>0</v>
      </c>
    </row>
    <row r="187" spans="10:44" x14ac:dyDescent="0.25">
      <c r="J187" s="24" t="s">
        <v>138</v>
      </c>
      <c r="K187" s="13" t="s">
        <v>316</v>
      </c>
      <c r="L187" s="169" t="s">
        <v>684</v>
      </c>
      <c r="M187" s="21">
        <f>+Produccion_UO!L187</f>
        <v>0</v>
      </c>
      <c r="N187" s="21">
        <f>+Produccion_UO!M187</f>
        <v>0</v>
      </c>
      <c r="O187" s="21">
        <f>+Produccion_UO!N187</f>
        <v>0</v>
      </c>
      <c r="P187" s="21">
        <f>+Produccion_UO!O187</f>
        <v>0</v>
      </c>
      <c r="Q187" s="21">
        <f>+Produccion_UO!P187</f>
        <v>0</v>
      </c>
      <c r="R187" s="21">
        <f>+Produccion_UO!Q187</f>
        <v>0</v>
      </c>
      <c r="S187" s="21">
        <f>+Produccion_UO!R187</f>
        <v>0</v>
      </c>
      <c r="T187" s="21">
        <f>+Produccion_UO!S187</f>
        <v>0</v>
      </c>
      <c r="U187" s="21">
        <f>+Produccion_UO!T187</f>
        <v>0</v>
      </c>
      <c r="V187" s="21">
        <f>+Produccion_UO!U187</f>
        <v>0</v>
      </c>
      <c r="W187" s="21">
        <f>+Produccion_UO!V187</f>
        <v>0</v>
      </c>
      <c r="X187" s="21">
        <f>+Produccion_UO!W187</f>
        <v>0</v>
      </c>
      <c r="Y187" s="21">
        <f>+Produccion_UO!X187</f>
        <v>0</v>
      </c>
      <c r="Z187" s="21">
        <f>+Produccion_UO!Y187</f>
        <v>0</v>
      </c>
      <c r="AA187" s="21">
        <f>+Produccion_UO!Z187</f>
        <v>0</v>
      </c>
      <c r="AB187" s="21">
        <f>+Produccion_UO!AA187</f>
        <v>0</v>
      </c>
      <c r="AC187" s="21">
        <f>+Produccion_UO!AB187</f>
        <v>0</v>
      </c>
      <c r="AD187" s="21">
        <f>+Produccion_UO!AC187</f>
        <v>0</v>
      </c>
      <c r="AE187" s="21">
        <f>+Produccion_UO!AD187</f>
        <v>0</v>
      </c>
      <c r="AF187" s="21">
        <f>+Produccion_UO!AE187</f>
        <v>0</v>
      </c>
      <c r="AG187" s="21">
        <f>+Produccion_UO!AF187</f>
        <v>0</v>
      </c>
      <c r="AH187" s="21">
        <f>+Produccion_UO!AG187</f>
        <v>0</v>
      </c>
      <c r="AI187" s="21">
        <f>+Produccion_UO!AH187</f>
        <v>0</v>
      </c>
      <c r="AJ187" s="21">
        <f>+Produccion_UO!AI187</f>
        <v>0</v>
      </c>
      <c r="AK187" s="21">
        <f>+Produccion_UO!AJ187</f>
        <v>0</v>
      </c>
      <c r="AL187" s="21">
        <f>+Produccion_UO!AK187</f>
        <v>0</v>
      </c>
      <c r="AM187" s="21">
        <f>+Produccion_UO!AL187</f>
        <v>0</v>
      </c>
      <c r="AN187" s="21">
        <f>+Produccion_UO!AM187</f>
        <v>0</v>
      </c>
      <c r="AO187" s="21">
        <f>+Produccion_UO!AN187</f>
        <v>0</v>
      </c>
      <c r="AP187" s="21">
        <f>+Produccion_UO!AO187</f>
        <v>0</v>
      </c>
      <c r="AQ187" s="21">
        <f>+Produccion_UO!AP187</f>
        <v>0</v>
      </c>
      <c r="AR187" s="21">
        <f>+Produccion_UO!AQ187</f>
        <v>0</v>
      </c>
    </row>
    <row r="188" spans="10:44" x14ac:dyDescent="0.25">
      <c r="J188" s="24" t="s">
        <v>137</v>
      </c>
      <c r="K188" s="13" t="s">
        <v>257</v>
      </c>
      <c r="L188" s="169"/>
      <c r="M188" s="21">
        <f>+Produccion_UO!L188</f>
        <v>2.3964443033121849</v>
      </c>
      <c r="N188" s="21">
        <f>+Produccion_UO!M188</f>
        <v>2.3964443033121849</v>
      </c>
      <c r="O188" s="21">
        <f>+Produccion_UO!N188</f>
        <v>2.3964443033121849</v>
      </c>
      <c r="P188" s="21">
        <f>+Produccion_UO!O188</f>
        <v>2.3964443033121849</v>
      </c>
      <c r="Q188" s="21">
        <f>+Produccion_UO!P188</f>
        <v>2.3964443033121849</v>
      </c>
      <c r="R188" s="21">
        <f>+Produccion_UO!Q188</f>
        <v>2.3964443033121849</v>
      </c>
      <c r="S188" s="21">
        <f>+Produccion_UO!R188</f>
        <v>2.3964443033121849</v>
      </c>
      <c r="T188" s="21">
        <f>+Produccion_UO!S188</f>
        <v>2.3964443033121849</v>
      </c>
      <c r="U188" s="21">
        <f>+Produccion_UO!T188</f>
        <v>2.3964443033121849</v>
      </c>
      <c r="V188" s="21">
        <f>+Produccion_UO!U188</f>
        <v>2.3964443033121849</v>
      </c>
      <c r="W188" s="21">
        <f>+Produccion_UO!V188</f>
        <v>2.3964443033121849</v>
      </c>
      <c r="X188" s="21">
        <f>+Produccion_UO!W188</f>
        <v>2.3964443033121849</v>
      </c>
      <c r="Y188" s="21">
        <f>+Produccion_UO!X188</f>
        <v>2.3964443033121849</v>
      </c>
      <c r="Z188" s="21">
        <f>+Produccion_UO!Y188</f>
        <v>2.3964443033121849</v>
      </c>
      <c r="AA188" s="21">
        <f>+Produccion_UO!Z188</f>
        <v>0</v>
      </c>
      <c r="AB188" s="21">
        <f>+Produccion_UO!AA188</f>
        <v>0</v>
      </c>
      <c r="AC188" s="21">
        <f>+Produccion_UO!AB188</f>
        <v>0</v>
      </c>
      <c r="AD188" s="21">
        <f>+Produccion_UO!AC188</f>
        <v>0</v>
      </c>
      <c r="AE188" s="21">
        <f>+Produccion_UO!AD188</f>
        <v>0</v>
      </c>
      <c r="AF188" s="21">
        <f>+Produccion_UO!AE188</f>
        <v>0</v>
      </c>
      <c r="AG188" s="21">
        <f>+Produccion_UO!AF188</f>
        <v>0</v>
      </c>
      <c r="AH188" s="21">
        <f>+Produccion_UO!AG188</f>
        <v>0</v>
      </c>
      <c r="AI188" s="21">
        <f>+Produccion_UO!AH188</f>
        <v>0</v>
      </c>
      <c r="AJ188" s="21">
        <f>+Produccion_UO!AI188</f>
        <v>0</v>
      </c>
      <c r="AK188" s="21">
        <f>+Produccion_UO!AJ188</f>
        <v>0</v>
      </c>
      <c r="AL188" s="21">
        <f>+Produccion_UO!AK188</f>
        <v>0</v>
      </c>
      <c r="AM188" s="21">
        <f>+Produccion_UO!AL188</f>
        <v>0</v>
      </c>
      <c r="AN188" s="21">
        <f>+Produccion_UO!AM188</f>
        <v>0</v>
      </c>
      <c r="AO188" s="21">
        <f>+Produccion_UO!AN188</f>
        <v>0</v>
      </c>
      <c r="AP188" s="21">
        <f>+Produccion_UO!AO188</f>
        <v>0</v>
      </c>
      <c r="AQ188" s="21">
        <f>+Produccion_UO!AP188</f>
        <v>0</v>
      </c>
      <c r="AR188" s="21">
        <f>+Produccion_UO!AQ188</f>
        <v>0</v>
      </c>
    </row>
    <row r="189" spans="10:44" x14ac:dyDescent="0.25">
      <c r="J189" s="24" t="s">
        <v>139</v>
      </c>
      <c r="K189" s="13" t="s">
        <v>258</v>
      </c>
      <c r="L189" s="169" t="s">
        <v>688</v>
      </c>
      <c r="M189" s="21">
        <f>+Produccion_UO!L189</f>
        <v>0.11732071977001596</v>
      </c>
      <c r="N189" s="21">
        <f>+Produccion_UO!M189</f>
        <v>0.11086381618973436</v>
      </c>
      <c r="O189" s="21">
        <f>+Produccion_UO!N189</f>
        <v>0.10599068141216411</v>
      </c>
      <c r="P189" s="21">
        <f>+Produccion_UO!O189</f>
        <v>0.10111754663459342</v>
      </c>
      <c r="Q189" s="21">
        <f>+Produccion_UO!P189</f>
        <v>9.6244411857022288E-2</v>
      </c>
      <c r="R189" s="21">
        <f>+Produccion_UO!Q189</f>
        <v>7.7167654108799069E-2</v>
      </c>
      <c r="S189" s="21">
        <f>+Produccion_UO!R189</f>
        <v>7.3052045889663283E-2</v>
      </c>
      <c r="T189" s="21">
        <f>+Produccion_UO!S189</f>
        <v>8.3226289006715706E-3</v>
      </c>
      <c r="U189" s="21">
        <f>+Produccion_UO!T189</f>
        <v>0</v>
      </c>
      <c r="V189" s="21">
        <f>+Produccion_UO!U189</f>
        <v>0</v>
      </c>
      <c r="W189" s="21">
        <f>+Produccion_UO!V189</f>
        <v>0</v>
      </c>
      <c r="X189" s="21">
        <f>+Produccion_UO!W189</f>
        <v>0</v>
      </c>
      <c r="Y189" s="21">
        <f>+Produccion_UO!X189</f>
        <v>0</v>
      </c>
      <c r="Z189" s="21">
        <f>+Produccion_UO!Y189</f>
        <v>0</v>
      </c>
      <c r="AA189" s="21">
        <f>+Produccion_UO!Z189</f>
        <v>0</v>
      </c>
      <c r="AB189" s="21">
        <f>+Produccion_UO!AA189</f>
        <v>0</v>
      </c>
      <c r="AC189" s="21">
        <f>+Produccion_UO!AB189</f>
        <v>0</v>
      </c>
      <c r="AD189" s="21">
        <f>+Produccion_UO!AC189</f>
        <v>0</v>
      </c>
      <c r="AE189" s="21">
        <f>+Produccion_UO!AD189</f>
        <v>0</v>
      </c>
      <c r="AF189" s="21">
        <f>+Produccion_UO!AE189</f>
        <v>0</v>
      </c>
      <c r="AG189" s="21">
        <f>+Produccion_UO!AF189</f>
        <v>0</v>
      </c>
      <c r="AH189" s="21">
        <f>+Produccion_UO!AG189</f>
        <v>0</v>
      </c>
      <c r="AI189" s="21">
        <f>+Produccion_UO!AH189</f>
        <v>0</v>
      </c>
      <c r="AJ189" s="21">
        <f>+Produccion_UO!AI189</f>
        <v>0</v>
      </c>
      <c r="AK189" s="21">
        <f>+Produccion_UO!AJ189</f>
        <v>0</v>
      </c>
      <c r="AL189" s="21">
        <f>+Produccion_UO!AK189</f>
        <v>0</v>
      </c>
      <c r="AM189" s="21">
        <f>+Produccion_UO!AL189</f>
        <v>0</v>
      </c>
      <c r="AN189" s="21">
        <f>+Produccion_UO!AM189</f>
        <v>0</v>
      </c>
      <c r="AO189" s="21">
        <f>+Produccion_UO!AN189</f>
        <v>0</v>
      </c>
      <c r="AP189" s="21">
        <f>+Produccion_UO!AO189</f>
        <v>0</v>
      </c>
      <c r="AQ189" s="21">
        <f>+Produccion_UO!AP189</f>
        <v>0</v>
      </c>
      <c r="AR189" s="21">
        <f>+Produccion_UO!AQ189</f>
        <v>0</v>
      </c>
    </row>
    <row r="190" spans="10:44" x14ac:dyDescent="0.25">
      <c r="J190" s="24" t="s">
        <v>141</v>
      </c>
      <c r="K190" s="13" t="s">
        <v>259</v>
      </c>
      <c r="L190" s="169" t="s">
        <v>686</v>
      </c>
      <c r="M190" s="21">
        <f>+Produccion_UO!L190</f>
        <v>1.6192887544205954</v>
      </c>
      <c r="N190" s="21">
        <f>+Produccion_UO!M190</f>
        <v>1.4614051676513575</v>
      </c>
      <c r="O190" s="21">
        <f>+Produccion_UO!N190</f>
        <v>1.294936373439256</v>
      </c>
      <c r="P190" s="21">
        <f>+Produccion_UO!O190</f>
        <v>1.1284675792271543</v>
      </c>
      <c r="Q190" s="21">
        <f>+Produccion_UO!P190</f>
        <v>0.96199878501504821</v>
      </c>
      <c r="R190" s="21">
        <f>+Produccion_UO!Q190</f>
        <v>0.78356931224398418</v>
      </c>
      <c r="S190" s="21">
        <f>+Produccion_UO!R190</f>
        <v>0.60513983947291539</v>
      </c>
      <c r="T190" s="21">
        <f>+Produccion_UO!S190</f>
        <v>0.33521304429584181</v>
      </c>
      <c r="U190" s="21">
        <f>+Produccion_UO!T190</f>
        <v>0.1810031309964748</v>
      </c>
      <c r="V190" s="21">
        <f>+Produccion_UO!U190</f>
        <v>0</v>
      </c>
      <c r="W190" s="21">
        <f>+Produccion_UO!V190</f>
        <v>0</v>
      </c>
      <c r="X190" s="21">
        <f>+Produccion_UO!W190</f>
        <v>0</v>
      </c>
      <c r="Y190" s="21">
        <f>+Produccion_UO!X190</f>
        <v>0</v>
      </c>
      <c r="Z190" s="21">
        <f>+Produccion_UO!Y190</f>
        <v>0</v>
      </c>
      <c r="AA190" s="21">
        <f>+Produccion_UO!Z190</f>
        <v>0</v>
      </c>
      <c r="AB190" s="21">
        <f>+Produccion_UO!AA190</f>
        <v>0</v>
      </c>
      <c r="AC190" s="21">
        <f>+Produccion_UO!AB190</f>
        <v>0</v>
      </c>
      <c r="AD190" s="21">
        <f>+Produccion_UO!AC190</f>
        <v>0</v>
      </c>
      <c r="AE190" s="21">
        <f>+Produccion_UO!AD190</f>
        <v>0</v>
      </c>
      <c r="AF190" s="21">
        <f>+Produccion_UO!AE190</f>
        <v>0</v>
      </c>
      <c r="AG190" s="21">
        <f>+Produccion_UO!AF190</f>
        <v>0</v>
      </c>
      <c r="AH190" s="21">
        <f>+Produccion_UO!AG190</f>
        <v>0</v>
      </c>
      <c r="AI190" s="21">
        <f>+Produccion_UO!AH190</f>
        <v>0</v>
      </c>
      <c r="AJ190" s="21">
        <f>+Produccion_UO!AI190</f>
        <v>0</v>
      </c>
      <c r="AK190" s="21">
        <f>+Produccion_UO!AJ190</f>
        <v>0</v>
      </c>
      <c r="AL190" s="21">
        <f>+Produccion_UO!AK190</f>
        <v>0</v>
      </c>
      <c r="AM190" s="21">
        <f>+Produccion_UO!AL190</f>
        <v>0</v>
      </c>
      <c r="AN190" s="21">
        <f>+Produccion_UO!AM190</f>
        <v>0</v>
      </c>
      <c r="AO190" s="21">
        <f>+Produccion_UO!AN190</f>
        <v>0</v>
      </c>
      <c r="AP190" s="21">
        <f>+Produccion_UO!AO190</f>
        <v>0</v>
      </c>
      <c r="AQ190" s="21">
        <f>+Produccion_UO!AP190</f>
        <v>0</v>
      </c>
      <c r="AR190" s="21">
        <f>+Produccion_UO!AQ190</f>
        <v>0</v>
      </c>
    </row>
    <row r="191" spans="10:44" x14ac:dyDescent="0.25">
      <c r="J191" s="24" t="s">
        <v>142</v>
      </c>
      <c r="K191" s="13" t="s">
        <v>260</v>
      </c>
      <c r="L191" s="169" t="s">
        <v>687</v>
      </c>
      <c r="M191" s="21">
        <f>+Produccion_UO!L191</f>
        <v>0.37397923467737904</v>
      </c>
      <c r="N191" s="21">
        <f>+Produccion_UO!M191</f>
        <v>0.34616927691985916</v>
      </c>
      <c r="O191" s="21">
        <f>+Produccion_UO!N191</f>
        <v>0.32861062868949409</v>
      </c>
      <c r="P191" s="21">
        <f>+Produccion_UO!O191</f>
        <v>0.31105198045912902</v>
      </c>
      <c r="Q191" s="21">
        <f>+Produccion_UO!P191</f>
        <v>0.29349333222876395</v>
      </c>
      <c r="R191" s="21">
        <f>+Produccion_UO!Q191</f>
        <v>0.26688352647611358</v>
      </c>
      <c r="S191" s="21">
        <f>+Produccion_UO!R191</f>
        <v>0.23536506983137101</v>
      </c>
      <c r="T191" s="21">
        <f>+Produccion_UO!S191</f>
        <v>0.16421891584659062</v>
      </c>
      <c r="U191" s="21">
        <f>+Produccion_UO!T191</f>
        <v>0.14298538084793352</v>
      </c>
      <c r="V191" s="21">
        <f>+Produccion_UO!U191</f>
        <v>0.12273582905312146</v>
      </c>
      <c r="W191" s="21">
        <f>+Produccion_UO!V191</f>
        <v>0.10248627725830939</v>
      </c>
      <c r="X191" s="21">
        <f>+Produccion_UO!W191</f>
        <v>8.2236725463496863E-2</v>
      </c>
      <c r="Y191" s="21">
        <f>+Produccion_UO!X191</f>
        <v>7.1756947827144882E-2</v>
      </c>
      <c r="Z191" s="21">
        <f>+Produccion_UO!Y191</f>
        <v>6.1277170190792908E-2</v>
      </c>
      <c r="AA191" s="21">
        <f>+Produccion_UO!Z191</f>
        <v>0</v>
      </c>
      <c r="AB191" s="21">
        <f>+Produccion_UO!AA191</f>
        <v>0</v>
      </c>
      <c r="AC191" s="21">
        <f>+Produccion_UO!AB191</f>
        <v>0</v>
      </c>
      <c r="AD191" s="21">
        <f>+Produccion_UO!AC191</f>
        <v>0</v>
      </c>
      <c r="AE191" s="21">
        <f>+Produccion_UO!AD191</f>
        <v>0</v>
      </c>
      <c r="AF191" s="21">
        <f>+Produccion_UO!AE191</f>
        <v>0</v>
      </c>
      <c r="AG191" s="21">
        <f>+Produccion_UO!AF191</f>
        <v>0</v>
      </c>
      <c r="AH191" s="21">
        <f>+Produccion_UO!AG191</f>
        <v>0</v>
      </c>
      <c r="AI191" s="21">
        <f>+Produccion_UO!AH191</f>
        <v>0</v>
      </c>
      <c r="AJ191" s="21">
        <f>+Produccion_UO!AI191</f>
        <v>0</v>
      </c>
      <c r="AK191" s="21">
        <f>+Produccion_UO!AJ191</f>
        <v>0</v>
      </c>
      <c r="AL191" s="21">
        <f>+Produccion_UO!AK191</f>
        <v>0</v>
      </c>
      <c r="AM191" s="21">
        <f>+Produccion_UO!AL191</f>
        <v>0</v>
      </c>
      <c r="AN191" s="21">
        <f>+Produccion_UO!AM191</f>
        <v>0</v>
      </c>
      <c r="AO191" s="21">
        <f>+Produccion_UO!AN191</f>
        <v>0</v>
      </c>
      <c r="AP191" s="21">
        <f>+Produccion_UO!AO191</f>
        <v>0</v>
      </c>
      <c r="AQ191" s="21">
        <f>+Produccion_UO!AP191</f>
        <v>0</v>
      </c>
      <c r="AR191" s="21">
        <f>+Produccion_UO!AQ191</f>
        <v>0</v>
      </c>
    </row>
    <row r="192" spans="10:44" x14ac:dyDescent="0.25">
      <c r="J192" s="24" t="s">
        <v>140</v>
      </c>
      <c r="K192" s="13" t="s">
        <v>261</v>
      </c>
      <c r="L192" s="169" t="s">
        <v>685</v>
      </c>
      <c r="M192" s="21">
        <f>+Produccion_UO!L192</f>
        <v>3.4308115227660523E-2</v>
      </c>
      <c r="N192" s="21">
        <f>+Produccion_UO!M192</f>
        <v>3.3684757554506374E-2</v>
      </c>
      <c r="O192" s="21">
        <f>+Produccion_UO!N192</f>
        <v>3.3705756191126167E-2</v>
      </c>
      <c r="P192" s="21">
        <f>+Produccion_UO!O192</f>
        <v>3.3726754827745911E-2</v>
      </c>
      <c r="Q192" s="21">
        <f>+Produccion_UO!P192</f>
        <v>3.3747753464365697E-2</v>
      </c>
      <c r="R192" s="21">
        <f>+Produccion_UO!Q192</f>
        <v>3.1179390162870687E-2</v>
      </c>
      <c r="S192" s="21">
        <f>+Produccion_UO!R192</f>
        <v>2.8611026861375621E-2</v>
      </c>
      <c r="T192" s="21">
        <f>+Produccion_UO!S192</f>
        <v>2.6497567458287782E-2</v>
      </c>
      <c r="U192" s="21">
        <f>+Produccion_UO!T192</f>
        <v>2.4384108055199947E-2</v>
      </c>
      <c r="V192" s="21">
        <f>+Produccion_UO!U192</f>
        <v>2.2632277634432645E-2</v>
      </c>
      <c r="W192" s="21">
        <f>+Produccion_UO!V192</f>
        <v>2.0880447213665339E-2</v>
      </c>
      <c r="X192" s="21">
        <f>+Produccion_UO!W192</f>
        <v>1.9128616792897991E-2</v>
      </c>
      <c r="Y192" s="21">
        <f>+Produccion_UO!X192</f>
        <v>1.7899665516765639E-2</v>
      </c>
      <c r="Z192" s="21">
        <f>+Produccion_UO!Y192</f>
        <v>1.6670714240633287E-2</v>
      </c>
      <c r="AA192" s="21">
        <f>+Produccion_UO!Z192</f>
        <v>8.0820449071384477E-3</v>
      </c>
      <c r="AB192" s="21">
        <f>+Produccion_UO!AA192</f>
        <v>0</v>
      </c>
      <c r="AC192" s="21">
        <f>+Produccion_UO!AB192</f>
        <v>0</v>
      </c>
      <c r="AD192" s="21">
        <f>+Produccion_UO!AC192</f>
        <v>0</v>
      </c>
      <c r="AE192" s="21">
        <f>+Produccion_UO!AD192</f>
        <v>0</v>
      </c>
      <c r="AF192" s="21">
        <f>+Produccion_UO!AE192</f>
        <v>0</v>
      </c>
      <c r="AG192" s="21">
        <f>+Produccion_UO!AF192</f>
        <v>0</v>
      </c>
      <c r="AH192" s="21">
        <f>+Produccion_UO!AG192</f>
        <v>0</v>
      </c>
      <c r="AI192" s="21">
        <f>+Produccion_UO!AH192</f>
        <v>0</v>
      </c>
      <c r="AJ192" s="21">
        <f>+Produccion_UO!AI192</f>
        <v>0</v>
      </c>
      <c r="AK192" s="21">
        <f>+Produccion_UO!AJ192</f>
        <v>0</v>
      </c>
      <c r="AL192" s="21">
        <f>+Produccion_UO!AK192</f>
        <v>0</v>
      </c>
      <c r="AM192" s="21">
        <f>+Produccion_UO!AL192</f>
        <v>0</v>
      </c>
      <c r="AN192" s="21">
        <f>+Produccion_UO!AM192</f>
        <v>0</v>
      </c>
      <c r="AO192" s="21">
        <f>+Produccion_UO!AN192</f>
        <v>0</v>
      </c>
      <c r="AP192" s="21">
        <f>+Produccion_UO!AO192</f>
        <v>0</v>
      </c>
      <c r="AQ192" s="21">
        <f>+Produccion_UO!AP192</f>
        <v>0</v>
      </c>
      <c r="AR192" s="21">
        <f>+Produccion_UO!AQ192</f>
        <v>0</v>
      </c>
    </row>
    <row r="193" spans="10:44" x14ac:dyDescent="0.25">
      <c r="J193" s="73"/>
      <c r="K193" s="73"/>
      <c r="L193" s="73"/>
      <c r="M193" s="75">
        <f>+SUM(M186:M192)</f>
        <v>4.5413411274078364</v>
      </c>
      <c r="N193" s="75">
        <f t="shared" ref="N193" si="21">+SUM(N186:N192)</f>
        <v>4.3485673216276419</v>
      </c>
      <c r="O193" s="75">
        <f t="shared" ref="O193:AR193" si="22">+SUM(O186:O192)</f>
        <v>4.1596877430442261</v>
      </c>
      <c r="P193" s="75">
        <f t="shared" si="22"/>
        <v>3.9708081644608075</v>
      </c>
      <c r="Q193" s="75">
        <f t="shared" si="22"/>
        <v>3.781928585877385</v>
      </c>
      <c r="R193" s="75">
        <f t="shared" si="22"/>
        <v>3.5552441863039519</v>
      </c>
      <c r="S193" s="75">
        <f t="shared" si="22"/>
        <v>3.3386122853675104</v>
      </c>
      <c r="T193" s="75">
        <f t="shared" si="22"/>
        <v>2.9306964598135767</v>
      </c>
      <c r="U193" s="75">
        <f t="shared" si="22"/>
        <v>2.7448169232117929</v>
      </c>
      <c r="V193" s="75">
        <f t="shared" si="22"/>
        <v>2.5418124099997388</v>
      </c>
      <c r="W193" s="75">
        <f t="shared" si="22"/>
        <v>2.5198110277841597</v>
      </c>
      <c r="X193" s="75">
        <f t="shared" si="22"/>
        <v>2.4978096455685797</v>
      </c>
      <c r="Y193" s="75">
        <f t="shared" si="22"/>
        <v>2.4861009166560954</v>
      </c>
      <c r="Z193" s="75">
        <f t="shared" si="22"/>
        <v>2.4743921877436112</v>
      </c>
      <c r="AA193" s="75">
        <f t="shared" si="22"/>
        <v>8.0820449071384477E-3</v>
      </c>
      <c r="AB193" s="75">
        <f t="shared" si="22"/>
        <v>0</v>
      </c>
      <c r="AC193" s="75">
        <f t="shared" si="22"/>
        <v>0</v>
      </c>
      <c r="AD193" s="75">
        <f t="shared" si="22"/>
        <v>0</v>
      </c>
      <c r="AE193" s="75">
        <f t="shared" si="22"/>
        <v>0</v>
      </c>
      <c r="AF193" s="75">
        <f t="shared" si="22"/>
        <v>0</v>
      </c>
      <c r="AG193" s="75">
        <f t="shared" si="22"/>
        <v>0</v>
      </c>
      <c r="AH193" s="75">
        <f t="shared" si="22"/>
        <v>0</v>
      </c>
      <c r="AI193" s="75">
        <f t="shared" si="22"/>
        <v>0</v>
      </c>
      <c r="AJ193" s="75">
        <f t="shared" si="22"/>
        <v>0</v>
      </c>
      <c r="AK193" s="75">
        <f t="shared" si="22"/>
        <v>0</v>
      </c>
      <c r="AL193" s="75">
        <f t="shared" si="22"/>
        <v>0</v>
      </c>
      <c r="AM193" s="75">
        <f t="shared" si="22"/>
        <v>0</v>
      </c>
      <c r="AN193" s="75">
        <f t="shared" si="22"/>
        <v>0</v>
      </c>
      <c r="AO193" s="75">
        <f t="shared" si="22"/>
        <v>0</v>
      </c>
      <c r="AP193" s="75">
        <f t="shared" si="22"/>
        <v>0</v>
      </c>
      <c r="AQ193" s="75">
        <f t="shared" si="22"/>
        <v>0</v>
      </c>
      <c r="AR193" s="75">
        <f t="shared" si="22"/>
        <v>0</v>
      </c>
    </row>
    <row r="195" spans="10:44" ht="18.75" x14ac:dyDescent="0.3">
      <c r="K195" s="34" t="str">
        <f>+Produccion_UO!K195</f>
        <v>7.2 Petróleo transportado</v>
      </c>
      <c r="L195" s="34"/>
    </row>
    <row r="196" spans="10:44" x14ac:dyDescent="0.25">
      <c r="J196" s="67" t="s">
        <v>435</v>
      </c>
      <c r="K196" s="41" t="s">
        <v>381</v>
      </c>
      <c r="L196" s="162"/>
    </row>
    <row r="197" spans="10:44" x14ac:dyDescent="0.25">
      <c r="J197" s="15"/>
      <c r="K197" s="16"/>
      <c r="L197" s="16"/>
    </row>
    <row r="198" spans="10:44" x14ac:dyDescent="0.25">
      <c r="M198" s="40">
        <v>2019</v>
      </c>
      <c r="N198" s="40">
        <v>2020</v>
      </c>
      <c r="O198" s="40">
        <v>2021</v>
      </c>
      <c r="P198" s="40">
        <v>2022</v>
      </c>
      <c r="Q198" s="40">
        <v>2023</v>
      </c>
      <c r="R198" s="40">
        <v>2024</v>
      </c>
      <c r="S198" s="40">
        <v>2025</v>
      </c>
      <c r="T198" s="40">
        <v>2026</v>
      </c>
      <c r="U198" s="40">
        <v>2027</v>
      </c>
      <c r="V198" s="40">
        <v>2028</v>
      </c>
      <c r="W198" s="40">
        <v>2029</v>
      </c>
      <c r="X198" s="40">
        <v>2030</v>
      </c>
      <c r="Y198" s="40">
        <v>2031</v>
      </c>
      <c r="Z198" s="40">
        <v>2032</v>
      </c>
      <c r="AA198" s="40">
        <v>2033</v>
      </c>
      <c r="AB198" s="40">
        <v>2034</v>
      </c>
      <c r="AC198" s="40">
        <v>2035</v>
      </c>
      <c r="AD198" s="40">
        <v>2036</v>
      </c>
      <c r="AE198" s="40">
        <v>2037</v>
      </c>
      <c r="AF198" s="40">
        <v>2038</v>
      </c>
      <c r="AG198" s="40">
        <v>2039</v>
      </c>
      <c r="AH198" s="40">
        <v>2040</v>
      </c>
      <c r="AI198" s="40">
        <v>2041</v>
      </c>
      <c r="AJ198" s="40">
        <v>2042</v>
      </c>
      <c r="AK198" s="40">
        <v>2043</v>
      </c>
      <c r="AL198" s="40">
        <v>2044</v>
      </c>
      <c r="AM198" s="40">
        <v>2045</v>
      </c>
      <c r="AN198" s="40">
        <v>2046</v>
      </c>
      <c r="AO198" s="40">
        <v>2047</v>
      </c>
      <c r="AP198" s="40">
        <v>2048</v>
      </c>
      <c r="AQ198" s="40">
        <v>2049</v>
      </c>
      <c r="AR198" s="40">
        <v>2050</v>
      </c>
    </row>
    <row r="199" spans="10:44" x14ac:dyDescent="0.25">
      <c r="J199" s="60" t="s">
        <v>391</v>
      </c>
      <c r="K199" s="41" t="s">
        <v>382</v>
      </c>
      <c r="L199" s="171" t="s">
        <v>683</v>
      </c>
      <c r="M199" s="21">
        <f>+Produccion_UO!L199</f>
        <v>0</v>
      </c>
      <c r="N199" s="21">
        <f>+Produccion_UO!M199</f>
        <v>0</v>
      </c>
      <c r="O199" s="21">
        <f>+Produccion_UO!N199</f>
        <v>0</v>
      </c>
      <c r="P199" s="21">
        <f>+Produccion_UO!O199</f>
        <v>0</v>
      </c>
      <c r="Q199" s="21">
        <f>+Produccion_UO!P199</f>
        <v>0</v>
      </c>
      <c r="R199" s="21">
        <f>+Produccion_UO!Q199</f>
        <v>0</v>
      </c>
      <c r="S199" s="21">
        <f>+Produccion_UO!R199</f>
        <v>0</v>
      </c>
      <c r="T199" s="21">
        <f>+Produccion_UO!S199</f>
        <v>0</v>
      </c>
      <c r="U199" s="21">
        <f>+Produccion_UO!T199</f>
        <v>0</v>
      </c>
      <c r="V199" s="21">
        <f>+Produccion_UO!U199</f>
        <v>0</v>
      </c>
      <c r="W199" s="21">
        <f>+Produccion_UO!V199</f>
        <v>0</v>
      </c>
      <c r="X199" s="21">
        <f>+Produccion_UO!W199</f>
        <v>0</v>
      </c>
      <c r="Y199" s="21">
        <f>+Produccion_UO!X199</f>
        <v>0</v>
      </c>
      <c r="Z199" s="21">
        <f>+Produccion_UO!Y199</f>
        <v>0</v>
      </c>
      <c r="AA199" s="21">
        <f>+Produccion_UO!Z199</f>
        <v>0</v>
      </c>
      <c r="AB199" s="21">
        <f>+Produccion_UO!AA199</f>
        <v>0</v>
      </c>
      <c r="AC199" s="21">
        <f>+Produccion_UO!AB199</f>
        <v>0</v>
      </c>
      <c r="AD199" s="21">
        <f>+Produccion_UO!AC199</f>
        <v>0</v>
      </c>
      <c r="AE199" s="21">
        <f>+Produccion_UO!AD199</f>
        <v>0</v>
      </c>
      <c r="AF199" s="21">
        <f>+Produccion_UO!AE199</f>
        <v>0</v>
      </c>
      <c r="AG199" s="21">
        <f>+Produccion_UO!AF199</f>
        <v>0</v>
      </c>
      <c r="AH199" s="21">
        <f>+Produccion_UO!AG199</f>
        <v>0</v>
      </c>
      <c r="AI199" s="21">
        <f>+Produccion_UO!AH199</f>
        <v>0</v>
      </c>
      <c r="AJ199" s="21">
        <f>+Produccion_UO!AI199</f>
        <v>0</v>
      </c>
      <c r="AK199" s="21">
        <f>+Produccion_UO!AJ199</f>
        <v>0</v>
      </c>
      <c r="AL199" s="21">
        <f>+Produccion_UO!AK199</f>
        <v>0</v>
      </c>
      <c r="AM199" s="21">
        <f>+Produccion_UO!AL199</f>
        <v>0</v>
      </c>
      <c r="AN199" s="21">
        <f>+Produccion_UO!AM199</f>
        <v>0</v>
      </c>
      <c r="AO199" s="21">
        <f>+Produccion_UO!AN199</f>
        <v>0</v>
      </c>
      <c r="AP199" s="21">
        <f>+Produccion_UO!AO199</f>
        <v>0</v>
      </c>
      <c r="AQ199" s="21">
        <f>+Produccion_UO!AP199</f>
        <v>0</v>
      </c>
      <c r="AR199" s="21">
        <f>+Produccion_UO!AQ199</f>
        <v>0</v>
      </c>
    </row>
    <row r="200" spans="10:44" x14ac:dyDescent="0.25">
      <c r="J200" s="61" t="s">
        <v>138</v>
      </c>
      <c r="K200" s="41" t="s">
        <v>383</v>
      </c>
      <c r="L200" s="171" t="s">
        <v>684</v>
      </c>
      <c r="M200" s="21">
        <f>+Produccion_UO!L200+Produccion_UO!L201</f>
        <v>373.03448566244731</v>
      </c>
      <c r="N200" s="21">
        <f>+Produccion_UO!M200+Produccion_UO!M201</f>
        <v>353.95267901745598</v>
      </c>
      <c r="O200" s="21">
        <f>+Produccion_UO!N200+Produccion_UO!N201</f>
        <v>334.17592161026732</v>
      </c>
      <c r="P200" s="21">
        <f>+Produccion_UO!O200+Produccion_UO!O201</f>
        <v>318.78506708984924</v>
      </c>
      <c r="Q200" s="21">
        <f>+Produccion_UO!P200+Produccion_UO!P201</f>
        <v>284.82322136045559</v>
      </c>
      <c r="R200" s="21">
        <f>+Produccion_UO!Q200+Produccion_UO!Q201</f>
        <v>263.89620384705836</v>
      </c>
      <c r="S200" s="21">
        <f>+Produccion_UO!R200+Produccion_UO!R201</f>
        <v>242.96918633366116</v>
      </c>
      <c r="T200" s="21">
        <f>+Produccion_UO!S200+Produccion_UO!S201</f>
        <v>226.37425199673831</v>
      </c>
      <c r="U200" s="21">
        <f>+Produccion_UO!T200+Produccion_UO!T201</f>
        <v>193.85298559352657</v>
      </c>
      <c r="V200" s="21">
        <f>+Produccion_UO!U200+Produccion_UO!U201</f>
        <v>172.48940459069212</v>
      </c>
      <c r="W200" s="21">
        <f>+Produccion_UO!V200+Produccion_UO!V201</f>
        <v>109.1896786014736</v>
      </c>
      <c r="X200" s="21">
        <f>+Produccion_UO!W200+Produccion_UO!W201</f>
        <v>107.95012528491307</v>
      </c>
      <c r="Y200" s="21">
        <f>+Produccion_UO!X200+Produccion_UO!X201</f>
        <v>107.95012528491307</v>
      </c>
      <c r="Z200" s="21">
        <f>+Produccion_UO!Y200+Produccion_UO!Y201</f>
        <v>75.741670232494286</v>
      </c>
      <c r="AA200" s="21">
        <f>+Produccion_UO!Z200+Produccion_UO!Z201</f>
        <v>0</v>
      </c>
      <c r="AB200" s="21">
        <f>+Produccion_UO!AA200+Produccion_UO!AA201</f>
        <v>0</v>
      </c>
      <c r="AC200" s="21">
        <f>+Produccion_UO!AB200+Produccion_UO!AB201</f>
        <v>0</v>
      </c>
      <c r="AD200" s="21">
        <f>+Produccion_UO!AC200+Produccion_UO!AC201</f>
        <v>0</v>
      </c>
      <c r="AE200" s="21">
        <f>+Produccion_UO!AD200+Produccion_UO!AD201</f>
        <v>0</v>
      </c>
      <c r="AF200" s="21">
        <f>+Produccion_UO!AE200+Produccion_UO!AE201</f>
        <v>0</v>
      </c>
      <c r="AG200" s="21">
        <f>+Produccion_UO!AF200+Produccion_UO!AF201</f>
        <v>0</v>
      </c>
      <c r="AH200" s="21">
        <f>+Produccion_UO!AG200+Produccion_UO!AG201</f>
        <v>0</v>
      </c>
      <c r="AI200" s="21">
        <f>+Produccion_UO!AH200+Produccion_UO!AH201</f>
        <v>0</v>
      </c>
      <c r="AJ200" s="21">
        <f>+Produccion_UO!AI200+Produccion_UO!AI201</f>
        <v>0</v>
      </c>
      <c r="AK200" s="21">
        <f>+Produccion_UO!AJ200+Produccion_UO!AJ201</f>
        <v>0</v>
      </c>
      <c r="AL200" s="21">
        <f>+Produccion_UO!AK200+Produccion_UO!AK201</f>
        <v>0</v>
      </c>
      <c r="AM200" s="21">
        <f>+Produccion_UO!AL200+Produccion_UO!AL201</f>
        <v>0</v>
      </c>
      <c r="AN200" s="21">
        <f>+Produccion_UO!AM200+Produccion_UO!AM201</f>
        <v>0</v>
      </c>
      <c r="AO200" s="21">
        <f>+Produccion_UO!AN200+Produccion_UO!AN201</f>
        <v>0</v>
      </c>
      <c r="AP200" s="21">
        <f>+Produccion_UO!AO200+Produccion_UO!AO201</f>
        <v>0</v>
      </c>
      <c r="AQ200" s="21">
        <f>+Produccion_UO!AP200+Produccion_UO!AP201</f>
        <v>0</v>
      </c>
      <c r="AR200" s="21">
        <f>+Produccion_UO!AQ200+Produccion_UO!AQ201</f>
        <v>0</v>
      </c>
    </row>
    <row r="201" spans="10:44" x14ac:dyDescent="0.25">
      <c r="J201" s="61" t="s">
        <v>137</v>
      </c>
      <c r="K201" s="41" t="s">
        <v>384</v>
      </c>
      <c r="L201" s="171"/>
      <c r="M201" s="180"/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  <c r="AA201" s="180"/>
      <c r="AB201" s="180"/>
      <c r="AC201" s="180"/>
      <c r="AD201" s="180"/>
      <c r="AE201" s="180"/>
      <c r="AF201" s="180"/>
      <c r="AG201" s="180"/>
      <c r="AH201" s="180"/>
      <c r="AI201" s="180"/>
      <c r="AJ201" s="180"/>
      <c r="AK201" s="180"/>
      <c r="AL201" s="180"/>
      <c r="AM201" s="180"/>
      <c r="AN201" s="180"/>
      <c r="AO201" s="180"/>
      <c r="AP201" s="180"/>
      <c r="AQ201" s="180"/>
      <c r="AR201" s="180"/>
    </row>
    <row r="202" spans="10:44" x14ac:dyDescent="0.25">
      <c r="J202" s="61" t="s">
        <v>139</v>
      </c>
      <c r="K202" s="41" t="s">
        <v>385</v>
      </c>
      <c r="L202" s="171" t="s">
        <v>688</v>
      </c>
      <c r="M202" s="21">
        <f>+Produccion_UO!L202</f>
        <v>2.4178440011406575</v>
      </c>
      <c r="N202" s="21">
        <f>+Produccion_UO!M202</f>
        <v>2.2847747051277283</v>
      </c>
      <c r="O202" s="21">
        <f>+Produccion_UO!N202</f>
        <v>2.1843450477594755</v>
      </c>
      <c r="P202" s="21">
        <f>+Produccion_UO!O202</f>
        <v>2.0839153903912231</v>
      </c>
      <c r="Q202" s="21">
        <f>+Produccion_UO!P202</f>
        <v>1.9834857330229705</v>
      </c>
      <c r="R202" s="21">
        <f>+Produccion_UO!Q202</f>
        <v>1.8972596986253729</v>
      </c>
      <c r="S202" s="21">
        <f>+Produccion_UO!R202</f>
        <v>1.7960725146986842</v>
      </c>
      <c r="T202" s="21">
        <f>+Produccion_UO!S202</f>
        <v>0.20462185331688643</v>
      </c>
      <c r="U202" s="21">
        <f>+Produccion_UO!T202</f>
        <v>0</v>
      </c>
      <c r="V202" s="21">
        <f>+Produccion_UO!U202</f>
        <v>0</v>
      </c>
      <c r="W202" s="21">
        <f>+Produccion_UO!V202</f>
        <v>0</v>
      </c>
      <c r="X202" s="21">
        <f>+Produccion_UO!W202</f>
        <v>0</v>
      </c>
      <c r="Y202" s="21">
        <f>+Produccion_UO!X202</f>
        <v>0</v>
      </c>
      <c r="Z202" s="21">
        <f>+Produccion_UO!Y202</f>
        <v>0</v>
      </c>
      <c r="AA202" s="21">
        <f>+Produccion_UO!Z202</f>
        <v>0</v>
      </c>
      <c r="AB202" s="21">
        <f>+Produccion_UO!AA202</f>
        <v>0</v>
      </c>
      <c r="AC202" s="21">
        <f>+Produccion_UO!AB202</f>
        <v>0</v>
      </c>
      <c r="AD202" s="21">
        <f>+Produccion_UO!AC202</f>
        <v>0</v>
      </c>
      <c r="AE202" s="21">
        <f>+Produccion_UO!AD202</f>
        <v>0</v>
      </c>
      <c r="AF202" s="21">
        <f>+Produccion_UO!AE202</f>
        <v>0</v>
      </c>
      <c r="AG202" s="21">
        <f>+Produccion_UO!AF202</f>
        <v>0</v>
      </c>
      <c r="AH202" s="21">
        <f>+Produccion_UO!AG202</f>
        <v>0</v>
      </c>
      <c r="AI202" s="21">
        <f>+Produccion_UO!AH202</f>
        <v>0</v>
      </c>
      <c r="AJ202" s="21">
        <f>+Produccion_UO!AI202</f>
        <v>0</v>
      </c>
      <c r="AK202" s="21">
        <f>+Produccion_UO!AJ202</f>
        <v>0</v>
      </c>
      <c r="AL202" s="21">
        <f>+Produccion_UO!AK202</f>
        <v>0</v>
      </c>
      <c r="AM202" s="21">
        <f>+Produccion_UO!AL202</f>
        <v>0</v>
      </c>
      <c r="AN202" s="21">
        <f>+Produccion_UO!AM202</f>
        <v>0</v>
      </c>
      <c r="AO202" s="21">
        <f>+Produccion_UO!AN202</f>
        <v>0</v>
      </c>
      <c r="AP202" s="21">
        <f>+Produccion_UO!AO202</f>
        <v>0</v>
      </c>
      <c r="AQ202" s="21">
        <f>+Produccion_UO!AP202</f>
        <v>0</v>
      </c>
      <c r="AR202" s="21">
        <f>+Produccion_UO!AQ202</f>
        <v>0</v>
      </c>
    </row>
    <row r="203" spans="10:44" x14ac:dyDescent="0.25">
      <c r="J203" s="61" t="s">
        <v>141</v>
      </c>
      <c r="K203" s="41" t="s">
        <v>386</v>
      </c>
      <c r="L203" s="171" t="s">
        <v>686</v>
      </c>
      <c r="M203" s="21">
        <f>+Produccion_UO!L203</f>
        <v>70.988831658289001</v>
      </c>
      <c r="N203" s="21">
        <f>+Produccion_UO!M203</f>
        <v>66.076179510451993</v>
      </c>
      <c r="O203" s="21">
        <f>+Produccion_UO!N203</f>
        <v>60.896392959053109</v>
      </c>
      <c r="P203" s="21">
        <f>+Produccion_UO!O203</f>
        <v>55.716606407654098</v>
      </c>
      <c r="Q203" s="21">
        <f>+Produccion_UO!P203</f>
        <v>50.536819856255164</v>
      </c>
      <c r="R203" s="21">
        <f>+Produccion_UO!Q203</f>
        <v>44.98486888666266</v>
      </c>
      <c r="S203" s="21">
        <f>+Produccion_UO!R203</f>
        <v>39.432917917070156</v>
      </c>
      <c r="T203" s="21">
        <f>+Produccion_UO!S203</f>
        <v>35.744902838660188</v>
      </c>
      <c r="U203" s="21">
        <f>+Produccion_UO!T203</f>
        <v>29.699812193564032</v>
      </c>
      <c r="V203" s="21">
        <f>+Produccion_UO!U203</f>
        <v>0</v>
      </c>
      <c r="W203" s="21">
        <f>+Produccion_UO!V203</f>
        <v>0</v>
      </c>
      <c r="X203" s="21">
        <f>+Produccion_UO!W203</f>
        <v>0</v>
      </c>
      <c r="Y203" s="21">
        <f>+Produccion_UO!X203</f>
        <v>0</v>
      </c>
      <c r="Z203" s="21">
        <f>+Produccion_UO!Y203</f>
        <v>0</v>
      </c>
      <c r="AA203" s="21">
        <f>+Produccion_UO!Z203</f>
        <v>0</v>
      </c>
      <c r="AB203" s="21">
        <f>+Produccion_UO!AA203</f>
        <v>0</v>
      </c>
      <c r="AC203" s="21">
        <f>+Produccion_UO!AB203</f>
        <v>0</v>
      </c>
      <c r="AD203" s="21">
        <f>+Produccion_UO!AC203</f>
        <v>0</v>
      </c>
      <c r="AE203" s="21">
        <f>+Produccion_UO!AD203</f>
        <v>0</v>
      </c>
      <c r="AF203" s="21">
        <f>+Produccion_UO!AE203</f>
        <v>0</v>
      </c>
      <c r="AG203" s="21">
        <f>+Produccion_UO!AF203</f>
        <v>0</v>
      </c>
      <c r="AH203" s="21">
        <f>+Produccion_UO!AG203</f>
        <v>0</v>
      </c>
      <c r="AI203" s="21">
        <f>+Produccion_UO!AH203</f>
        <v>0</v>
      </c>
      <c r="AJ203" s="21">
        <f>+Produccion_UO!AI203</f>
        <v>0</v>
      </c>
      <c r="AK203" s="21">
        <f>+Produccion_UO!AJ203</f>
        <v>0</v>
      </c>
      <c r="AL203" s="21">
        <f>+Produccion_UO!AK203</f>
        <v>0</v>
      </c>
      <c r="AM203" s="21">
        <f>+Produccion_UO!AL203</f>
        <v>0</v>
      </c>
      <c r="AN203" s="21">
        <f>+Produccion_UO!AM203</f>
        <v>0</v>
      </c>
      <c r="AO203" s="21">
        <f>+Produccion_UO!AN203</f>
        <v>0</v>
      </c>
      <c r="AP203" s="21">
        <f>+Produccion_UO!AO203</f>
        <v>0</v>
      </c>
      <c r="AQ203" s="21">
        <f>+Produccion_UO!AP203</f>
        <v>0</v>
      </c>
      <c r="AR203" s="21">
        <f>+Produccion_UO!AQ203</f>
        <v>0</v>
      </c>
    </row>
    <row r="204" spans="10:44" x14ac:dyDescent="0.25">
      <c r="J204" s="61" t="s">
        <v>142</v>
      </c>
      <c r="K204" s="41" t="s">
        <v>387</v>
      </c>
      <c r="L204" s="171" t="s">
        <v>687</v>
      </c>
      <c r="M204" s="21">
        <f>+Produccion_UO!L204</f>
        <v>12.504202942735205</v>
      </c>
      <c r="N204" s="21">
        <f>+Produccion_UO!M204</f>
        <v>11.657428626368141</v>
      </c>
      <c r="O204" s="21">
        <f>+Produccion_UO!N204</f>
        <v>11.122792346757914</v>
      </c>
      <c r="P204" s="21">
        <f>+Produccion_UO!O204</f>
        <v>10.588156067147734</v>
      </c>
      <c r="Q204" s="21">
        <f>+Produccion_UO!P204</f>
        <v>10.053519787537553</v>
      </c>
      <c r="R204" s="21">
        <f>+Produccion_UO!Q204</f>
        <v>9.2782514062874686</v>
      </c>
      <c r="S204" s="21">
        <f>+Produccion_UO!R204</f>
        <v>8.5078916759294607</v>
      </c>
      <c r="T204" s="21">
        <f>+Produccion_UO!S204</f>
        <v>7.9112728532170955</v>
      </c>
      <c r="U204" s="21">
        <f>+Produccion_UO!T204</f>
        <v>7.264741411518556</v>
      </c>
      <c r="V204" s="21">
        <f>+Produccion_UO!U204</f>
        <v>6.6481708820953376</v>
      </c>
      <c r="W204" s="21">
        <f>+Produccion_UO!V204</f>
        <v>6.0316003526721289</v>
      </c>
      <c r="X204" s="21">
        <f>+Produccion_UO!W204</f>
        <v>5.4150298232489105</v>
      </c>
      <c r="Y204" s="21">
        <f>+Produccion_UO!X204</f>
        <v>5.0959352521217269</v>
      </c>
      <c r="Z204" s="21">
        <f>+Produccion_UO!Y204</f>
        <v>4.7768406809945478</v>
      </c>
      <c r="AA204" s="21">
        <f>+Produccion_UO!Z204</f>
        <v>1.4365743715663271</v>
      </c>
      <c r="AB204" s="21">
        <f>+Produccion_UO!AA204</f>
        <v>0</v>
      </c>
      <c r="AC204" s="21">
        <f>+Produccion_UO!AB204</f>
        <v>0</v>
      </c>
      <c r="AD204" s="21">
        <f>+Produccion_UO!AC204</f>
        <v>0</v>
      </c>
      <c r="AE204" s="21">
        <f>+Produccion_UO!AD204</f>
        <v>0</v>
      </c>
      <c r="AF204" s="21">
        <f>+Produccion_UO!AE204</f>
        <v>0</v>
      </c>
      <c r="AG204" s="21">
        <f>+Produccion_UO!AF204</f>
        <v>0</v>
      </c>
      <c r="AH204" s="21">
        <f>+Produccion_UO!AG204</f>
        <v>0</v>
      </c>
      <c r="AI204" s="21">
        <f>+Produccion_UO!AH204</f>
        <v>0</v>
      </c>
      <c r="AJ204" s="21">
        <f>+Produccion_UO!AI204</f>
        <v>0</v>
      </c>
      <c r="AK204" s="21">
        <f>+Produccion_UO!AJ204</f>
        <v>0</v>
      </c>
      <c r="AL204" s="21">
        <f>+Produccion_UO!AK204</f>
        <v>0</v>
      </c>
      <c r="AM204" s="21">
        <f>+Produccion_UO!AL204</f>
        <v>0</v>
      </c>
      <c r="AN204" s="21">
        <f>+Produccion_UO!AM204</f>
        <v>0</v>
      </c>
      <c r="AO204" s="21">
        <f>+Produccion_UO!AN204</f>
        <v>0</v>
      </c>
      <c r="AP204" s="21">
        <f>+Produccion_UO!AO204</f>
        <v>0</v>
      </c>
      <c r="AQ204" s="21">
        <f>+Produccion_UO!AP204</f>
        <v>0</v>
      </c>
      <c r="AR204" s="21">
        <f>+Produccion_UO!AQ204</f>
        <v>0</v>
      </c>
    </row>
    <row r="205" spans="10:44" x14ac:dyDescent="0.25">
      <c r="J205" s="61" t="s">
        <v>140</v>
      </c>
      <c r="K205" s="41" t="s">
        <v>388</v>
      </c>
      <c r="L205" s="171" t="s">
        <v>685</v>
      </c>
      <c r="M205" s="21">
        <f>+Produccion_UO!L205</f>
        <v>0</v>
      </c>
      <c r="N205" s="21">
        <f>+Produccion_UO!M205</f>
        <v>0</v>
      </c>
      <c r="O205" s="21">
        <f>+Produccion_UO!N205</f>
        <v>0</v>
      </c>
      <c r="P205" s="21">
        <f>+Produccion_UO!O205</f>
        <v>0</v>
      </c>
      <c r="Q205" s="21">
        <f>+Produccion_UO!P205</f>
        <v>0</v>
      </c>
      <c r="R205" s="21">
        <f>+Produccion_UO!Q205</f>
        <v>0</v>
      </c>
      <c r="S205" s="21">
        <f>+Produccion_UO!R205</f>
        <v>0</v>
      </c>
      <c r="T205" s="21">
        <f>+Produccion_UO!S205</f>
        <v>0</v>
      </c>
      <c r="U205" s="21">
        <f>+Produccion_UO!T205</f>
        <v>0</v>
      </c>
      <c r="V205" s="21">
        <f>+Produccion_UO!U205</f>
        <v>0</v>
      </c>
      <c r="W205" s="21">
        <f>+Produccion_UO!V205</f>
        <v>0</v>
      </c>
      <c r="X205" s="21">
        <f>+Produccion_UO!W205</f>
        <v>0</v>
      </c>
      <c r="Y205" s="21">
        <f>+Produccion_UO!X205</f>
        <v>0</v>
      </c>
      <c r="Z205" s="21">
        <f>+Produccion_UO!Y205</f>
        <v>0</v>
      </c>
      <c r="AA205" s="21">
        <f>+Produccion_UO!Z205</f>
        <v>0</v>
      </c>
      <c r="AB205" s="21">
        <f>+Produccion_UO!AA205</f>
        <v>0</v>
      </c>
      <c r="AC205" s="21">
        <f>+Produccion_UO!AB205</f>
        <v>0</v>
      </c>
      <c r="AD205" s="21">
        <f>+Produccion_UO!AC205</f>
        <v>0</v>
      </c>
      <c r="AE205" s="21">
        <f>+Produccion_UO!AD205</f>
        <v>0</v>
      </c>
      <c r="AF205" s="21">
        <f>+Produccion_UO!AE205</f>
        <v>0</v>
      </c>
      <c r="AG205" s="21">
        <f>+Produccion_UO!AF205</f>
        <v>0</v>
      </c>
      <c r="AH205" s="21">
        <f>+Produccion_UO!AG205</f>
        <v>0</v>
      </c>
      <c r="AI205" s="21">
        <f>+Produccion_UO!AH205</f>
        <v>0</v>
      </c>
      <c r="AJ205" s="21">
        <f>+Produccion_UO!AI205</f>
        <v>0</v>
      </c>
      <c r="AK205" s="21">
        <f>+Produccion_UO!AJ205</f>
        <v>0</v>
      </c>
      <c r="AL205" s="21">
        <f>+Produccion_UO!AK205</f>
        <v>0</v>
      </c>
      <c r="AM205" s="21">
        <f>+Produccion_UO!AL205</f>
        <v>0</v>
      </c>
      <c r="AN205" s="21">
        <f>+Produccion_UO!AM205</f>
        <v>0</v>
      </c>
      <c r="AO205" s="21">
        <f>+Produccion_UO!AN205</f>
        <v>0</v>
      </c>
      <c r="AP205" s="21">
        <f>+Produccion_UO!AO205</f>
        <v>0</v>
      </c>
      <c r="AQ205" s="21">
        <f>+Produccion_UO!AP205</f>
        <v>0</v>
      </c>
      <c r="AR205" s="21">
        <f>+Produccion_UO!AQ205</f>
        <v>0</v>
      </c>
    </row>
    <row r="206" spans="10:44" x14ac:dyDescent="0.25">
      <c r="J206" s="73"/>
      <c r="K206" s="73"/>
      <c r="L206" s="73"/>
      <c r="M206" s="75">
        <f>+SUM(M199:M205)</f>
        <v>458.94536426461218</v>
      </c>
      <c r="N206" s="75">
        <f t="shared" ref="N206:AR206" si="23">+SUM(N199:N205)</f>
        <v>433.97106185940385</v>
      </c>
      <c r="O206" s="75">
        <f t="shared" si="23"/>
        <v>408.37945196383782</v>
      </c>
      <c r="P206" s="75">
        <f t="shared" si="23"/>
        <v>387.17374495504231</v>
      </c>
      <c r="Q206" s="75">
        <f t="shared" si="23"/>
        <v>347.39704673727124</v>
      </c>
      <c r="R206" s="75">
        <f t="shared" si="23"/>
        <v>320.05658383863386</v>
      </c>
      <c r="S206" s="75">
        <f t="shared" si="23"/>
        <v>292.70606844135943</v>
      </c>
      <c r="T206" s="75">
        <f t="shared" si="23"/>
        <v>270.23504954193248</v>
      </c>
      <c r="U206" s="75">
        <f t="shared" si="23"/>
        <v>230.81753919860915</v>
      </c>
      <c r="V206" s="75">
        <f t="shared" si="23"/>
        <v>179.13757547278746</v>
      </c>
      <c r="W206" s="75">
        <f t="shared" si="23"/>
        <v>115.22127895414573</v>
      </c>
      <c r="X206" s="75">
        <f t="shared" si="23"/>
        <v>113.36515510816199</v>
      </c>
      <c r="Y206" s="75">
        <f t="shared" si="23"/>
        <v>113.0460605370348</v>
      </c>
      <c r="Z206" s="75">
        <f t="shared" si="23"/>
        <v>80.518510913488839</v>
      </c>
      <c r="AA206" s="75">
        <f t="shared" si="23"/>
        <v>1.4365743715663271</v>
      </c>
      <c r="AB206" s="75">
        <f t="shared" si="23"/>
        <v>0</v>
      </c>
      <c r="AC206" s="75">
        <f t="shared" si="23"/>
        <v>0</v>
      </c>
      <c r="AD206" s="75">
        <f t="shared" si="23"/>
        <v>0</v>
      </c>
      <c r="AE206" s="75">
        <f t="shared" si="23"/>
        <v>0</v>
      </c>
      <c r="AF206" s="75">
        <f t="shared" si="23"/>
        <v>0</v>
      </c>
      <c r="AG206" s="75">
        <f t="shared" si="23"/>
        <v>0</v>
      </c>
      <c r="AH206" s="75">
        <f t="shared" si="23"/>
        <v>0</v>
      </c>
      <c r="AI206" s="75">
        <f t="shared" si="23"/>
        <v>0</v>
      </c>
      <c r="AJ206" s="75">
        <f t="shared" si="23"/>
        <v>0</v>
      </c>
      <c r="AK206" s="75">
        <f t="shared" si="23"/>
        <v>0</v>
      </c>
      <c r="AL206" s="75">
        <f t="shared" si="23"/>
        <v>0</v>
      </c>
      <c r="AM206" s="75">
        <f t="shared" si="23"/>
        <v>0</v>
      </c>
      <c r="AN206" s="75">
        <f t="shared" si="23"/>
        <v>0</v>
      </c>
      <c r="AO206" s="75">
        <f t="shared" si="23"/>
        <v>0</v>
      </c>
      <c r="AP206" s="75">
        <f t="shared" si="23"/>
        <v>0</v>
      </c>
      <c r="AQ206" s="75">
        <f t="shared" si="23"/>
        <v>0</v>
      </c>
      <c r="AR206" s="75">
        <f t="shared" si="23"/>
        <v>0</v>
      </c>
    </row>
    <row r="208" spans="10:44" ht="18.75" x14ac:dyDescent="0.3">
      <c r="K208" s="34" t="str">
        <f>+Produccion_UO!K208</f>
        <v>7.2.1 Petróleo transportado por ELC</v>
      </c>
      <c r="L208" s="34"/>
    </row>
    <row r="209" spans="10:44" x14ac:dyDescent="0.25">
      <c r="J209" s="67" t="s">
        <v>435</v>
      </c>
      <c r="K209" s="2" t="s">
        <v>26</v>
      </c>
      <c r="L209" s="160"/>
    </row>
    <row r="210" spans="10:44" x14ac:dyDescent="0.25">
      <c r="J210" s="15"/>
      <c r="K210" s="16"/>
      <c r="L210" s="16"/>
    </row>
    <row r="211" spans="10:44" x14ac:dyDescent="0.25">
      <c r="M211" s="5">
        <v>2019</v>
      </c>
      <c r="N211" s="5">
        <v>2020</v>
      </c>
      <c r="O211" s="5">
        <v>2021</v>
      </c>
      <c r="P211" s="5">
        <v>2022</v>
      </c>
      <c r="Q211" s="5">
        <v>2023</v>
      </c>
      <c r="R211" s="5">
        <v>2024</v>
      </c>
      <c r="S211" s="5">
        <v>2025</v>
      </c>
      <c r="T211" s="5">
        <v>2026</v>
      </c>
      <c r="U211" s="5">
        <v>2027</v>
      </c>
      <c r="V211" s="5">
        <v>2028</v>
      </c>
      <c r="W211" s="5">
        <v>2029</v>
      </c>
      <c r="X211" s="5">
        <v>2030</v>
      </c>
      <c r="Y211" s="5">
        <v>2031</v>
      </c>
      <c r="Z211" s="5">
        <v>2032</v>
      </c>
      <c r="AA211" s="5">
        <v>2033</v>
      </c>
      <c r="AB211" s="5">
        <v>2034</v>
      </c>
      <c r="AC211" s="5">
        <v>2035</v>
      </c>
      <c r="AD211" s="5">
        <v>2036</v>
      </c>
      <c r="AE211" s="5">
        <v>2037</v>
      </c>
      <c r="AF211" s="5">
        <v>2038</v>
      </c>
      <c r="AG211" s="5">
        <v>2039</v>
      </c>
      <c r="AH211" s="5">
        <v>2040</v>
      </c>
      <c r="AI211" s="5">
        <v>2041</v>
      </c>
      <c r="AJ211" s="5">
        <v>2042</v>
      </c>
      <c r="AK211" s="5">
        <v>2043</v>
      </c>
      <c r="AL211" s="5">
        <v>2044</v>
      </c>
      <c r="AM211" s="5">
        <v>2045</v>
      </c>
      <c r="AN211" s="5">
        <v>2046</v>
      </c>
      <c r="AO211" s="5">
        <v>2047</v>
      </c>
      <c r="AP211" s="5">
        <v>2048</v>
      </c>
      <c r="AQ211" s="5">
        <v>2049</v>
      </c>
      <c r="AR211" s="5">
        <v>2050</v>
      </c>
    </row>
    <row r="212" spans="10:44" x14ac:dyDescent="0.25">
      <c r="J212" s="51" t="s">
        <v>391</v>
      </c>
      <c r="K212" s="13" t="s">
        <v>392</v>
      </c>
      <c r="L212" s="169" t="s">
        <v>683</v>
      </c>
      <c r="M212" s="21">
        <f>+Produccion_UO!L212</f>
        <v>0</v>
      </c>
      <c r="N212" s="21">
        <f>+Produccion_UO!M212</f>
        <v>0</v>
      </c>
      <c r="O212" s="21">
        <f>+Produccion_UO!N212</f>
        <v>0</v>
      </c>
      <c r="P212" s="21">
        <f>+Produccion_UO!O212</f>
        <v>0</v>
      </c>
      <c r="Q212" s="21">
        <f>+Produccion_UO!P212</f>
        <v>0</v>
      </c>
      <c r="R212" s="21">
        <f>+Produccion_UO!Q212</f>
        <v>0</v>
      </c>
      <c r="S212" s="21">
        <f>+Produccion_UO!R212</f>
        <v>0</v>
      </c>
      <c r="T212" s="21">
        <f>+Produccion_UO!S212</f>
        <v>0</v>
      </c>
      <c r="U212" s="21">
        <f>+Produccion_UO!T212</f>
        <v>0</v>
      </c>
      <c r="V212" s="21">
        <f>+Produccion_UO!U212</f>
        <v>0</v>
      </c>
      <c r="W212" s="21">
        <f>+Produccion_UO!V212</f>
        <v>0</v>
      </c>
      <c r="X212" s="21">
        <f>+Produccion_UO!W212</f>
        <v>0</v>
      </c>
      <c r="Y212" s="21">
        <f>+Produccion_UO!X212</f>
        <v>0</v>
      </c>
      <c r="Z212" s="21">
        <f>+Produccion_UO!Y212</f>
        <v>0</v>
      </c>
      <c r="AA212" s="21">
        <f>+Produccion_UO!Z212</f>
        <v>0</v>
      </c>
      <c r="AB212" s="21">
        <f>+Produccion_UO!AA212</f>
        <v>0</v>
      </c>
      <c r="AC212" s="21">
        <f>+Produccion_UO!AB212</f>
        <v>0</v>
      </c>
      <c r="AD212" s="21">
        <f>+Produccion_UO!AC212</f>
        <v>0</v>
      </c>
      <c r="AE212" s="21">
        <f>+Produccion_UO!AD212</f>
        <v>0</v>
      </c>
      <c r="AF212" s="21">
        <f>+Produccion_UO!AE212</f>
        <v>0</v>
      </c>
      <c r="AG212" s="21">
        <f>+Produccion_UO!AF212</f>
        <v>0</v>
      </c>
      <c r="AH212" s="21">
        <f>+Produccion_UO!AG212</f>
        <v>0</v>
      </c>
      <c r="AI212" s="21">
        <f>+Produccion_UO!AH212</f>
        <v>0</v>
      </c>
      <c r="AJ212" s="21">
        <f>+Produccion_UO!AI212</f>
        <v>0</v>
      </c>
      <c r="AK212" s="21">
        <f>+Produccion_UO!AJ212</f>
        <v>0</v>
      </c>
      <c r="AL212" s="21">
        <f>+Produccion_UO!AK212</f>
        <v>0</v>
      </c>
      <c r="AM212" s="21">
        <f>+Produccion_UO!AL212</f>
        <v>0</v>
      </c>
      <c r="AN212" s="21">
        <f>+Produccion_UO!AM212</f>
        <v>0</v>
      </c>
      <c r="AO212" s="21">
        <f>+Produccion_UO!AN212</f>
        <v>0</v>
      </c>
      <c r="AP212" s="21">
        <f>+Produccion_UO!AO212</f>
        <v>0</v>
      </c>
      <c r="AQ212" s="21">
        <f>+Produccion_UO!AP212</f>
        <v>0</v>
      </c>
      <c r="AR212" s="21">
        <f>+Produccion_UO!AQ212</f>
        <v>0</v>
      </c>
    </row>
    <row r="213" spans="10:44" x14ac:dyDescent="0.25">
      <c r="J213" s="24" t="s">
        <v>138</v>
      </c>
      <c r="K213" s="13" t="s">
        <v>163</v>
      </c>
      <c r="L213" s="169" t="s">
        <v>684</v>
      </c>
      <c r="M213" s="21">
        <f>+Produccion_UO!L213+Produccion_UO!L214</f>
        <v>373.03448566244731</v>
      </c>
      <c r="N213" s="21">
        <f>+Produccion_UO!M213+Produccion_UO!M214</f>
        <v>353.95267901745598</v>
      </c>
      <c r="O213" s="21">
        <f>+Produccion_UO!N213+Produccion_UO!N214</f>
        <v>334.17592161026732</v>
      </c>
      <c r="P213" s="21">
        <f>+Produccion_UO!O213+Produccion_UO!O214</f>
        <v>318.78506708984924</v>
      </c>
      <c r="Q213" s="21">
        <f>+Produccion_UO!P213+Produccion_UO!P214</f>
        <v>284.82322136045559</v>
      </c>
      <c r="R213" s="21">
        <f>+Produccion_UO!Q213+Produccion_UO!Q214</f>
        <v>263.89620384705836</v>
      </c>
      <c r="S213" s="21">
        <f>+Produccion_UO!R213+Produccion_UO!R214</f>
        <v>242.96918633366116</v>
      </c>
      <c r="T213" s="21">
        <f>+Produccion_UO!S213+Produccion_UO!S214</f>
        <v>226.37425199673831</v>
      </c>
      <c r="U213" s="21">
        <f>+Produccion_UO!T213+Produccion_UO!T214</f>
        <v>158.58027031598738</v>
      </c>
      <c r="V213" s="21">
        <f>+Produccion_UO!U213+Produccion_UO!U214</f>
        <v>99.991540440149791</v>
      </c>
      <c r="W213" s="21">
        <f>+Produccion_UO!V213+Produccion_UO!V214</f>
        <v>51.122806703033767</v>
      </c>
      <c r="X213" s="21">
        <f>+Produccion_UO!W213+Produccion_UO!W214</f>
        <v>49.883253386473221</v>
      </c>
      <c r="Y213" s="21">
        <f>+Produccion_UO!X213+Produccion_UO!X214</f>
        <v>49.883253386473221</v>
      </c>
      <c r="Z213" s="21">
        <f>+Produccion_UO!Y213+Produccion_UO!Y214</f>
        <v>17.594713921793151</v>
      </c>
      <c r="AA213" s="21">
        <f>+Produccion_UO!Z213+Produccion_UO!Z214</f>
        <v>0</v>
      </c>
      <c r="AB213" s="21">
        <f>+Produccion_UO!AA213+Produccion_UO!AA214</f>
        <v>0</v>
      </c>
      <c r="AC213" s="21">
        <f>+Produccion_UO!AB213+Produccion_UO!AB214</f>
        <v>0</v>
      </c>
      <c r="AD213" s="21">
        <f>+Produccion_UO!AC213+Produccion_UO!AC214</f>
        <v>0</v>
      </c>
      <c r="AE213" s="21">
        <f>+Produccion_UO!AD213+Produccion_UO!AD214</f>
        <v>0</v>
      </c>
      <c r="AF213" s="21">
        <f>+Produccion_UO!AE213+Produccion_UO!AE214</f>
        <v>0</v>
      </c>
      <c r="AG213" s="21">
        <f>+Produccion_UO!AF213+Produccion_UO!AF214</f>
        <v>0</v>
      </c>
      <c r="AH213" s="21">
        <f>+Produccion_UO!AG213+Produccion_UO!AG214</f>
        <v>0</v>
      </c>
      <c r="AI213" s="21">
        <f>+Produccion_UO!AH213+Produccion_UO!AH214</f>
        <v>0</v>
      </c>
      <c r="AJ213" s="21">
        <f>+Produccion_UO!AI213+Produccion_UO!AI214</f>
        <v>0</v>
      </c>
      <c r="AK213" s="21">
        <f>+Produccion_UO!AJ213+Produccion_UO!AJ214</f>
        <v>0</v>
      </c>
      <c r="AL213" s="21">
        <f>+Produccion_UO!AK213+Produccion_UO!AK214</f>
        <v>0</v>
      </c>
      <c r="AM213" s="21">
        <f>+Produccion_UO!AL213+Produccion_UO!AL214</f>
        <v>0</v>
      </c>
      <c r="AN213" s="21">
        <f>+Produccion_UO!AM213+Produccion_UO!AM214</f>
        <v>0</v>
      </c>
      <c r="AO213" s="21">
        <f>+Produccion_UO!AN213+Produccion_UO!AN214</f>
        <v>0</v>
      </c>
      <c r="AP213" s="21">
        <f>+Produccion_UO!AO213+Produccion_UO!AO214</f>
        <v>0</v>
      </c>
      <c r="AQ213" s="21">
        <f>+Produccion_UO!AP213+Produccion_UO!AP214</f>
        <v>0</v>
      </c>
      <c r="AR213" s="21">
        <f>+Produccion_UO!AQ213+Produccion_UO!AQ214</f>
        <v>0</v>
      </c>
    </row>
    <row r="214" spans="10:44" x14ac:dyDescent="0.25">
      <c r="J214" s="24" t="s">
        <v>137</v>
      </c>
      <c r="K214" s="13" t="s">
        <v>162</v>
      </c>
      <c r="L214" s="169"/>
      <c r="M214" s="180"/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  <c r="AA214" s="180"/>
      <c r="AB214" s="180"/>
      <c r="AC214" s="180"/>
      <c r="AD214" s="180"/>
      <c r="AE214" s="180"/>
      <c r="AF214" s="180"/>
      <c r="AG214" s="180"/>
      <c r="AH214" s="180"/>
      <c r="AI214" s="180"/>
      <c r="AJ214" s="180"/>
      <c r="AK214" s="180"/>
      <c r="AL214" s="180"/>
      <c r="AM214" s="180"/>
      <c r="AN214" s="180"/>
      <c r="AO214" s="180"/>
      <c r="AP214" s="180"/>
      <c r="AQ214" s="180"/>
      <c r="AR214" s="180"/>
    </row>
    <row r="215" spans="10:44" x14ac:dyDescent="0.25">
      <c r="J215" s="24" t="s">
        <v>139</v>
      </c>
      <c r="K215" s="13" t="s">
        <v>164</v>
      </c>
      <c r="L215" s="169" t="s">
        <v>688</v>
      </c>
      <c r="M215" s="21">
        <f>+Produccion_UO!L215</f>
        <v>0</v>
      </c>
      <c r="N215" s="21">
        <f>+Produccion_UO!M215</f>
        <v>0</v>
      </c>
      <c r="O215" s="21">
        <f>+Produccion_UO!N215</f>
        <v>0</v>
      </c>
      <c r="P215" s="21">
        <f>+Produccion_UO!O215</f>
        <v>0</v>
      </c>
      <c r="Q215" s="21">
        <f>+Produccion_UO!P215</f>
        <v>0</v>
      </c>
      <c r="R215" s="21">
        <f>+Produccion_UO!Q215</f>
        <v>1.8972596986253729</v>
      </c>
      <c r="S215" s="21">
        <f>+Produccion_UO!R215</f>
        <v>1.7960725146986842</v>
      </c>
      <c r="T215" s="21">
        <f>+Produccion_UO!S215</f>
        <v>0.20462185331688643</v>
      </c>
      <c r="U215" s="21">
        <f>+Produccion_UO!T215</f>
        <v>0</v>
      </c>
      <c r="V215" s="21">
        <f>+Produccion_UO!U215</f>
        <v>0</v>
      </c>
      <c r="W215" s="21">
        <f>+Produccion_UO!V215</f>
        <v>0</v>
      </c>
      <c r="X215" s="21">
        <f>+Produccion_UO!W215</f>
        <v>0</v>
      </c>
      <c r="Y215" s="21">
        <f>+Produccion_UO!X215</f>
        <v>0</v>
      </c>
      <c r="Z215" s="21">
        <f>+Produccion_UO!Y215</f>
        <v>0</v>
      </c>
      <c r="AA215" s="21">
        <f>+Produccion_UO!Z215</f>
        <v>0</v>
      </c>
      <c r="AB215" s="21">
        <f>+Produccion_UO!AA215</f>
        <v>0</v>
      </c>
      <c r="AC215" s="21">
        <f>+Produccion_UO!AB215</f>
        <v>0</v>
      </c>
      <c r="AD215" s="21">
        <f>+Produccion_UO!AC215</f>
        <v>0</v>
      </c>
      <c r="AE215" s="21">
        <f>+Produccion_UO!AD215</f>
        <v>0</v>
      </c>
      <c r="AF215" s="21">
        <f>+Produccion_UO!AE215</f>
        <v>0</v>
      </c>
      <c r="AG215" s="21">
        <f>+Produccion_UO!AF215</f>
        <v>0</v>
      </c>
      <c r="AH215" s="21">
        <f>+Produccion_UO!AG215</f>
        <v>0</v>
      </c>
      <c r="AI215" s="21">
        <f>+Produccion_UO!AH215</f>
        <v>0</v>
      </c>
      <c r="AJ215" s="21">
        <f>+Produccion_UO!AI215</f>
        <v>0</v>
      </c>
      <c r="AK215" s="21">
        <f>+Produccion_UO!AJ215</f>
        <v>0</v>
      </c>
      <c r="AL215" s="21">
        <f>+Produccion_UO!AK215</f>
        <v>0</v>
      </c>
      <c r="AM215" s="21">
        <f>+Produccion_UO!AL215</f>
        <v>0</v>
      </c>
      <c r="AN215" s="21">
        <f>+Produccion_UO!AM215</f>
        <v>0</v>
      </c>
      <c r="AO215" s="21">
        <f>+Produccion_UO!AN215</f>
        <v>0</v>
      </c>
      <c r="AP215" s="21">
        <f>+Produccion_UO!AO215</f>
        <v>0</v>
      </c>
      <c r="AQ215" s="21">
        <f>+Produccion_UO!AP215</f>
        <v>0</v>
      </c>
      <c r="AR215" s="21">
        <f>+Produccion_UO!AQ215</f>
        <v>0</v>
      </c>
    </row>
    <row r="216" spans="10:44" x14ac:dyDescent="0.25">
      <c r="J216" s="24" t="s">
        <v>141</v>
      </c>
      <c r="K216" s="13" t="s">
        <v>165</v>
      </c>
      <c r="L216" s="169" t="s">
        <v>686</v>
      </c>
      <c r="M216" s="21">
        <f>+Produccion_UO!L216</f>
        <v>50.980123944397505</v>
      </c>
      <c r="N216" s="21">
        <f>+Produccion_UO!M216</f>
        <v>45.518490371267518</v>
      </c>
      <c r="O216" s="21">
        <f>+Produccion_UO!N216</f>
        <v>39.759870530206044</v>
      </c>
      <c r="P216" s="21">
        <f>+Produccion_UO!O216</f>
        <v>34.001250689144477</v>
      </c>
      <c r="Q216" s="21">
        <f>+Produccion_UO!P216</f>
        <v>28.242630848082957</v>
      </c>
      <c r="R216" s="21">
        <f>+Produccion_UO!Q216</f>
        <v>22.070257779648063</v>
      </c>
      <c r="S216" s="21">
        <f>+Produccion_UO!R216</f>
        <v>15.897884711213171</v>
      </c>
      <c r="T216" s="21">
        <f>+Produccion_UO!S216</f>
        <v>31.228428241301661</v>
      </c>
      <c r="U216" s="21">
        <f>+Produccion_UO!T216</f>
        <v>29.699812193564032</v>
      </c>
      <c r="V216" s="21">
        <f>+Produccion_UO!U216</f>
        <v>0</v>
      </c>
      <c r="W216" s="21">
        <f>+Produccion_UO!V216</f>
        <v>0</v>
      </c>
      <c r="X216" s="21">
        <f>+Produccion_UO!W216</f>
        <v>0</v>
      </c>
      <c r="Y216" s="21">
        <f>+Produccion_UO!X216</f>
        <v>0</v>
      </c>
      <c r="Z216" s="21">
        <f>+Produccion_UO!Y216</f>
        <v>0</v>
      </c>
      <c r="AA216" s="21">
        <f>+Produccion_UO!Z216</f>
        <v>0</v>
      </c>
      <c r="AB216" s="21">
        <f>+Produccion_UO!AA216</f>
        <v>0</v>
      </c>
      <c r="AC216" s="21">
        <f>+Produccion_UO!AB216</f>
        <v>0</v>
      </c>
      <c r="AD216" s="21">
        <f>+Produccion_UO!AC216</f>
        <v>0</v>
      </c>
      <c r="AE216" s="21">
        <f>+Produccion_UO!AD216</f>
        <v>0</v>
      </c>
      <c r="AF216" s="21">
        <f>+Produccion_UO!AE216</f>
        <v>0</v>
      </c>
      <c r="AG216" s="21">
        <f>+Produccion_UO!AF216</f>
        <v>0</v>
      </c>
      <c r="AH216" s="21">
        <f>+Produccion_UO!AG216</f>
        <v>0</v>
      </c>
      <c r="AI216" s="21">
        <f>+Produccion_UO!AH216</f>
        <v>0</v>
      </c>
      <c r="AJ216" s="21">
        <f>+Produccion_UO!AI216</f>
        <v>0</v>
      </c>
      <c r="AK216" s="21">
        <f>+Produccion_UO!AJ216</f>
        <v>0</v>
      </c>
      <c r="AL216" s="21">
        <f>+Produccion_UO!AK216</f>
        <v>0</v>
      </c>
      <c r="AM216" s="21">
        <f>+Produccion_UO!AL216</f>
        <v>0</v>
      </c>
      <c r="AN216" s="21">
        <f>+Produccion_UO!AM216</f>
        <v>0</v>
      </c>
      <c r="AO216" s="21">
        <f>+Produccion_UO!AN216</f>
        <v>0</v>
      </c>
      <c r="AP216" s="21">
        <f>+Produccion_UO!AO216</f>
        <v>0</v>
      </c>
      <c r="AQ216" s="21">
        <f>+Produccion_UO!AP216</f>
        <v>0</v>
      </c>
      <c r="AR216" s="21">
        <f>+Produccion_UO!AQ216</f>
        <v>0</v>
      </c>
    </row>
    <row r="217" spans="10:44" x14ac:dyDescent="0.25">
      <c r="J217" s="24" t="s">
        <v>142</v>
      </c>
      <c r="K217" s="13" t="s">
        <v>379</v>
      </c>
      <c r="L217" s="169" t="s">
        <v>687</v>
      </c>
      <c r="M217" s="21">
        <f>+Produccion_UO!L217</f>
        <v>3.7002769099869313</v>
      </c>
      <c r="N217" s="21">
        <f>+Produccion_UO!M217</f>
        <v>2.6903655543277867</v>
      </c>
      <c r="O217" s="21">
        <f>+Produccion_UO!N217</f>
        <v>2.0527278278528152</v>
      </c>
      <c r="P217" s="21">
        <f>+Produccion_UO!O217</f>
        <v>1.4150901013778439</v>
      </c>
      <c r="Q217" s="21">
        <f>+Produccion_UO!P217</f>
        <v>0.77745237490287245</v>
      </c>
      <c r="R217" s="21">
        <f>+Produccion_UO!Q217</f>
        <v>0</v>
      </c>
      <c r="S217" s="21">
        <f>+Produccion_UO!R217</f>
        <v>0</v>
      </c>
      <c r="T217" s="21">
        <f>+Produccion_UO!S217</f>
        <v>6.0205844519631553</v>
      </c>
      <c r="U217" s="21">
        <f>+Produccion_UO!T217</f>
        <v>5.3740530102646158</v>
      </c>
      <c r="V217" s="21">
        <f>+Produccion_UO!U217</f>
        <v>4.7574824808413974</v>
      </c>
      <c r="W217" s="21">
        <f>+Produccion_UO!V217</f>
        <v>4.1409119514181887</v>
      </c>
      <c r="X217" s="21">
        <f>+Produccion_UO!W217</f>
        <v>3.5243414219949702</v>
      </c>
      <c r="Y217" s="21">
        <f>+Produccion_UO!X217</f>
        <v>3.2052468508677867</v>
      </c>
      <c r="Z217" s="21">
        <f>+Produccion_UO!Y217</f>
        <v>2.8861522797406081</v>
      </c>
      <c r="AA217" s="21">
        <f>+Produccion_UO!Z217</f>
        <v>0</v>
      </c>
      <c r="AB217" s="21">
        <f>+Produccion_UO!AA217</f>
        <v>0</v>
      </c>
      <c r="AC217" s="21">
        <f>+Produccion_UO!AB217</f>
        <v>0</v>
      </c>
      <c r="AD217" s="21">
        <f>+Produccion_UO!AC217</f>
        <v>0</v>
      </c>
      <c r="AE217" s="21">
        <f>+Produccion_UO!AD217</f>
        <v>0</v>
      </c>
      <c r="AF217" s="21">
        <f>+Produccion_UO!AE217</f>
        <v>0</v>
      </c>
      <c r="AG217" s="21">
        <f>+Produccion_UO!AF217</f>
        <v>0</v>
      </c>
      <c r="AH217" s="21">
        <f>+Produccion_UO!AG217</f>
        <v>0</v>
      </c>
      <c r="AI217" s="21">
        <f>+Produccion_UO!AH217</f>
        <v>0</v>
      </c>
      <c r="AJ217" s="21">
        <f>+Produccion_UO!AI217</f>
        <v>0</v>
      </c>
      <c r="AK217" s="21">
        <f>+Produccion_UO!AJ217</f>
        <v>0</v>
      </c>
      <c r="AL217" s="21">
        <f>+Produccion_UO!AK217</f>
        <v>0</v>
      </c>
      <c r="AM217" s="21">
        <f>+Produccion_UO!AL217</f>
        <v>0</v>
      </c>
      <c r="AN217" s="21">
        <f>+Produccion_UO!AM217</f>
        <v>0</v>
      </c>
      <c r="AO217" s="21">
        <f>+Produccion_UO!AN217</f>
        <v>0</v>
      </c>
      <c r="AP217" s="21">
        <f>+Produccion_UO!AO217</f>
        <v>0</v>
      </c>
      <c r="AQ217" s="21">
        <f>+Produccion_UO!AP217</f>
        <v>0</v>
      </c>
      <c r="AR217" s="21">
        <f>+Produccion_UO!AQ217</f>
        <v>0</v>
      </c>
    </row>
    <row r="218" spans="10:44" x14ac:dyDescent="0.25">
      <c r="J218" s="51" t="s">
        <v>140</v>
      </c>
      <c r="K218" s="13" t="s">
        <v>393</v>
      </c>
      <c r="L218" s="169" t="s">
        <v>685</v>
      </c>
      <c r="M218" s="21">
        <f>+Produccion_UO!L218</f>
        <v>0</v>
      </c>
      <c r="N218" s="21">
        <f>+Produccion_UO!M218</f>
        <v>0</v>
      </c>
      <c r="O218" s="21">
        <f>+Produccion_UO!N218</f>
        <v>0</v>
      </c>
      <c r="P218" s="21">
        <f>+Produccion_UO!O218</f>
        <v>0</v>
      </c>
      <c r="Q218" s="21">
        <f>+Produccion_UO!P218</f>
        <v>0</v>
      </c>
      <c r="R218" s="21">
        <f>+Produccion_UO!Q218</f>
        <v>0</v>
      </c>
      <c r="S218" s="21">
        <f>+Produccion_UO!R218</f>
        <v>0</v>
      </c>
      <c r="T218" s="21">
        <f>+Produccion_UO!S218</f>
        <v>0</v>
      </c>
      <c r="U218" s="21">
        <f>+Produccion_UO!T218</f>
        <v>0</v>
      </c>
      <c r="V218" s="21">
        <f>+Produccion_UO!U218</f>
        <v>0</v>
      </c>
      <c r="W218" s="21">
        <f>+Produccion_UO!V218</f>
        <v>0</v>
      </c>
      <c r="X218" s="21">
        <f>+Produccion_UO!W218</f>
        <v>0</v>
      </c>
      <c r="Y218" s="21">
        <f>+Produccion_UO!X218</f>
        <v>0</v>
      </c>
      <c r="Z218" s="21">
        <f>+Produccion_UO!Y218</f>
        <v>0</v>
      </c>
      <c r="AA218" s="21">
        <f>+Produccion_UO!Z218</f>
        <v>0</v>
      </c>
      <c r="AB218" s="21">
        <f>+Produccion_UO!AA218</f>
        <v>0</v>
      </c>
      <c r="AC218" s="21">
        <f>+Produccion_UO!AB218</f>
        <v>0</v>
      </c>
      <c r="AD218" s="21">
        <f>+Produccion_UO!AC218</f>
        <v>0</v>
      </c>
      <c r="AE218" s="21">
        <f>+Produccion_UO!AD218</f>
        <v>0</v>
      </c>
      <c r="AF218" s="21">
        <f>+Produccion_UO!AE218</f>
        <v>0</v>
      </c>
      <c r="AG218" s="21">
        <f>+Produccion_UO!AF218</f>
        <v>0</v>
      </c>
      <c r="AH218" s="21">
        <f>+Produccion_UO!AG218</f>
        <v>0</v>
      </c>
      <c r="AI218" s="21">
        <f>+Produccion_UO!AH218</f>
        <v>0</v>
      </c>
      <c r="AJ218" s="21">
        <f>+Produccion_UO!AI218</f>
        <v>0</v>
      </c>
      <c r="AK218" s="21">
        <f>+Produccion_UO!AJ218</f>
        <v>0</v>
      </c>
      <c r="AL218" s="21">
        <f>+Produccion_UO!AK218</f>
        <v>0</v>
      </c>
      <c r="AM218" s="21">
        <f>+Produccion_UO!AL218</f>
        <v>0</v>
      </c>
      <c r="AN218" s="21">
        <f>+Produccion_UO!AM218</f>
        <v>0</v>
      </c>
      <c r="AO218" s="21">
        <f>+Produccion_UO!AN218</f>
        <v>0</v>
      </c>
      <c r="AP218" s="21">
        <f>+Produccion_UO!AO218</f>
        <v>0</v>
      </c>
      <c r="AQ218" s="21">
        <f>+Produccion_UO!AP218</f>
        <v>0</v>
      </c>
      <c r="AR218" s="21">
        <f>+Produccion_UO!AQ218</f>
        <v>0</v>
      </c>
    </row>
    <row r="219" spans="10:44" x14ac:dyDescent="0.25">
      <c r="J219" s="73"/>
      <c r="K219" s="73"/>
      <c r="L219" s="73"/>
      <c r="M219" s="75">
        <f>+SUM(M212:M218)</f>
        <v>427.71488651683177</v>
      </c>
      <c r="N219" s="75">
        <f t="shared" ref="N219" si="24">+SUM(N212:N218)</f>
        <v>402.16153494305132</v>
      </c>
      <c r="O219" s="75">
        <f t="shared" ref="O219:AR219" si="25">+SUM(O212:O218)</f>
        <v>375.98851996832622</v>
      </c>
      <c r="P219" s="75">
        <f t="shared" si="25"/>
        <v>354.20140788037156</v>
      </c>
      <c r="Q219" s="75">
        <f t="shared" si="25"/>
        <v>313.84330458344141</v>
      </c>
      <c r="R219" s="75">
        <f t="shared" si="25"/>
        <v>287.86372132533177</v>
      </c>
      <c r="S219" s="75">
        <f t="shared" si="25"/>
        <v>260.66314355957303</v>
      </c>
      <c r="T219" s="75">
        <f t="shared" si="25"/>
        <v>263.82788654332001</v>
      </c>
      <c r="U219" s="75">
        <f t="shared" si="25"/>
        <v>193.65413551981604</v>
      </c>
      <c r="V219" s="75">
        <f t="shared" si="25"/>
        <v>104.74902292099119</v>
      </c>
      <c r="W219" s="75">
        <f t="shared" si="25"/>
        <v>55.263718654451957</v>
      </c>
      <c r="X219" s="75">
        <f t="shared" si="25"/>
        <v>53.40759480846819</v>
      </c>
      <c r="Y219" s="75">
        <f t="shared" si="25"/>
        <v>53.088500237341009</v>
      </c>
      <c r="Z219" s="75">
        <f t="shared" si="25"/>
        <v>20.480866201533757</v>
      </c>
      <c r="AA219" s="75">
        <f t="shared" si="25"/>
        <v>0</v>
      </c>
      <c r="AB219" s="75">
        <f t="shared" si="25"/>
        <v>0</v>
      </c>
      <c r="AC219" s="75">
        <f t="shared" si="25"/>
        <v>0</v>
      </c>
      <c r="AD219" s="75">
        <f t="shared" si="25"/>
        <v>0</v>
      </c>
      <c r="AE219" s="75">
        <f t="shared" si="25"/>
        <v>0</v>
      </c>
      <c r="AF219" s="75">
        <f t="shared" si="25"/>
        <v>0</v>
      </c>
      <c r="AG219" s="75">
        <f t="shared" si="25"/>
        <v>0</v>
      </c>
      <c r="AH219" s="75">
        <f t="shared" si="25"/>
        <v>0</v>
      </c>
      <c r="AI219" s="75">
        <f t="shared" si="25"/>
        <v>0</v>
      </c>
      <c r="AJ219" s="75">
        <f t="shared" si="25"/>
        <v>0</v>
      </c>
      <c r="AK219" s="75">
        <f t="shared" si="25"/>
        <v>0</v>
      </c>
      <c r="AL219" s="75">
        <f t="shared" si="25"/>
        <v>0</v>
      </c>
      <c r="AM219" s="75">
        <f t="shared" si="25"/>
        <v>0</v>
      </c>
      <c r="AN219" s="75">
        <f t="shared" si="25"/>
        <v>0</v>
      </c>
      <c r="AO219" s="75">
        <f t="shared" si="25"/>
        <v>0</v>
      </c>
      <c r="AP219" s="75">
        <f t="shared" si="25"/>
        <v>0</v>
      </c>
      <c r="AQ219" s="75">
        <f t="shared" si="25"/>
        <v>0</v>
      </c>
      <c r="AR219" s="75">
        <f t="shared" si="25"/>
        <v>0</v>
      </c>
    </row>
    <row r="221" spans="10:44" ht="18.75" x14ac:dyDescent="0.3">
      <c r="K221" s="34" t="str">
        <f>+Produccion_UO!K221</f>
        <v>7.2.2 Petróleo transportado por FUEL</v>
      </c>
      <c r="L221" s="34"/>
    </row>
    <row r="222" spans="10:44" x14ac:dyDescent="0.25">
      <c r="J222" s="67" t="s">
        <v>435</v>
      </c>
      <c r="K222" s="2" t="s">
        <v>26</v>
      </c>
      <c r="L222" s="160"/>
    </row>
    <row r="223" spans="10:44" x14ac:dyDescent="0.25">
      <c r="J223" s="15"/>
      <c r="K223" s="16"/>
      <c r="L223" s="16"/>
    </row>
    <row r="224" spans="10:44" x14ac:dyDescent="0.25">
      <c r="M224" s="5">
        <v>2019</v>
      </c>
      <c r="N224" s="5">
        <v>2020</v>
      </c>
      <c r="O224" s="5">
        <v>2021</v>
      </c>
      <c r="P224" s="5">
        <v>2022</v>
      </c>
      <c r="Q224" s="5">
        <v>2023</v>
      </c>
      <c r="R224" s="5">
        <v>2024</v>
      </c>
      <c r="S224" s="5">
        <v>2025</v>
      </c>
      <c r="T224" s="5">
        <v>2026</v>
      </c>
      <c r="U224" s="5">
        <v>2027</v>
      </c>
      <c r="V224" s="5">
        <v>2028</v>
      </c>
      <c r="W224" s="5">
        <v>2029</v>
      </c>
      <c r="X224" s="5">
        <v>2030</v>
      </c>
      <c r="Y224" s="5">
        <v>2031</v>
      </c>
      <c r="Z224" s="5">
        <v>2032</v>
      </c>
      <c r="AA224" s="5">
        <v>2033</v>
      </c>
      <c r="AB224" s="5">
        <v>2034</v>
      </c>
      <c r="AC224" s="5">
        <v>2035</v>
      </c>
      <c r="AD224" s="5">
        <v>2036</v>
      </c>
      <c r="AE224" s="5">
        <v>2037</v>
      </c>
      <c r="AF224" s="5">
        <v>2038</v>
      </c>
      <c r="AG224" s="5">
        <v>2039</v>
      </c>
      <c r="AH224" s="5">
        <v>2040</v>
      </c>
      <c r="AI224" s="5">
        <v>2041</v>
      </c>
      <c r="AJ224" s="5">
        <v>2042</v>
      </c>
      <c r="AK224" s="5">
        <v>2043</v>
      </c>
      <c r="AL224" s="5">
        <v>2044</v>
      </c>
      <c r="AM224" s="5">
        <v>2045</v>
      </c>
      <c r="AN224" s="5">
        <v>2046</v>
      </c>
      <c r="AO224" s="5">
        <v>2047</v>
      </c>
      <c r="AP224" s="5">
        <v>2048</v>
      </c>
      <c r="AQ224" s="5">
        <v>2049</v>
      </c>
      <c r="AR224" s="5">
        <v>2050</v>
      </c>
    </row>
    <row r="225" spans="10:44" x14ac:dyDescent="0.25">
      <c r="J225" s="51" t="s">
        <v>391</v>
      </c>
      <c r="K225" s="13" t="s">
        <v>394</v>
      </c>
      <c r="L225" s="169" t="s">
        <v>683</v>
      </c>
      <c r="M225" s="21">
        <f>+Produccion_UO!L225</f>
        <v>0</v>
      </c>
      <c r="N225" s="21">
        <f>+Produccion_UO!M225+Produccion_UO!M227</f>
        <v>0</v>
      </c>
      <c r="O225" s="21">
        <f>+Produccion_UO!N225+Produccion_UO!N227</f>
        <v>0</v>
      </c>
      <c r="P225" s="21">
        <f>+Produccion_UO!O225+Produccion_UO!O227</f>
        <v>0</v>
      </c>
      <c r="Q225" s="21">
        <f>+Produccion_UO!P225+Produccion_UO!P227</f>
        <v>0</v>
      </c>
      <c r="R225" s="21">
        <f>+Produccion_UO!Q225+Produccion_UO!Q227</f>
        <v>0</v>
      </c>
      <c r="S225" s="21">
        <f>+Produccion_UO!R225+Produccion_UO!R227</f>
        <v>0</v>
      </c>
      <c r="T225" s="21">
        <f>+Produccion_UO!S225+Produccion_UO!S227</f>
        <v>0</v>
      </c>
      <c r="U225" s="21">
        <f>+Produccion_UO!T225+Produccion_UO!T227</f>
        <v>35.272715277539191</v>
      </c>
      <c r="V225" s="21">
        <f>+Produccion_UO!U225+Produccion_UO!U227</f>
        <v>72.497864150542327</v>
      </c>
      <c r="W225" s="21">
        <f>+Produccion_UO!V225+Produccion_UO!V227</f>
        <v>58.066871898439842</v>
      </c>
      <c r="X225" s="21">
        <f>+Produccion_UO!W225+Produccion_UO!W227</f>
        <v>58.066871898439842</v>
      </c>
      <c r="Y225" s="21">
        <f>+Produccion_UO!X225+Produccion_UO!X227</f>
        <v>58.066871898439842</v>
      </c>
      <c r="Z225" s="21">
        <f>+Produccion_UO!Y225+Produccion_UO!Y227</f>
        <v>58.146956310701135</v>
      </c>
      <c r="AA225" s="21">
        <f>+Produccion_UO!Z225+Produccion_UO!Z227</f>
        <v>0</v>
      </c>
      <c r="AB225" s="21">
        <f>+Produccion_UO!AA225+Produccion_UO!AA227</f>
        <v>0</v>
      </c>
      <c r="AC225" s="21">
        <f>+Produccion_UO!AB225+Produccion_UO!AB227</f>
        <v>0</v>
      </c>
      <c r="AD225" s="21">
        <f>+Produccion_UO!AC225+Produccion_UO!AC227</f>
        <v>0</v>
      </c>
      <c r="AE225" s="21">
        <f>+Produccion_UO!AD225+Produccion_UO!AD227</f>
        <v>0</v>
      </c>
      <c r="AF225" s="21">
        <f>+Produccion_UO!AE225+Produccion_UO!AE227</f>
        <v>0</v>
      </c>
      <c r="AG225" s="21">
        <f>+Produccion_UO!AF225+Produccion_UO!AF227</f>
        <v>0</v>
      </c>
      <c r="AH225" s="21">
        <f>+Produccion_UO!AG225+Produccion_UO!AG227</f>
        <v>0</v>
      </c>
      <c r="AI225" s="21">
        <f>+Produccion_UO!AH225+Produccion_UO!AH227</f>
        <v>0</v>
      </c>
      <c r="AJ225" s="21">
        <f>+Produccion_UO!AI225+Produccion_UO!AI227</f>
        <v>0</v>
      </c>
      <c r="AK225" s="21">
        <f>+Produccion_UO!AJ225+Produccion_UO!AJ227</f>
        <v>0</v>
      </c>
      <c r="AL225" s="21">
        <f>+Produccion_UO!AK225+Produccion_UO!AK227</f>
        <v>0</v>
      </c>
      <c r="AM225" s="21">
        <f>+Produccion_UO!AL225+Produccion_UO!AL227</f>
        <v>0</v>
      </c>
      <c r="AN225" s="21">
        <f>+Produccion_UO!AM225+Produccion_UO!AM227</f>
        <v>0</v>
      </c>
      <c r="AO225" s="21">
        <f>+Produccion_UO!AN225+Produccion_UO!AN227</f>
        <v>0</v>
      </c>
      <c r="AP225" s="21">
        <f>+Produccion_UO!AO225+Produccion_UO!AO227</f>
        <v>0</v>
      </c>
      <c r="AQ225" s="21">
        <f>+Produccion_UO!AP225+Produccion_UO!AP227</f>
        <v>0</v>
      </c>
      <c r="AR225" s="21">
        <f>+Produccion_UO!AQ225+Produccion_UO!AQ227</f>
        <v>0</v>
      </c>
    </row>
    <row r="226" spans="10:44" x14ac:dyDescent="0.25">
      <c r="J226" s="24" t="s">
        <v>138</v>
      </c>
      <c r="K226" s="13" t="s">
        <v>395</v>
      </c>
      <c r="L226" s="169" t="s">
        <v>684</v>
      </c>
      <c r="M226" s="21">
        <f>+Produccion_UO!L226+Produccion_UO!L227</f>
        <v>0</v>
      </c>
      <c r="N226" s="21">
        <f>+Produccion_UO!M226</f>
        <v>0</v>
      </c>
      <c r="O226" s="21">
        <f>+Produccion_UO!N226</f>
        <v>0</v>
      </c>
      <c r="P226" s="21">
        <f>+Produccion_UO!O226</f>
        <v>0</v>
      </c>
      <c r="Q226" s="21">
        <f>+Produccion_UO!P226</f>
        <v>0</v>
      </c>
      <c r="R226" s="21">
        <f>+Produccion_UO!Q226</f>
        <v>0</v>
      </c>
      <c r="S226" s="21">
        <f>+Produccion_UO!R226</f>
        <v>0</v>
      </c>
      <c r="T226" s="21">
        <f>+Produccion_UO!S226</f>
        <v>0</v>
      </c>
      <c r="U226" s="21">
        <f>+Produccion_UO!T226</f>
        <v>0</v>
      </c>
      <c r="V226" s="21">
        <f>+Produccion_UO!U226</f>
        <v>0</v>
      </c>
      <c r="W226" s="21">
        <f>+Produccion_UO!V226</f>
        <v>0</v>
      </c>
      <c r="X226" s="21">
        <f>+Produccion_UO!W226</f>
        <v>0</v>
      </c>
      <c r="Y226" s="21">
        <f>+Produccion_UO!X226</f>
        <v>0</v>
      </c>
      <c r="Z226" s="21">
        <f>+Produccion_UO!Y226</f>
        <v>0</v>
      </c>
      <c r="AA226" s="21">
        <f>+Produccion_UO!Z226</f>
        <v>0</v>
      </c>
      <c r="AB226" s="21">
        <f>+Produccion_UO!AA226</f>
        <v>0</v>
      </c>
      <c r="AC226" s="21">
        <f>+Produccion_UO!AB226</f>
        <v>0</v>
      </c>
      <c r="AD226" s="21">
        <f>+Produccion_UO!AC226</f>
        <v>0</v>
      </c>
      <c r="AE226" s="21">
        <f>+Produccion_UO!AD226</f>
        <v>0</v>
      </c>
      <c r="AF226" s="21">
        <f>+Produccion_UO!AE226</f>
        <v>0</v>
      </c>
      <c r="AG226" s="21">
        <f>+Produccion_UO!AF226</f>
        <v>0</v>
      </c>
      <c r="AH226" s="21">
        <f>+Produccion_UO!AG226</f>
        <v>0</v>
      </c>
      <c r="AI226" s="21">
        <f>+Produccion_UO!AH226</f>
        <v>0</v>
      </c>
      <c r="AJ226" s="21">
        <f>+Produccion_UO!AI226</f>
        <v>0</v>
      </c>
      <c r="AK226" s="21">
        <f>+Produccion_UO!AJ226</f>
        <v>0</v>
      </c>
      <c r="AL226" s="21">
        <f>+Produccion_UO!AK226</f>
        <v>0</v>
      </c>
      <c r="AM226" s="21">
        <f>+Produccion_UO!AL226</f>
        <v>0</v>
      </c>
      <c r="AN226" s="21">
        <f>+Produccion_UO!AM226</f>
        <v>0</v>
      </c>
      <c r="AO226" s="21">
        <f>+Produccion_UO!AN226</f>
        <v>0</v>
      </c>
      <c r="AP226" s="21">
        <f>+Produccion_UO!AO226</f>
        <v>0</v>
      </c>
      <c r="AQ226" s="21">
        <f>+Produccion_UO!AP226</f>
        <v>0</v>
      </c>
      <c r="AR226" s="21">
        <f>+Produccion_UO!AQ226</f>
        <v>0</v>
      </c>
    </row>
    <row r="227" spans="10:44" x14ac:dyDescent="0.25">
      <c r="J227" s="24" t="s">
        <v>137</v>
      </c>
      <c r="K227" s="13" t="s">
        <v>166</v>
      </c>
      <c r="L227" s="169"/>
      <c r="M227" s="180"/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  <c r="AD227" s="180"/>
      <c r="AE227" s="180"/>
      <c r="AF227" s="180"/>
      <c r="AG227" s="180"/>
      <c r="AH227" s="180"/>
      <c r="AI227" s="180"/>
      <c r="AJ227" s="180"/>
      <c r="AK227" s="180"/>
      <c r="AL227" s="180"/>
      <c r="AM227" s="180"/>
      <c r="AN227" s="180"/>
      <c r="AO227" s="180"/>
      <c r="AP227" s="180"/>
      <c r="AQ227" s="180"/>
      <c r="AR227" s="180"/>
    </row>
    <row r="228" spans="10:44" x14ac:dyDescent="0.25">
      <c r="J228" s="24" t="s">
        <v>139</v>
      </c>
      <c r="K228" s="13" t="s">
        <v>167</v>
      </c>
      <c r="L228" s="169" t="s">
        <v>688</v>
      </c>
      <c r="M228" s="21">
        <f>+Produccion_UO!L228</f>
        <v>2.4178440011406575</v>
      </c>
      <c r="N228" s="21">
        <f>+Produccion_UO!M228</f>
        <v>2.2847747051277283</v>
      </c>
      <c r="O228" s="21">
        <f>+Produccion_UO!N228</f>
        <v>2.1843450477594755</v>
      </c>
      <c r="P228" s="21">
        <f>+Produccion_UO!O228</f>
        <v>2.0839153903912231</v>
      </c>
      <c r="Q228" s="21">
        <f>+Produccion_UO!P228</f>
        <v>1.9834857330229705</v>
      </c>
      <c r="R228" s="21">
        <f>+Produccion_UO!Q228</f>
        <v>0</v>
      </c>
      <c r="S228" s="21">
        <f>+Produccion_UO!R228</f>
        <v>0</v>
      </c>
      <c r="T228" s="21">
        <f>+Produccion_UO!S228</f>
        <v>0</v>
      </c>
      <c r="U228" s="21">
        <f>+Produccion_UO!T228</f>
        <v>0</v>
      </c>
      <c r="V228" s="21">
        <f>+Produccion_UO!U228</f>
        <v>0</v>
      </c>
      <c r="W228" s="21">
        <f>+Produccion_UO!V228</f>
        <v>0</v>
      </c>
      <c r="X228" s="21">
        <f>+Produccion_UO!W228</f>
        <v>0</v>
      </c>
      <c r="Y228" s="21">
        <f>+Produccion_UO!X228</f>
        <v>0</v>
      </c>
      <c r="Z228" s="21">
        <f>+Produccion_UO!Y228</f>
        <v>0</v>
      </c>
      <c r="AA228" s="21">
        <f>+Produccion_UO!Z228</f>
        <v>0</v>
      </c>
      <c r="AB228" s="21">
        <f>+Produccion_UO!AA228</f>
        <v>0</v>
      </c>
      <c r="AC228" s="21">
        <f>+Produccion_UO!AB228</f>
        <v>0</v>
      </c>
      <c r="AD228" s="21">
        <f>+Produccion_UO!AC228</f>
        <v>0</v>
      </c>
      <c r="AE228" s="21">
        <f>+Produccion_UO!AD228</f>
        <v>0</v>
      </c>
      <c r="AF228" s="21">
        <f>+Produccion_UO!AE228</f>
        <v>0</v>
      </c>
      <c r="AG228" s="21">
        <f>+Produccion_UO!AF228</f>
        <v>0</v>
      </c>
      <c r="AH228" s="21">
        <f>+Produccion_UO!AG228</f>
        <v>0</v>
      </c>
      <c r="AI228" s="21">
        <f>+Produccion_UO!AH228</f>
        <v>0</v>
      </c>
      <c r="AJ228" s="21">
        <f>+Produccion_UO!AI228</f>
        <v>0</v>
      </c>
      <c r="AK228" s="21">
        <f>+Produccion_UO!AJ228</f>
        <v>0</v>
      </c>
      <c r="AL228" s="21">
        <f>+Produccion_UO!AK228</f>
        <v>0</v>
      </c>
      <c r="AM228" s="21">
        <f>+Produccion_UO!AL228</f>
        <v>0</v>
      </c>
      <c r="AN228" s="21">
        <f>+Produccion_UO!AM228</f>
        <v>0</v>
      </c>
      <c r="AO228" s="21">
        <f>+Produccion_UO!AN228</f>
        <v>0</v>
      </c>
      <c r="AP228" s="21">
        <f>+Produccion_UO!AO228</f>
        <v>0</v>
      </c>
      <c r="AQ228" s="21">
        <f>+Produccion_UO!AP228</f>
        <v>0</v>
      </c>
      <c r="AR228" s="21">
        <f>+Produccion_UO!AQ228</f>
        <v>0</v>
      </c>
    </row>
    <row r="229" spans="10:44" x14ac:dyDescent="0.25">
      <c r="J229" s="24" t="s">
        <v>141</v>
      </c>
      <c r="K229" s="13" t="s">
        <v>168</v>
      </c>
      <c r="L229" s="169" t="s">
        <v>686</v>
      </c>
      <c r="M229" s="21">
        <f>+Produccion_UO!L229</f>
        <v>20.008707713891489</v>
      </c>
      <c r="N229" s="21">
        <f>+Produccion_UO!M229</f>
        <v>20.557689139184472</v>
      </c>
      <c r="O229" s="21">
        <f>+Produccion_UO!N229</f>
        <v>21.136522428847066</v>
      </c>
      <c r="P229" s="21">
        <f>+Produccion_UO!O229</f>
        <v>21.715355718509617</v>
      </c>
      <c r="Q229" s="21">
        <f>+Produccion_UO!P229</f>
        <v>22.294189008172211</v>
      </c>
      <c r="R229" s="21">
        <f>+Produccion_UO!Q229</f>
        <v>22.914611107014597</v>
      </c>
      <c r="S229" s="21">
        <f>+Produccion_UO!R229</f>
        <v>23.535033205856987</v>
      </c>
      <c r="T229" s="21">
        <f>+Produccion_UO!S229</f>
        <v>4.5164745973585267</v>
      </c>
      <c r="U229" s="21">
        <f>+Produccion_UO!T229</f>
        <v>0</v>
      </c>
      <c r="V229" s="21">
        <f>+Produccion_UO!U229</f>
        <v>0</v>
      </c>
      <c r="W229" s="21">
        <f>+Produccion_UO!V229</f>
        <v>0</v>
      </c>
      <c r="X229" s="21">
        <f>+Produccion_UO!W229</f>
        <v>0</v>
      </c>
      <c r="Y229" s="21">
        <f>+Produccion_UO!X229</f>
        <v>0</v>
      </c>
      <c r="Z229" s="21">
        <f>+Produccion_UO!Y229</f>
        <v>0</v>
      </c>
      <c r="AA229" s="21">
        <f>+Produccion_UO!Z229</f>
        <v>0</v>
      </c>
      <c r="AB229" s="21">
        <f>+Produccion_UO!AA229</f>
        <v>0</v>
      </c>
      <c r="AC229" s="21">
        <f>+Produccion_UO!AB229</f>
        <v>0</v>
      </c>
      <c r="AD229" s="21">
        <f>+Produccion_UO!AC229</f>
        <v>0</v>
      </c>
      <c r="AE229" s="21">
        <f>+Produccion_UO!AD229</f>
        <v>0</v>
      </c>
      <c r="AF229" s="21">
        <f>+Produccion_UO!AE229</f>
        <v>0</v>
      </c>
      <c r="AG229" s="21">
        <f>+Produccion_UO!AF229</f>
        <v>0</v>
      </c>
      <c r="AH229" s="21">
        <f>+Produccion_UO!AG229</f>
        <v>0</v>
      </c>
      <c r="AI229" s="21">
        <f>+Produccion_UO!AH229</f>
        <v>0</v>
      </c>
      <c r="AJ229" s="21">
        <f>+Produccion_UO!AI229</f>
        <v>0</v>
      </c>
      <c r="AK229" s="21">
        <f>+Produccion_UO!AJ229</f>
        <v>0</v>
      </c>
      <c r="AL229" s="21">
        <f>+Produccion_UO!AK229</f>
        <v>0</v>
      </c>
      <c r="AM229" s="21">
        <f>+Produccion_UO!AL229</f>
        <v>0</v>
      </c>
      <c r="AN229" s="21">
        <f>+Produccion_UO!AM229</f>
        <v>0</v>
      </c>
      <c r="AO229" s="21">
        <f>+Produccion_UO!AN229</f>
        <v>0</v>
      </c>
      <c r="AP229" s="21">
        <f>+Produccion_UO!AO229</f>
        <v>0</v>
      </c>
      <c r="AQ229" s="21">
        <f>+Produccion_UO!AP229</f>
        <v>0</v>
      </c>
      <c r="AR229" s="21">
        <f>+Produccion_UO!AQ229</f>
        <v>0</v>
      </c>
    </row>
    <row r="230" spans="10:44" x14ac:dyDescent="0.25">
      <c r="J230" s="24" t="s">
        <v>142</v>
      </c>
      <c r="K230" s="13" t="s">
        <v>169</v>
      </c>
      <c r="L230" s="169" t="s">
        <v>687</v>
      </c>
      <c r="M230" s="21">
        <f>+Produccion_UO!L230</f>
        <v>8.803926032748274</v>
      </c>
      <c r="N230" s="21">
        <f>+Produccion_UO!M230</f>
        <v>8.9670630720403537</v>
      </c>
      <c r="O230" s="21">
        <f>+Produccion_UO!N230</f>
        <v>9.0700645189050988</v>
      </c>
      <c r="P230" s="21">
        <f>+Produccion_UO!O230</f>
        <v>9.1730659657698901</v>
      </c>
      <c r="Q230" s="21">
        <f>+Produccion_UO!P230</f>
        <v>9.2760674126346814</v>
      </c>
      <c r="R230" s="21">
        <f>+Produccion_UO!Q230</f>
        <v>9.2782514062874686</v>
      </c>
      <c r="S230" s="21">
        <f>+Produccion_UO!R230</f>
        <v>8.5078916759294607</v>
      </c>
      <c r="T230" s="21">
        <f>+Produccion_UO!S230</f>
        <v>1.89068840125394</v>
      </c>
      <c r="U230" s="21">
        <f>+Produccion_UO!T230</f>
        <v>1.89068840125394</v>
      </c>
      <c r="V230" s="21">
        <f>+Produccion_UO!U230</f>
        <v>1.89068840125394</v>
      </c>
      <c r="W230" s="21">
        <f>+Produccion_UO!V230</f>
        <v>1.89068840125394</v>
      </c>
      <c r="X230" s="21">
        <f>+Produccion_UO!W230</f>
        <v>1.89068840125394</v>
      </c>
      <c r="Y230" s="21">
        <f>+Produccion_UO!X230</f>
        <v>1.89068840125394</v>
      </c>
      <c r="Z230" s="21">
        <f>+Produccion_UO!Y230</f>
        <v>1.89068840125394</v>
      </c>
      <c r="AA230" s="21">
        <f>+Produccion_UO!Z230</f>
        <v>1.4365743715663271</v>
      </c>
      <c r="AB230" s="21">
        <f>+Produccion_UO!AA230</f>
        <v>0</v>
      </c>
      <c r="AC230" s="21">
        <f>+Produccion_UO!AB230</f>
        <v>0</v>
      </c>
      <c r="AD230" s="21">
        <f>+Produccion_UO!AC230</f>
        <v>0</v>
      </c>
      <c r="AE230" s="21">
        <f>+Produccion_UO!AD230</f>
        <v>0</v>
      </c>
      <c r="AF230" s="21">
        <f>+Produccion_UO!AE230</f>
        <v>0</v>
      </c>
      <c r="AG230" s="21">
        <f>+Produccion_UO!AF230</f>
        <v>0</v>
      </c>
      <c r="AH230" s="21">
        <f>+Produccion_UO!AG230</f>
        <v>0</v>
      </c>
      <c r="AI230" s="21">
        <f>+Produccion_UO!AH230</f>
        <v>0</v>
      </c>
      <c r="AJ230" s="21">
        <f>+Produccion_UO!AI230</f>
        <v>0</v>
      </c>
      <c r="AK230" s="21">
        <f>+Produccion_UO!AJ230</f>
        <v>0</v>
      </c>
      <c r="AL230" s="21">
        <f>+Produccion_UO!AK230</f>
        <v>0</v>
      </c>
      <c r="AM230" s="21">
        <f>+Produccion_UO!AL230</f>
        <v>0</v>
      </c>
      <c r="AN230" s="21">
        <f>+Produccion_UO!AM230</f>
        <v>0</v>
      </c>
      <c r="AO230" s="21">
        <f>+Produccion_UO!AN230</f>
        <v>0</v>
      </c>
      <c r="AP230" s="21">
        <f>+Produccion_UO!AO230</f>
        <v>0</v>
      </c>
      <c r="AQ230" s="21">
        <f>+Produccion_UO!AP230</f>
        <v>0</v>
      </c>
      <c r="AR230" s="21">
        <f>+Produccion_UO!AQ230</f>
        <v>0</v>
      </c>
    </row>
    <row r="231" spans="10:44" x14ac:dyDescent="0.25">
      <c r="J231" s="51" t="s">
        <v>140</v>
      </c>
      <c r="K231" s="13" t="s">
        <v>396</v>
      </c>
      <c r="L231" s="169" t="s">
        <v>685</v>
      </c>
      <c r="M231" s="21">
        <f>+Produccion_UO!L231</f>
        <v>0</v>
      </c>
      <c r="N231" s="21">
        <f>+Produccion_UO!M231</f>
        <v>0</v>
      </c>
      <c r="O231" s="21">
        <f>+Produccion_UO!N231</f>
        <v>0</v>
      </c>
      <c r="P231" s="21">
        <f>+Produccion_UO!O231</f>
        <v>0</v>
      </c>
      <c r="Q231" s="21">
        <f>+Produccion_UO!P231</f>
        <v>0</v>
      </c>
      <c r="R231" s="21">
        <f>+Produccion_UO!Q231</f>
        <v>0</v>
      </c>
      <c r="S231" s="21">
        <f>+Produccion_UO!R231</f>
        <v>0</v>
      </c>
      <c r="T231" s="21">
        <f>+Produccion_UO!S231</f>
        <v>0</v>
      </c>
      <c r="U231" s="21">
        <f>+Produccion_UO!T231</f>
        <v>0</v>
      </c>
      <c r="V231" s="21">
        <f>+Produccion_UO!U231</f>
        <v>0</v>
      </c>
      <c r="W231" s="21">
        <f>+Produccion_UO!V231</f>
        <v>0</v>
      </c>
      <c r="X231" s="21">
        <f>+Produccion_UO!W231</f>
        <v>0</v>
      </c>
      <c r="Y231" s="21">
        <f>+Produccion_UO!X231</f>
        <v>0</v>
      </c>
      <c r="Z231" s="21">
        <f>+Produccion_UO!Y231</f>
        <v>0</v>
      </c>
      <c r="AA231" s="21">
        <f>+Produccion_UO!Z231</f>
        <v>0</v>
      </c>
      <c r="AB231" s="21">
        <f>+Produccion_UO!AA231</f>
        <v>0</v>
      </c>
      <c r="AC231" s="21">
        <f>+Produccion_UO!AB231</f>
        <v>0</v>
      </c>
      <c r="AD231" s="21">
        <f>+Produccion_UO!AC231</f>
        <v>0</v>
      </c>
      <c r="AE231" s="21">
        <f>+Produccion_UO!AD231</f>
        <v>0</v>
      </c>
      <c r="AF231" s="21">
        <f>+Produccion_UO!AE231</f>
        <v>0</v>
      </c>
      <c r="AG231" s="21">
        <f>+Produccion_UO!AF231</f>
        <v>0</v>
      </c>
      <c r="AH231" s="21">
        <f>+Produccion_UO!AG231</f>
        <v>0</v>
      </c>
      <c r="AI231" s="21">
        <f>+Produccion_UO!AH231</f>
        <v>0</v>
      </c>
      <c r="AJ231" s="21">
        <f>+Produccion_UO!AI231</f>
        <v>0</v>
      </c>
      <c r="AK231" s="21">
        <f>+Produccion_UO!AJ231</f>
        <v>0</v>
      </c>
      <c r="AL231" s="21">
        <f>+Produccion_UO!AK231</f>
        <v>0</v>
      </c>
      <c r="AM231" s="21">
        <f>+Produccion_UO!AL231</f>
        <v>0</v>
      </c>
      <c r="AN231" s="21">
        <f>+Produccion_UO!AM231</f>
        <v>0</v>
      </c>
      <c r="AO231" s="21">
        <f>+Produccion_UO!AN231</f>
        <v>0</v>
      </c>
      <c r="AP231" s="21">
        <f>+Produccion_UO!AO231</f>
        <v>0</v>
      </c>
      <c r="AQ231" s="21">
        <f>+Produccion_UO!AP231</f>
        <v>0</v>
      </c>
      <c r="AR231" s="21">
        <f>+Produccion_UO!AQ231</f>
        <v>0</v>
      </c>
    </row>
    <row r="232" spans="10:44" x14ac:dyDescent="0.25">
      <c r="J232" s="73"/>
      <c r="K232" s="73"/>
      <c r="L232" s="73"/>
      <c r="M232" s="75">
        <f>+SUM(M225:M231)</f>
        <v>31.230477747780419</v>
      </c>
      <c r="N232" s="75">
        <f t="shared" ref="N232" si="26">+SUM(N225:N231)</f>
        <v>31.809526916352553</v>
      </c>
      <c r="O232" s="75">
        <f t="shared" ref="O232:AR232" si="27">+SUM(O225:O231)</f>
        <v>32.390931995511636</v>
      </c>
      <c r="P232" s="75">
        <f t="shared" si="27"/>
        <v>32.972337074670733</v>
      </c>
      <c r="Q232" s="75">
        <f t="shared" si="27"/>
        <v>33.553742153829859</v>
      </c>
      <c r="R232" s="75">
        <f t="shared" si="27"/>
        <v>32.192862513302067</v>
      </c>
      <c r="S232" s="75">
        <f t="shared" si="27"/>
        <v>32.042924881786448</v>
      </c>
      <c r="T232" s="75">
        <f t="shared" si="27"/>
        <v>6.407162998612467</v>
      </c>
      <c r="U232" s="75">
        <f t="shared" si="27"/>
        <v>37.163403678793131</v>
      </c>
      <c r="V232" s="75">
        <f t="shared" si="27"/>
        <v>74.388552551796266</v>
      </c>
      <c r="W232" s="75">
        <f t="shared" si="27"/>
        <v>59.957560299693782</v>
      </c>
      <c r="X232" s="75">
        <f t="shared" si="27"/>
        <v>59.957560299693782</v>
      </c>
      <c r="Y232" s="75">
        <f t="shared" si="27"/>
        <v>59.957560299693782</v>
      </c>
      <c r="Z232" s="75">
        <f t="shared" si="27"/>
        <v>60.037644711955075</v>
      </c>
      <c r="AA232" s="75">
        <f t="shared" si="27"/>
        <v>1.4365743715663271</v>
      </c>
      <c r="AB232" s="75">
        <f t="shared" si="27"/>
        <v>0</v>
      </c>
      <c r="AC232" s="75">
        <f t="shared" si="27"/>
        <v>0</v>
      </c>
      <c r="AD232" s="75">
        <f t="shared" si="27"/>
        <v>0</v>
      </c>
      <c r="AE232" s="75">
        <f t="shared" si="27"/>
        <v>0</v>
      </c>
      <c r="AF232" s="75">
        <f t="shared" si="27"/>
        <v>0</v>
      </c>
      <c r="AG232" s="75">
        <f t="shared" si="27"/>
        <v>0</v>
      </c>
      <c r="AH232" s="75">
        <f t="shared" si="27"/>
        <v>0</v>
      </c>
      <c r="AI232" s="75">
        <f t="shared" si="27"/>
        <v>0</v>
      </c>
      <c r="AJ232" s="75">
        <f t="shared" si="27"/>
        <v>0</v>
      </c>
      <c r="AK232" s="75">
        <f t="shared" si="27"/>
        <v>0</v>
      </c>
      <c r="AL232" s="75">
        <f t="shared" si="27"/>
        <v>0</v>
      </c>
      <c r="AM232" s="75">
        <f t="shared" si="27"/>
        <v>0</v>
      </c>
      <c r="AN232" s="75">
        <f t="shared" si="27"/>
        <v>0</v>
      </c>
      <c r="AO232" s="75">
        <f t="shared" si="27"/>
        <v>0</v>
      </c>
      <c r="AP232" s="75">
        <f t="shared" si="27"/>
        <v>0</v>
      </c>
      <c r="AQ232" s="75">
        <f t="shared" si="27"/>
        <v>0</v>
      </c>
      <c r="AR232" s="75">
        <f t="shared" si="27"/>
        <v>0</v>
      </c>
    </row>
    <row r="233" spans="10:44" ht="15.75" thickBot="1" x14ac:dyDescent="0.3"/>
    <row r="234" spans="10:44" s="81" customFormat="1" ht="18.75" x14ac:dyDescent="0.3">
      <c r="J234" s="82"/>
      <c r="K234" s="86" t="str">
        <f>+Produccion_UO!K234</f>
        <v>8. Otros</v>
      </c>
      <c r="L234" s="86"/>
      <c r="M234" s="85"/>
      <c r="N234" s="85"/>
      <c r="O234" s="85"/>
      <c r="P234" s="85"/>
      <c r="Q234" s="85"/>
      <c r="R234" s="85"/>
    </row>
    <row r="235" spans="10:44" ht="18.75" x14ac:dyDescent="0.3">
      <c r="K235" s="34" t="str">
        <f>+Produccion_UO!K235</f>
        <v>8.1 Diésel usado para autogeneración</v>
      </c>
      <c r="L235" s="34"/>
    </row>
    <row r="236" spans="10:44" x14ac:dyDescent="0.25">
      <c r="J236" s="67" t="s">
        <v>34</v>
      </c>
      <c r="K236" s="2" t="s">
        <v>26</v>
      </c>
      <c r="L236" s="160"/>
    </row>
    <row r="237" spans="10:44" x14ac:dyDescent="0.25">
      <c r="J237" s="15"/>
      <c r="K237" s="16"/>
      <c r="L237" s="16"/>
    </row>
    <row r="238" spans="10:44" x14ac:dyDescent="0.25">
      <c r="M238" s="5">
        <v>2019</v>
      </c>
      <c r="N238" s="5">
        <v>2020</v>
      </c>
      <c r="O238" s="5">
        <v>2021</v>
      </c>
      <c r="P238" s="5">
        <v>2022</v>
      </c>
      <c r="Q238" s="5">
        <v>2023</v>
      </c>
      <c r="R238" s="5">
        <v>2024</v>
      </c>
      <c r="S238" s="5">
        <v>2025</v>
      </c>
      <c r="T238" s="5">
        <v>2026</v>
      </c>
      <c r="U238" s="5">
        <v>2027</v>
      </c>
      <c r="V238" s="5">
        <v>2028</v>
      </c>
      <c r="W238" s="5">
        <v>2029</v>
      </c>
      <c r="X238" s="5">
        <v>2030</v>
      </c>
      <c r="Y238" s="5">
        <v>2031</v>
      </c>
      <c r="Z238" s="5">
        <v>2032</v>
      </c>
      <c r="AA238" s="5">
        <v>2033</v>
      </c>
      <c r="AB238" s="5">
        <v>2034</v>
      </c>
      <c r="AC238" s="5">
        <v>2035</v>
      </c>
      <c r="AD238" s="5">
        <v>2036</v>
      </c>
      <c r="AE238" s="5">
        <v>2037</v>
      </c>
      <c r="AF238" s="5">
        <v>2038</v>
      </c>
      <c r="AG238" s="5">
        <v>2039</v>
      </c>
      <c r="AH238" s="5">
        <v>2040</v>
      </c>
      <c r="AI238" s="5">
        <v>2041</v>
      </c>
      <c r="AJ238" s="5">
        <v>2042</v>
      </c>
      <c r="AK238" s="5">
        <v>2043</v>
      </c>
      <c r="AL238" s="5">
        <v>2044</v>
      </c>
      <c r="AM238" s="5">
        <v>2045</v>
      </c>
      <c r="AN238" s="5">
        <v>2046</v>
      </c>
      <c r="AO238" s="5">
        <v>2047</v>
      </c>
      <c r="AP238" s="5">
        <v>2048</v>
      </c>
      <c r="AQ238" s="5">
        <v>2049</v>
      </c>
      <c r="AR238" s="5">
        <v>2050</v>
      </c>
    </row>
    <row r="239" spans="10:44" x14ac:dyDescent="0.25">
      <c r="J239" s="51" t="s">
        <v>34</v>
      </c>
      <c r="K239" s="13" t="s">
        <v>305</v>
      </c>
      <c r="L239" s="169" t="s">
        <v>683</v>
      </c>
      <c r="M239" s="21">
        <f>+Produccion_UO!L239</f>
        <v>0</v>
      </c>
      <c r="N239" s="21">
        <f>+Produccion_UO!M239</f>
        <v>0</v>
      </c>
      <c r="O239" s="21">
        <f>+Produccion_UO!N239</f>
        <v>0</v>
      </c>
      <c r="P239" s="21">
        <f>+Produccion_UO!O239</f>
        <v>0</v>
      </c>
      <c r="Q239" s="21">
        <f>+Produccion_UO!P239</f>
        <v>0</v>
      </c>
      <c r="R239" s="21">
        <f>+Produccion_UO!Q239</f>
        <v>0</v>
      </c>
      <c r="S239" s="21">
        <f>+Produccion_UO!R239</f>
        <v>0</v>
      </c>
      <c r="T239" s="21">
        <f>+Produccion_UO!S239</f>
        <v>0</v>
      </c>
      <c r="U239" s="21">
        <f>+Produccion_UO!T239</f>
        <v>0</v>
      </c>
      <c r="V239" s="21">
        <f>+Produccion_UO!U239</f>
        <v>0</v>
      </c>
      <c r="W239" s="21">
        <f>+Produccion_UO!V239</f>
        <v>0</v>
      </c>
      <c r="X239" s="21">
        <f>+Produccion_UO!W239</f>
        <v>0</v>
      </c>
      <c r="Y239" s="21">
        <f>+Produccion_UO!X239</f>
        <v>0</v>
      </c>
      <c r="Z239" s="21">
        <f>+Produccion_UO!Y239</f>
        <v>0</v>
      </c>
      <c r="AA239" s="21">
        <f>+Produccion_UO!Z239</f>
        <v>0</v>
      </c>
      <c r="AB239" s="21">
        <f>+Produccion_UO!AA239</f>
        <v>0</v>
      </c>
      <c r="AC239" s="21">
        <f>+Produccion_UO!AB239</f>
        <v>0</v>
      </c>
      <c r="AD239" s="21">
        <f>+Produccion_UO!AC239</f>
        <v>0</v>
      </c>
      <c r="AE239" s="21">
        <f>+Produccion_UO!AD239</f>
        <v>0</v>
      </c>
      <c r="AF239" s="21">
        <f>+Produccion_UO!AE239</f>
        <v>0</v>
      </c>
      <c r="AG239" s="21">
        <f>+Produccion_UO!AF239</f>
        <v>0</v>
      </c>
      <c r="AH239" s="21">
        <f>+Produccion_UO!AG239</f>
        <v>0</v>
      </c>
      <c r="AI239" s="21">
        <f>+Produccion_UO!AH239</f>
        <v>0</v>
      </c>
      <c r="AJ239" s="21">
        <f>+Produccion_UO!AI239</f>
        <v>0</v>
      </c>
      <c r="AK239" s="21">
        <f>+Produccion_UO!AJ239</f>
        <v>0</v>
      </c>
      <c r="AL239" s="21">
        <f>+Produccion_UO!AK239</f>
        <v>0</v>
      </c>
      <c r="AM239" s="21">
        <f>+Produccion_UO!AL239</f>
        <v>0</v>
      </c>
      <c r="AN239" s="21">
        <f>+Produccion_UO!AM239</f>
        <v>0</v>
      </c>
      <c r="AO239" s="21">
        <f>+Produccion_UO!AN239</f>
        <v>0</v>
      </c>
      <c r="AP239" s="21">
        <f>+Produccion_UO!AO239</f>
        <v>0</v>
      </c>
      <c r="AQ239" s="21">
        <f>+Produccion_UO!AP239</f>
        <v>0</v>
      </c>
      <c r="AR239" s="21">
        <f>+Produccion_UO!AQ239</f>
        <v>0</v>
      </c>
    </row>
    <row r="240" spans="10:44" x14ac:dyDescent="0.25">
      <c r="J240" s="51" t="s">
        <v>34</v>
      </c>
      <c r="K240" s="13" t="s">
        <v>306</v>
      </c>
      <c r="L240" s="169" t="s">
        <v>684</v>
      </c>
      <c r="M240" s="21">
        <f>+Produccion_UO!L240+Produccion_UO!L241</f>
        <v>0</v>
      </c>
      <c r="N240" s="21">
        <f>+Produccion_UO!M240+Produccion_UO!M241</f>
        <v>0</v>
      </c>
      <c r="O240" s="21">
        <f>+Produccion_UO!N240+Produccion_UO!N241</f>
        <v>0</v>
      </c>
      <c r="P240" s="21">
        <f>+Produccion_UO!O240+Produccion_UO!O241</f>
        <v>0</v>
      </c>
      <c r="Q240" s="21">
        <f>+Produccion_UO!P240+Produccion_UO!P241</f>
        <v>0</v>
      </c>
      <c r="R240" s="21">
        <f>+Produccion_UO!Q240+Produccion_UO!Q241</f>
        <v>0</v>
      </c>
      <c r="S240" s="21">
        <f>+Produccion_UO!R240+Produccion_UO!R241</f>
        <v>0</v>
      </c>
      <c r="T240" s="21">
        <f>+Produccion_UO!S240+Produccion_UO!S241</f>
        <v>0</v>
      </c>
      <c r="U240" s="21">
        <f>+Produccion_UO!T240+Produccion_UO!T241</f>
        <v>0</v>
      </c>
      <c r="V240" s="21">
        <f>+Produccion_UO!U240+Produccion_UO!U241</f>
        <v>0</v>
      </c>
      <c r="W240" s="21">
        <f>+Produccion_UO!V240+Produccion_UO!V241</f>
        <v>0</v>
      </c>
      <c r="X240" s="21">
        <f>+Produccion_UO!W240+Produccion_UO!W241</f>
        <v>0</v>
      </c>
      <c r="Y240" s="21">
        <f>+Produccion_UO!X240+Produccion_UO!X241</f>
        <v>0</v>
      </c>
      <c r="Z240" s="21">
        <f>+Produccion_UO!Y240+Produccion_UO!Y241</f>
        <v>0</v>
      </c>
      <c r="AA240" s="21">
        <f>+Produccion_UO!Z240+Produccion_UO!Z241</f>
        <v>0</v>
      </c>
      <c r="AB240" s="21">
        <f>+Produccion_UO!AA240+Produccion_UO!AA241</f>
        <v>0</v>
      </c>
      <c r="AC240" s="21">
        <f>+Produccion_UO!AB240+Produccion_UO!AB241</f>
        <v>0</v>
      </c>
      <c r="AD240" s="21">
        <f>+Produccion_UO!AC240+Produccion_UO!AC241</f>
        <v>0</v>
      </c>
      <c r="AE240" s="21">
        <f>+Produccion_UO!AD240+Produccion_UO!AD241</f>
        <v>0</v>
      </c>
      <c r="AF240" s="21">
        <f>+Produccion_UO!AE240+Produccion_UO!AE241</f>
        <v>0</v>
      </c>
      <c r="AG240" s="21">
        <f>+Produccion_UO!AF240+Produccion_UO!AF241</f>
        <v>0</v>
      </c>
      <c r="AH240" s="21">
        <f>+Produccion_UO!AG240+Produccion_UO!AG241</f>
        <v>0</v>
      </c>
      <c r="AI240" s="21">
        <f>+Produccion_UO!AH240+Produccion_UO!AH241</f>
        <v>0</v>
      </c>
      <c r="AJ240" s="21">
        <f>+Produccion_UO!AI240+Produccion_UO!AI241</f>
        <v>0</v>
      </c>
      <c r="AK240" s="21">
        <f>+Produccion_UO!AJ240+Produccion_UO!AJ241</f>
        <v>0</v>
      </c>
      <c r="AL240" s="21">
        <f>+Produccion_UO!AK240+Produccion_UO!AK241</f>
        <v>0</v>
      </c>
      <c r="AM240" s="21">
        <f>+Produccion_UO!AL240+Produccion_UO!AL241</f>
        <v>0</v>
      </c>
      <c r="AN240" s="21">
        <f>+Produccion_UO!AM240+Produccion_UO!AM241</f>
        <v>0</v>
      </c>
      <c r="AO240" s="21">
        <f>+Produccion_UO!AN240+Produccion_UO!AN241</f>
        <v>0</v>
      </c>
      <c r="AP240" s="21">
        <f>+Produccion_UO!AO240+Produccion_UO!AO241</f>
        <v>0</v>
      </c>
      <c r="AQ240" s="21">
        <f>+Produccion_UO!AP240+Produccion_UO!AP241</f>
        <v>0</v>
      </c>
      <c r="AR240" s="21">
        <f>+Produccion_UO!AQ240+Produccion_UO!AQ241</f>
        <v>0</v>
      </c>
    </row>
    <row r="241" spans="10:44" x14ac:dyDescent="0.25">
      <c r="J241" s="51" t="s">
        <v>34</v>
      </c>
      <c r="K241" s="13" t="s">
        <v>307</v>
      </c>
      <c r="L241" s="169"/>
      <c r="M241" s="180"/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  <c r="AA241" s="180"/>
      <c r="AB241" s="180"/>
      <c r="AC241" s="180"/>
      <c r="AD241" s="180"/>
      <c r="AE241" s="180"/>
      <c r="AF241" s="180"/>
      <c r="AG241" s="180"/>
      <c r="AH241" s="180"/>
      <c r="AI241" s="180"/>
      <c r="AJ241" s="180"/>
      <c r="AK241" s="180"/>
      <c r="AL241" s="180"/>
      <c r="AM241" s="180"/>
      <c r="AN241" s="180"/>
      <c r="AO241" s="180"/>
      <c r="AP241" s="180"/>
      <c r="AQ241" s="180"/>
      <c r="AR241" s="180"/>
    </row>
    <row r="242" spans="10:44" x14ac:dyDescent="0.25">
      <c r="J242" s="51" t="s">
        <v>34</v>
      </c>
      <c r="K242" s="13" t="s">
        <v>308</v>
      </c>
      <c r="L242" s="169" t="s">
        <v>688</v>
      </c>
      <c r="M242" s="21">
        <f>+Produccion_UO!L242</f>
        <v>0</v>
      </c>
      <c r="N242" s="21">
        <f>+Produccion_UO!M242</f>
        <v>0</v>
      </c>
      <c r="O242" s="21">
        <f>+Produccion_UO!N242</f>
        <v>0</v>
      </c>
      <c r="P242" s="21">
        <f>+Produccion_UO!O242</f>
        <v>0</v>
      </c>
      <c r="Q242" s="21">
        <f>+Produccion_UO!P242</f>
        <v>0</v>
      </c>
      <c r="R242" s="21">
        <f>+Produccion_UO!Q242</f>
        <v>0</v>
      </c>
      <c r="S242" s="21">
        <f>+Produccion_UO!R242</f>
        <v>0</v>
      </c>
      <c r="T242" s="21">
        <f>+Produccion_UO!S242</f>
        <v>0</v>
      </c>
      <c r="U242" s="21">
        <f>+Produccion_UO!T242</f>
        <v>0</v>
      </c>
      <c r="V242" s="21">
        <f>+Produccion_UO!U242</f>
        <v>0</v>
      </c>
      <c r="W242" s="21">
        <f>+Produccion_UO!V242</f>
        <v>0</v>
      </c>
      <c r="X242" s="21">
        <f>+Produccion_UO!W242</f>
        <v>0</v>
      </c>
      <c r="Y242" s="21">
        <f>+Produccion_UO!X242</f>
        <v>0</v>
      </c>
      <c r="Z242" s="21">
        <f>+Produccion_UO!Y242</f>
        <v>0</v>
      </c>
      <c r="AA242" s="21">
        <f>+Produccion_UO!Z242</f>
        <v>0</v>
      </c>
      <c r="AB242" s="21">
        <f>+Produccion_UO!AA242</f>
        <v>0</v>
      </c>
      <c r="AC242" s="21">
        <f>+Produccion_UO!AB242</f>
        <v>0</v>
      </c>
      <c r="AD242" s="21">
        <f>+Produccion_UO!AC242</f>
        <v>0</v>
      </c>
      <c r="AE242" s="21">
        <f>+Produccion_UO!AD242</f>
        <v>0</v>
      </c>
      <c r="AF242" s="21">
        <f>+Produccion_UO!AE242</f>
        <v>0</v>
      </c>
      <c r="AG242" s="21">
        <f>+Produccion_UO!AF242</f>
        <v>0</v>
      </c>
      <c r="AH242" s="21">
        <f>+Produccion_UO!AG242</f>
        <v>0</v>
      </c>
      <c r="AI242" s="21">
        <f>+Produccion_UO!AH242</f>
        <v>0</v>
      </c>
      <c r="AJ242" s="21">
        <f>+Produccion_UO!AI242</f>
        <v>0</v>
      </c>
      <c r="AK242" s="21">
        <f>+Produccion_UO!AJ242</f>
        <v>0</v>
      </c>
      <c r="AL242" s="21">
        <f>+Produccion_UO!AK242</f>
        <v>0</v>
      </c>
      <c r="AM242" s="21">
        <f>+Produccion_UO!AL242</f>
        <v>0</v>
      </c>
      <c r="AN242" s="21">
        <f>+Produccion_UO!AM242</f>
        <v>0</v>
      </c>
      <c r="AO242" s="21">
        <f>+Produccion_UO!AN242</f>
        <v>0</v>
      </c>
      <c r="AP242" s="21">
        <f>+Produccion_UO!AO242</f>
        <v>0</v>
      </c>
      <c r="AQ242" s="21">
        <f>+Produccion_UO!AP242</f>
        <v>0</v>
      </c>
      <c r="AR242" s="21">
        <f>+Produccion_UO!AQ242</f>
        <v>0</v>
      </c>
    </row>
    <row r="243" spans="10:44" x14ac:dyDescent="0.25">
      <c r="J243" s="51" t="s">
        <v>34</v>
      </c>
      <c r="K243" s="13" t="s">
        <v>309</v>
      </c>
      <c r="L243" s="169" t="s">
        <v>686</v>
      </c>
      <c r="M243" s="21">
        <f>+Produccion_UO!L243</f>
        <v>0</v>
      </c>
      <c r="N243" s="21">
        <f>+Produccion_UO!M243</f>
        <v>0</v>
      </c>
      <c r="O243" s="21">
        <f>+Produccion_UO!N243</f>
        <v>0</v>
      </c>
      <c r="P243" s="21">
        <f>+Produccion_UO!O243</f>
        <v>0</v>
      </c>
      <c r="Q243" s="21">
        <f>+Produccion_UO!P243</f>
        <v>0</v>
      </c>
      <c r="R243" s="21">
        <f>+Produccion_UO!Q243</f>
        <v>0</v>
      </c>
      <c r="S243" s="21">
        <f>+Produccion_UO!R243</f>
        <v>0</v>
      </c>
      <c r="T243" s="21">
        <f>+Produccion_UO!S243</f>
        <v>0</v>
      </c>
      <c r="U243" s="21">
        <f>+Produccion_UO!T243</f>
        <v>0</v>
      </c>
      <c r="V243" s="21">
        <f>+Produccion_UO!U243</f>
        <v>0</v>
      </c>
      <c r="W243" s="21">
        <f>+Produccion_UO!V243</f>
        <v>0</v>
      </c>
      <c r="X243" s="21">
        <f>+Produccion_UO!W243</f>
        <v>0</v>
      </c>
      <c r="Y243" s="21">
        <f>+Produccion_UO!X243</f>
        <v>0</v>
      </c>
      <c r="Z243" s="21">
        <f>+Produccion_UO!Y243</f>
        <v>0</v>
      </c>
      <c r="AA243" s="21">
        <f>+Produccion_UO!Z243</f>
        <v>0</v>
      </c>
      <c r="AB243" s="21">
        <f>+Produccion_UO!AA243</f>
        <v>0</v>
      </c>
      <c r="AC243" s="21">
        <f>+Produccion_UO!AB243</f>
        <v>0</v>
      </c>
      <c r="AD243" s="21">
        <f>+Produccion_UO!AC243</f>
        <v>0</v>
      </c>
      <c r="AE243" s="21">
        <f>+Produccion_UO!AD243</f>
        <v>0</v>
      </c>
      <c r="AF243" s="21">
        <f>+Produccion_UO!AE243</f>
        <v>0</v>
      </c>
      <c r="AG243" s="21">
        <f>+Produccion_UO!AF243</f>
        <v>0</v>
      </c>
      <c r="AH243" s="21">
        <f>+Produccion_UO!AG243</f>
        <v>0</v>
      </c>
      <c r="AI243" s="21">
        <f>+Produccion_UO!AH243</f>
        <v>0</v>
      </c>
      <c r="AJ243" s="21">
        <f>+Produccion_UO!AI243</f>
        <v>0</v>
      </c>
      <c r="AK243" s="21">
        <f>+Produccion_UO!AJ243</f>
        <v>0</v>
      </c>
      <c r="AL243" s="21">
        <f>+Produccion_UO!AK243</f>
        <v>0</v>
      </c>
      <c r="AM243" s="21">
        <f>+Produccion_UO!AL243</f>
        <v>0</v>
      </c>
      <c r="AN243" s="21">
        <f>+Produccion_UO!AM243</f>
        <v>0</v>
      </c>
      <c r="AO243" s="21">
        <f>+Produccion_UO!AN243</f>
        <v>0</v>
      </c>
      <c r="AP243" s="21">
        <f>+Produccion_UO!AO243</f>
        <v>0</v>
      </c>
      <c r="AQ243" s="21">
        <f>+Produccion_UO!AP243</f>
        <v>0</v>
      </c>
      <c r="AR243" s="21">
        <f>+Produccion_UO!AQ243</f>
        <v>0</v>
      </c>
    </row>
    <row r="244" spans="10:44" x14ac:dyDescent="0.25">
      <c r="J244" s="51" t="s">
        <v>34</v>
      </c>
      <c r="K244" s="13" t="s">
        <v>310</v>
      </c>
      <c r="L244" s="169" t="s">
        <v>687</v>
      </c>
      <c r="M244" s="21">
        <f>+Produccion_UO!L244</f>
        <v>0</v>
      </c>
      <c r="N244" s="21">
        <f>+Produccion_UO!M244</f>
        <v>0</v>
      </c>
      <c r="O244" s="21">
        <f>+Produccion_UO!N244</f>
        <v>0</v>
      </c>
      <c r="P244" s="21">
        <f>+Produccion_UO!O244</f>
        <v>0</v>
      </c>
      <c r="Q244" s="21">
        <f>+Produccion_UO!P244</f>
        <v>0</v>
      </c>
      <c r="R244" s="21">
        <f>+Produccion_UO!Q244</f>
        <v>0</v>
      </c>
      <c r="S244" s="21">
        <f>+Produccion_UO!R244</f>
        <v>0</v>
      </c>
      <c r="T244" s="21">
        <f>+Produccion_UO!S244</f>
        <v>0</v>
      </c>
      <c r="U244" s="21">
        <f>+Produccion_UO!T244</f>
        <v>0</v>
      </c>
      <c r="V244" s="21">
        <f>+Produccion_UO!U244</f>
        <v>0</v>
      </c>
      <c r="W244" s="21">
        <f>+Produccion_UO!V244</f>
        <v>0</v>
      </c>
      <c r="X244" s="21">
        <f>+Produccion_UO!W244</f>
        <v>0</v>
      </c>
      <c r="Y244" s="21">
        <f>+Produccion_UO!X244</f>
        <v>0</v>
      </c>
      <c r="Z244" s="21">
        <f>+Produccion_UO!Y244</f>
        <v>0</v>
      </c>
      <c r="AA244" s="21">
        <f>+Produccion_UO!Z244</f>
        <v>0</v>
      </c>
      <c r="AB244" s="21">
        <f>+Produccion_UO!AA244</f>
        <v>0</v>
      </c>
      <c r="AC244" s="21">
        <f>+Produccion_UO!AB244</f>
        <v>0</v>
      </c>
      <c r="AD244" s="21">
        <f>+Produccion_UO!AC244</f>
        <v>0</v>
      </c>
      <c r="AE244" s="21">
        <f>+Produccion_UO!AD244</f>
        <v>0</v>
      </c>
      <c r="AF244" s="21">
        <f>+Produccion_UO!AE244</f>
        <v>0</v>
      </c>
      <c r="AG244" s="21">
        <f>+Produccion_UO!AF244</f>
        <v>0</v>
      </c>
      <c r="AH244" s="21">
        <f>+Produccion_UO!AG244</f>
        <v>0</v>
      </c>
      <c r="AI244" s="21">
        <f>+Produccion_UO!AH244</f>
        <v>0</v>
      </c>
      <c r="AJ244" s="21">
        <f>+Produccion_UO!AI244</f>
        <v>0</v>
      </c>
      <c r="AK244" s="21">
        <f>+Produccion_UO!AJ244</f>
        <v>0</v>
      </c>
      <c r="AL244" s="21">
        <f>+Produccion_UO!AK244</f>
        <v>0</v>
      </c>
      <c r="AM244" s="21">
        <f>+Produccion_UO!AL244</f>
        <v>0</v>
      </c>
      <c r="AN244" s="21">
        <f>+Produccion_UO!AM244</f>
        <v>0</v>
      </c>
      <c r="AO244" s="21">
        <f>+Produccion_UO!AN244</f>
        <v>0</v>
      </c>
      <c r="AP244" s="21">
        <f>+Produccion_UO!AO244</f>
        <v>0</v>
      </c>
      <c r="AQ244" s="21">
        <f>+Produccion_UO!AP244</f>
        <v>0</v>
      </c>
      <c r="AR244" s="21">
        <f>+Produccion_UO!AQ244</f>
        <v>0</v>
      </c>
    </row>
    <row r="245" spans="10:44" x14ac:dyDescent="0.25">
      <c r="J245" s="51" t="s">
        <v>34</v>
      </c>
      <c r="K245" s="13" t="s">
        <v>311</v>
      </c>
      <c r="L245" s="169" t="s">
        <v>685</v>
      </c>
      <c r="M245" s="21">
        <f>+Produccion_UO!L245</f>
        <v>0</v>
      </c>
      <c r="N245" s="21">
        <f>+Produccion_UO!M245</f>
        <v>0</v>
      </c>
      <c r="O245" s="21">
        <f>+Produccion_UO!N245</f>
        <v>0</v>
      </c>
      <c r="P245" s="21">
        <f>+Produccion_UO!O245</f>
        <v>0</v>
      </c>
      <c r="Q245" s="21">
        <f>+Produccion_UO!P245</f>
        <v>0</v>
      </c>
      <c r="R245" s="21">
        <f>+Produccion_UO!Q245</f>
        <v>0</v>
      </c>
      <c r="S245" s="21">
        <f>+Produccion_UO!R245</f>
        <v>0</v>
      </c>
      <c r="T245" s="21">
        <f>+Produccion_UO!S245</f>
        <v>0</v>
      </c>
      <c r="U245" s="21">
        <f>+Produccion_UO!T245</f>
        <v>0</v>
      </c>
      <c r="V245" s="21">
        <f>+Produccion_UO!U245</f>
        <v>0</v>
      </c>
      <c r="W245" s="21">
        <f>+Produccion_UO!V245</f>
        <v>0</v>
      </c>
      <c r="X245" s="21">
        <f>+Produccion_UO!W245</f>
        <v>0</v>
      </c>
      <c r="Y245" s="21">
        <f>+Produccion_UO!X245</f>
        <v>0</v>
      </c>
      <c r="Z245" s="21">
        <f>+Produccion_UO!Y245</f>
        <v>0</v>
      </c>
      <c r="AA245" s="21">
        <f>+Produccion_UO!Z245</f>
        <v>0</v>
      </c>
      <c r="AB245" s="21">
        <f>+Produccion_UO!AA245</f>
        <v>0</v>
      </c>
      <c r="AC245" s="21">
        <f>+Produccion_UO!AB245</f>
        <v>0</v>
      </c>
      <c r="AD245" s="21">
        <f>+Produccion_UO!AC245</f>
        <v>0</v>
      </c>
      <c r="AE245" s="21">
        <f>+Produccion_UO!AD245</f>
        <v>0</v>
      </c>
      <c r="AF245" s="21">
        <f>+Produccion_UO!AE245</f>
        <v>0</v>
      </c>
      <c r="AG245" s="21">
        <f>+Produccion_UO!AF245</f>
        <v>0</v>
      </c>
      <c r="AH245" s="21">
        <f>+Produccion_UO!AG245</f>
        <v>0</v>
      </c>
      <c r="AI245" s="21">
        <f>+Produccion_UO!AH245</f>
        <v>0</v>
      </c>
      <c r="AJ245" s="21">
        <f>+Produccion_UO!AI245</f>
        <v>0</v>
      </c>
      <c r="AK245" s="21">
        <f>+Produccion_UO!AJ245</f>
        <v>0</v>
      </c>
      <c r="AL245" s="21">
        <f>+Produccion_UO!AK245</f>
        <v>0</v>
      </c>
      <c r="AM245" s="21">
        <f>+Produccion_UO!AL245</f>
        <v>0</v>
      </c>
      <c r="AN245" s="21">
        <f>+Produccion_UO!AM245</f>
        <v>0</v>
      </c>
      <c r="AO245" s="21">
        <f>+Produccion_UO!AN245</f>
        <v>0</v>
      </c>
      <c r="AP245" s="21">
        <f>+Produccion_UO!AO245</f>
        <v>0</v>
      </c>
      <c r="AQ245" s="21">
        <f>+Produccion_UO!AP245</f>
        <v>0</v>
      </c>
      <c r="AR245" s="21">
        <f>+Produccion_UO!AQ245</f>
        <v>0</v>
      </c>
    </row>
    <row r="246" spans="10:44" x14ac:dyDescent="0.25">
      <c r="J246" s="73"/>
      <c r="K246" s="73"/>
      <c r="L246" s="73"/>
      <c r="M246" s="75">
        <f>+SUM(M239:M245)</f>
        <v>0</v>
      </c>
      <c r="N246" s="75">
        <f t="shared" ref="N246" si="28">+SUM(N239:N245)</f>
        <v>0</v>
      </c>
      <c r="O246" s="75">
        <f t="shared" ref="O246:AR246" si="29">+SUM(O239:O245)</f>
        <v>0</v>
      </c>
      <c r="P246" s="75">
        <f t="shared" si="29"/>
        <v>0</v>
      </c>
      <c r="Q246" s="75">
        <f t="shared" si="29"/>
        <v>0</v>
      </c>
      <c r="R246" s="75">
        <f t="shared" si="29"/>
        <v>0</v>
      </c>
      <c r="S246" s="75">
        <f t="shared" si="29"/>
        <v>0</v>
      </c>
      <c r="T246" s="75">
        <f t="shared" si="29"/>
        <v>0</v>
      </c>
      <c r="U246" s="75">
        <f t="shared" si="29"/>
        <v>0</v>
      </c>
      <c r="V246" s="75">
        <f t="shared" si="29"/>
        <v>0</v>
      </c>
      <c r="W246" s="75">
        <f t="shared" si="29"/>
        <v>0</v>
      </c>
      <c r="X246" s="75">
        <f t="shared" si="29"/>
        <v>0</v>
      </c>
      <c r="Y246" s="75">
        <f t="shared" si="29"/>
        <v>0</v>
      </c>
      <c r="Z246" s="75">
        <f t="shared" si="29"/>
        <v>0</v>
      </c>
      <c r="AA246" s="75">
        <f t="shared" si="29"/>
        <v>0</v>
      </c>
      <c r="AB246" s="75">
        <f t="shared" si="29"/>
        <v>0</v>
      </c>
      <c r="AC246" s="75">
        <f t="shared" si="29"/>
        <v>0</v>
      </c>
      <c r="AD246" s="75">
        <f t="shared" si="29"/>
        <v>0</v>
      </c>
      <c r="AE246" s="75">
        <f t="shared" si="29"/>
        <v>0</v>
      </c>
      <c r="AF246" s="75">
        <f t="shared" si="29"/>
        <v>0</v>
      </c>
      <c r="AG246" s="75">
        <f t="shared" si="29"/>
        <v>0</v>
      </c>
      <c r="AH246" s="75">
        <f t="shared" si="29"/>
        <v>0</v>
      </c>
      <c r="AI246" s="75">
        <f t="shared" si="29"/>
        <v>0</v>
      </c>
      <c r="AJ246" s="75">
        <f t="shared" si="29"/>
        <v>0</v>
      </c>
      <c r="AK246" s="75">
        <f t="shared" si="29"/>
        <v>0</v>
      </c>
      <c r="AL246" s="75">
        <f t="shared" si="29"/>
        <v>0</v>
      </c>
      <c r="AM246" s="75">
        <f t="shared" si="29"/>
        <v>0</v>
      </c>
      <c r="AN246" s="75">
        <f t="shared" si="29"/>
        <v>0</v>
      </c>
      <c r="AO246" s="75">
        <f t="shared" si="29"/>
        <v>0</v>
      </c>
      <c r="AP246" s="75">
        <f t="shared" si="29"/>
        <v>0</v>
      </c>
      <c r="AQ246" s="75">
        <f t="shared" si="29"/>
        <v>0</v>
      </c>
      <c r="AR246" s="75">
        <f t="shared" si="29"/>
        <v>0</v>
      </c>
    </row>
    <row r="248" spans="10:44" ht="18.75" x14ac:dyDescent="0.3">
      <c r="K248" s="34" t="str">
        <f>+Produccion_UO!K248</f>
        <v>8.2 LPG usado para auogeneración</v>
      </c>
      <c r="L248" s="34"/>
    </row>
    <row r="249" spans="10:44" x14ac:dyDescent="0.25">
      <c r="J249" s="67" t="s">
        <v>43</v>
      </c>
      <c r="K249" s="2" t="s">
        <v>26</v>
      </c>
      <c r="L249" s="160"/>
    </row>
    <row r="250" spans="10:44" x14ac:dyDescent="0.25">
      <c r="J250" s="15"/>
      <c r="K250" s="16"/>
      <c r="L250" s="16"/>
    </row>
    <row r="251" spans="10:44" x14ac:dyDescent="0.25">
      <c r="M251" s="5">
        <v>2019</v>
      </c>
      <c r="N251" s="5">
        <v>2020</v>
      </c>
      <c r="O251" s="5">
        <v>2021</v>
      </c>
      <c r="P251" s="5">
        <v>2022</v>
      </c>
      <c r="Q251" s="5">
        <v>2023</v>
      </c>
      <c r="R251" s="5">
        <v>2024</v>
      </c>
      <c r="S251" s="5">
        <v>2025</v>
      </c>
      <c r="T251" s="5">
        <v>2026</v>
      </c>
      <c r="U251" s="5">
        <v>2027</v>
      </c>
      <c r="V251" s="5">
        <v>2028</v>
      </c>
      <c r="W251" s="5">
        <v>2029</v>
      </c>
      <c r="X251" s="5">
        <v>2030</v>
      </c>
      <c r="Y251" s="5">
        <v>2031</v>
      </c>
      <c r="Z251" s="5">
        <v>2032</v>
      </c>
      <c r="AA251" s="5">
        <v>2033</v>
      </c>
      <c r="AB251" s="5">
        <v>2034</v>
      </c>
      <c r="AC251" s="5">
        <v>2035</v>
      </c>
      <c r="AD251" s="5">
        <v>2036</v>
      </c>
      <c r="AE251" s="5">
        <v>2037</v>
      </c>
      <c r="AF251" s="5">
        <v>2038</v>
      </c>
      <c r="AG251" s="5">
        <v>2039</v>
      </c>
      <c r="AH251" s="5">
        <v>2040</v>
      </c>
      <c r="AI251" s="5">
        <v>2041</v>
      </c>
      <c r="AJ251" s="5">
        <v>2042</v>
      </c>
      <c r="AK251" s="5">
        <v>2043</v>
      </c>
      <c r="AL251" s="5">
        <v>2044</v>
      </c>
      <c r="AM251" s="5">
        <v>2045</v>
      </c>
      <c r="AN251" s="5">
        <v>2046</v>
      </c>
      <c r="AO251" s="5">
        <v>2047</v>
      </c>
      <c r="AP251" s="5">
        <v>2048</v>
      </c>
      <c r="AQ251" s="5">
        <v>2049</v>
      </c>
      <c r="AR251" s="5">
        <v>2050</v>
      </c>
    </row>
    <row r="252" spans="10:44" x14ac:dyDescent="0.25">
      <c r="J252" s="51" t="s">
        <v>43</v>
      </c>
      <c r="K252" s="177" t="s">
        <v>397</v>
      </c>
      <c r="L252" s="169" t="s">
        <v>683</v>
      </c>
      <c r="M252" s="21">
        <f>+Produccion_UO!L252</f>
        <v>0</v>
      </c>
      <c r="N252" s="21">
        <f>+Produccion_UO!M252</f>
        <v>0</v>
      </c>
      <c r="O252" s="21">
        <f>+Produccion_UO!N252</f>
        <v>0</v>
      </c>
      <c r="P252" s="21">
        <f>+Produccion_UO!O252</f>
        <v>0</v>
      </c>
      <c r="Q252" s="21">
        <f>+Produccion_UO!P252</f>
        <v>0</v>
      </c>
      <c r="R252" s="21">
        <f>+Produccion_UO!Q252</f>
        <v>0</v>
      </c>
      <c r="S252" s="21">
        <f>+Produccion_UO!R252</f>
        <v>0</v>
      </c>
      <c r="T252" s="21">
        <f>+Produccion_UO!S252</f>
        <v>0</v>
      </c>
      <c r="U252" s="21">
        <f>+Produccion_UO!T252</f>
        <v>0</v>
      </c>
      <c r="V252" s="21">
        <f>+Produccion_UO!U252</f>
        <v>0</v>
      </c>
      <c r="W252" s="21">
        <f>+Produccion_UO!V252</f>
        <v>0</v>
      </c>
      <c r="X252" s="21">
        <f>+Produccion_UO!W252</f>
        <v>0</v>
      </c>
      <c r="Y252" s="21">
        <f>+Produccion_UO!X252</f>
        <v>0</v>
      </c>
      <c r="Z252" s="21">
        <f>+Produccion_UO!Y252</f>
        <v>0</v>
      </c>
      <c r="AA252" s="21">
        <f>+Produccion_UO!Z252</f>
        <v>0</v>
      </c>
      <c r="AB252" s="21">
        <f>+Produccion_UO!AA252</f>
        <v>0</v>
      </c>
      <c r="AC252" s="21">
        <f>+Produccion_UO!AB252</f>
        <v>0</v>
      </c>
      <c r="AD252" s="21">
        <f>+Produccion_UO!AC252</f>
        <v>0</v>
      </c>
      <c r="AE252" s="21">
        <f>+Produccion_UO!AD252</f>
        <v>0</v>
      </c>
      <c r="AF252" s="21">
        <f>+Produccion_UO!AE252</f>
        <v>0</v>
      </c>
      <c r="AG252" s="21">
        <f>+Produccion_UO!AF252</f>
        <v>0</v>
      </c>
      <c r="AH252" s="21">
        <f>+Produccion_UO!AG252</f>
        <v>0</v>
      </c>
      <c r="AI252" s="21">
        <f>+Produccion_UO!AH252</f>
        <v>0</v>
      </c>
      <c r="AJ252" s="21">
        <f>+Produccion_UO!AI252</f>
        <v>0</v>
      </c>
      <c r="AK252" s="21">
        <f>+Produccion_UO!AJ252</f>
        <v>0</v>
      </c>
      <c r="AL252" s="21">
        <f>+Produccion_UO!AK252</f>
        <v>0</v>
      </c>
      <c r="AM252" s="21">
        <f>+Produccion_UO!AL252</f>
        <v>0</v>
      </c>
      <c r="AN252" s="21">
        <f>+Produccion_UO!AM252</f>
        <v>0</v>
      </c>
      <c r="AO252" s="21">
        <f>+Produccion_UO!AN252</f>
        <v>0</v>
      </c>
      <c r="AP252" s="21">
        <f>+Produccion_UO!AO252</f>
        <v>0</v>
      </c>
      <c r="AQ252" s="21">
        <f>+Produccion_UO!AP252</f>
        <v>0</v>
      </c>
      <c r="AR252" s="21">
        <f>+Produccion_UO!AQ252</f>
        <v>0</v>
      </c>
    </row>
    <row r="253" spans="10:44" x14ac:dyDescent="0.25">
      <c r="J253" s="51" t="s">
        <v>43</v>
      </c>
      <c r="K253" s="177" t="s">
        <v>314</v>
      </c>
      <c r="L253" s="169" t="s">
        <v>684</v>
      </c>
      <c r="M253" s="21">
        <f>+Produccion_UO!L253+Produccion_UO!L254</f>
        <v>0</v>
      </c>
      <c r="N253" s="21">
        <f>+Produccion_UO!M253+Produccion_UO!M254</f>
        <v>0</v>
      </c>
      <c r="O253" s="21">
        <f>+Produccion_UO!N253+Produccion_UO!N254</f>
        <v>0</v>
      </c>
      <c r="P253" s="21">
        <f>+Produccion_UO!O253+Produccion_UO!O254</f>
        <v>0</v>
      </c>
      <c r="Q253" s="21">
        <f>+Produccion_UO!P253+Produccion_UO!P254</f>
        <v>0</v>
      </c>
      <c r="R253" s="21">
        <f>+Produccion_UO!Q253+Produccion_UO!Q254</f>
        <v>0</v>
      </c>
      <c r="S253" s="21">
        <f>+Produccion_UO!R253+Produccion_UO!R254</f>
        <v>0</v>
      </c>
      <c r="T253" s="21">
        <f>+Produccion_UO!S253+Produccion_UO!S254</f>
        <v>0</v>
      </c>
      <c r="U253" s="21">
        <f>+Produccion_UO!T253+Produccion_UO!T254</f>
        <v>0</v>
      </c>
      <c r="V253" s="21">
        <f>+Produccion_UO!U253+Produccion_UO!U254</f>
        <v>0</v>
      </c>
      <c r="W253" s="21">
        <f>+Produccion_UO!V253+Produccion_UO!V254</f>
        <v>0</v>
      </c>
      <c r="X253" s="21">
        <f>+Produccion_UO!W253+Produccion_UO!W254</f>
        <v>0</v>
      </c>
      <c r="Y253" s="21">
        <f>+Produccion_UO!X253+Produccion_UO!X254</f>
        <v>0</v>
      </c>
      <c r="Z253" s="21">
        <f>+Produccion_UO!Y253+Produccion_UO!Y254</f>
        <v>0</v>
      </c>
      <c r="AA253" s="21">
        <f>+Produccion_UO!Z253+Produccion_UO!Z254</f>
        <v>0</v>
      </c>
      <c r="AB253" s="21">
        <f>+Produccion_UO!AA253+Produccion_UO!AA254</f>
        <v>0</v>
      </c>
      <c r="AC253" s="21">
        <f>+Produccion_UO!AB253+Produccion_UO!AB254</f>
        <v>0</v>
      </c>
      <c r="AD253" s="21">
        <f>+Produccion_UO!AC253+Produccion_UO!AC254</f>
        <v>0</v>
      </c>
      <c r="AE253" s="21">
        <f>+Produccion_UO!AD253+Produccion_UO!AD254</f>
        <v>0</v>
      </c>
      <c r="AF253" s="21">
        <f>+Produccion_UO!AE253+Produccion_UO!AE254</f>
        <v>0</v>
      </c>
      <c r="AG253" s="21">
        <f>+Produccion_UO!AF253+Produccion_UO!AF254</f>
        <v>0</v>
      </c>
      <c r="AH253" s="21">
        <f>+Produccion_UO!AG253+Produccion_UO!AG254</f>
        <v>0</v>
      </c>
      <c r="AI253" s="21">
        <f>+Produccion_UO!AH253+Produccion_UO!AH254</f>
        <v>0</v>
      </c>
      <c r="AJ253" s="21">
        <f>+Produccion_UO!AI253+Produccion_UO!AI254</f>
        <v>0</v>
      </c>
      <c r="AK253" s="21">
        <f>+Produccion_UO!AJ253+Produccion_UO!AJ254</f>
        <v>0</v>
      </c>
      <c r="AL253" s="21">
        <f>+Produccion_UO!AK253+Produccion_UO!AK254</f>
        <v>0</v>
      </c>
      <c r="AM253" s="21">
        <f>+Produccion_UO!AL253+Produccion_UO!AL254</f>
        <v>0</v>
      </c>
      <c r="AN253" s="21">
        <f>+Produccion_UO!AM253+Produccion_UO!AM254</f>
        <v>0</v>
      </c>
      <c r="AO253" s="21">
        <f>+Produccion_UO!AN253+Produccion_UO!AN254</f>
        <v>0</v>
      </c>
      <c r="AP253" s="21">
        <f>+Produccion_UO!AO253+Produccion_UO!AO254</f>
        <v>0</v>
      </c>
      <c r="AQ253" s="21">
        <f>+Produccion_UO!AP253+Produccion_UO!AP254</f>
        <v>0</v>
      </c>
      <c r="AR253" s="21">
        <f>+Produccion_UO!AQ253+Produccion_UO!AQ254</f>
        <v>0</v>
      </c>
    </row>
    <row r="254" spans="10:44" x14ac:dyDescent="0.25">
      <c r="J254" s="51" t="s">
        <v>43</v>
      </c>
      <c r="K254" s="177" t="s">
        <v>398</v>
      </c>
      <c r="L254" s="169"/>
      <c r="M254" s="180"/>
      <c r="N254" s="180"/>
      <c r="O254" s="180"/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  <c r="AA254" s="180"/>
      <c r="AB254" s="180"/>
      <c r="AC254" s="180"/>
      <c r="AD254" s="180"/>
      <c r="AE254" s="180"/>
      <c r="AF254" s="180"/>
      <c r="AG254" s="180"/>
      <c r="AH254" s="180"/>
      <c r="AI254" s="180"/>
      <c r="AJ254" s="180"/>
      <c r="AK254" s="180"/>
      <c r="AL254" s="180"/>
      <c r="AM254" s="180"/>
      <c r="AN254" s="180"/>
      <c r="AO254" s="180"/>
      <c r="AP254" s="180"/>
      <c r="AQ254" s="180"/>
      <c r="AR254" s="180"/>
    </row>
    <row r="255" spans="10:44" x14ac:dyDescent="0.25">
      <c r="J255" s="51" t="s">
        <v>43</v>
      </c>
      <c r="K255" s="177" t="s">
        <v>399</v>
      </c>
      <c r="L255" s="169" t="s">
        <v>688</v>
      </c>
      <c r="M255" s="21">
        <f>+Produccion_UO!L255</f>
        <v>0</v>
      </c>
      <c r="N255" s="21">
        <f>+Produccion_UO!M255</f>
        <v>0</v>
      </c>
      <c r="O255" s="21">
        <f>+Produccion_UO!N255</f>
        <v>0</v>
      </c>
      <c r="P255" s="21">
        <f>+Produccion_UO!O255</f>
        <v>0</v>
      </c>
      <c r="Q255" s="21">
        <f>+Produccion_UO!P255</f>
        <v>0</v>
      </c>
      <c r="R255" s="21">
        <f>+Produccion_UO!Q255</f>
        <v>0</v>
      </c>
      <c r="S255" s="21">
        <f>+Produccion_UO!R255</f>
        <v>0</v>
      </c>
      <c r="T255" s="21">
        <f>+Produccion_UO!S255</f>
        <v>0</v>
      </c>
      <c r="U255" s="21">
        <f>+Produccion_UO!T255</f>
        <v>0</v>
      </c>
      <c r="V255" s="21">
        <f>+Produccion_UO!U255</f>
        <v>0</v>
      </c>
      <c r="W255" s="21">
        <f>+Produccion_UO!V255</f>
        <v>0</v>
      </c>
      <c r="X255" s="21">
        <f>+Produccion_UO!W255</f>
        <v>0</v>
      </c>
      <c r="Y255" s="21">
        <f>+Produccion_UO!X255</f>
        <v>0</v>
      </c>
      <c r="Z255" s="21">
        <f>+Produccion_UO!Y255</f>
        <v>0</v>
      </c>
      <c r="AA255" s="21">
        <f>+Produccion_UO!Z255</f>
        <v>0</v>
      </c>
      <c r="AB255" s="21">
        <f>+Produccion_UO!AA255</f>
        <v>0</v>
      </c>
      <c r="AC255" s="21">
        <f>+Produccion_UO!AB255</f>
        <v>0</v>
      </c>
      <c r="AD255" s="21">
        <f>+Produccion_UO!AC255</f>
        <v>0</v>
      </c>
      <c r="AE255" s="21">
        <f>+Produccion_UO!AD255</f>
        <v>0</v>
      </c>
      <c r="AF255" s="21">
        <f>+Produccion_UO!AE255</f>
        <v>0</v>
      </c>
      <c r="AG255" s="21">
        <f>+Produccion_UO!AF255</f>
        <v>0</v>
      </c>
      <c r="AH255" s="21">
        <f>+Produccion_UO!AG255</f>
        <v>0</v>
      </c>
      <c r="AI255" s="21">
        <f>+Produccion_UO!AH255</f>
        <v>0</v>
      </c>
      <c r="AJ255" s="21">
        <f>+Produccion_UO!AI255</f>
        <v>0</v>
      </c>
      <c r="AK255" s="21">
        <f>+Produccion_UO!AJ255</f>
        <v>0</v>
      </c>
      <c r="AL255" s="21">
        <f>+Produccion_UO!AK255</f>
        <v>0</v>
      </c>
      <c r="AM255" s="21">
        <f>+Produccion_UO!AL255</f>
        <v>0</v>
      </c>
      <c r="AN255" s="21">
        <f>+Produccion_UO!AM255</f>
        <v>0</v>
      </c>
      <c r="AO255" s="21">
        <f>+Produccion_UO!AN255</f>
        <v>0</v>
      </c>
      <c r="AP255" s="21">
        <f>+Produccion_UO!AO255</f>
        <v>0</v>
      </c>
      <c r="AQ255" s="21">
        <f>+Produccion_UO!AP255</f>
        <v>0</v>
      </c>
      <c r="AR255" s="21">
        <f>+Produccion_UO!AQ255</f>
        <v>0</v>
      </c>
    </row>
    <row r="256" spans="10:44" x14ac:dyDescent="0.25">
      <c r="J256" s="51" t="s">
        <v>43</v>
      </c>
      <c r="K256" s="177" t="s">
        <v>400</v>
      </c>
      <c r="L256" s="169" t="s">
        <v>686</v>
      </c>
      <c r="M256" s="21">
        <f>+Produccion_UO!L256</f>
        <v>0</v>
      </c>
      <c r="N256" s="21">
        <f>+Produccion_UO!M256</f>
        <v>0</v>
      </c>
      <c r="O256" s="21">
        <f>+Produccion_UO!N256</f>
        <v>0</v>
      </c>
      <c r="P256" s="21">
        <f>+Produccion_UO!O256</f>
        <v>0</v>
      </c>
      <c r="Q256" s="21">
        <f>+Produccion_UO!P256</f>
        <v>0</v>
      </c>
      <c r="R256" s="21">
        <f>+Produccion_UO!Q256</f>
        <v>0</v>
      </c>
      <c r="S256" s="21">
        <f>+Produccion_UO!R256</f>
        <v>0</v>
      </c>
      <c r="T256" s="21">
        <f>+Produccion_UO!S256</f>
        <v>0</v>
      </c>
      <c r="U256" s="21">
        <f>+Produccion_UO!T256</f>
        <v>0</v>
      </c>
      <c r="V256" s="21">
        <f>+Produccion_UO!U256</f>
        <v>0</v>
      </c>
      <c r="W256" s="21">
        <f>+Produccion_UO!V256</f>
        <v>0</v>
      </c>
      <c r="X256" s="21">
        <f>+Produccion_UO!W256</f>
        <v>0</v>
      </c>
      <c r="Y256" s="21">
        <f>+Produccion_UO!X256</f>
        <v>0</v>
      </c>
      <c r="Z256" s="21">
        <f>+Produccion_UO!Y256</f>
        <v>0</v>
      </c>
      <c r="AA256" s="21">
        <f>+Produccion_UO!Z256</f>
        <v>0</v>
      </c>
      <c r="AB256" s="21">
        <f>+Produccion_UO!AA256</f>
        <v>0</v>
      </c>
      <c r="AC256" s="21">
        <f>+Produccion_UO!AB256</f>
        <v>0</v>
      </c>
      <c r="AD256" s="21">
        <f>+Produccion_UO!AC256</f>
        <v>0</v>
      </c>
      <c r="AE256" s="21">
        <f>+Produccion_UO!AD256</f>
        <v>0</v>
      </c>
      <c r="AF256" s="21">
        <f>+Produccion_UO!AE256</f>
        <v>0</v>
      </c>
      <c r="AG256" s="21">
        <f>+Produccion_UO!AF256</f>
        <v>0</v>
      </c>
      <c r="AH256" s="21">
        <f>+Produccion_UO!AG256</f>
        <v>0</v>
      </c>
      <c r="AI256" s="21">
        <f>+Produccion_UO!AH256</f>
        <v>0</v>
      </c>
      <c r="AJ256" s="21">
        <f>+Produccion_UO!AI256</f>
        <v>0</v>
      </c>
      <c r="AK256" s="21">
        <f>+Produccion_UO!AJ256</f>
        <v>0</v>
      </c>
      <c r="AL256" s="21">
        <f>+Produccion_UO!AK256</f>
        <v>0</v>
      </c>
      <c r="AM256" s="21">
        <f>+Produccion_UO!AL256</f>
        <v>0</v>
      </c>
      <c r="AN256" s="21">
        <f>+Produccion_UO!AM256</f>
        <v>0</v>
      </c>
      <c r="AO256" s="21">
        <f>+Produccion_UO!AN256</f>
        <v>0</v>
      </c>
      <c r="AP256" s="21">
        <f>+Produccion_UO!AO256</f>
        <v>0</v>
      </c>
      <c r="AQ256" s="21">
        <f>+Produccion_UO!AP256</f>
        <v>0</v>
      </c>
      <c r="AR256" s="21">
        <f>+Produccion_UO!AQ256</f>
        <v>0</v>
      </c>
    </row>
    <row r="257" spans="10:44" x14ac:dyDescent="0.25">
      <c r="J257" s="51" t="s">
        <v>43</v>
      </c>
      <c r="K257" s="177" t="s">
        <v>401</v>
      </c>
      <c r="L257" s="169" t="s">
        <v>687</v>
      </c>
      <c r="M257" s="21">
        <f>+Produccion_UO!L257</f>
        <v>0</v>
      </c>
      <c r="N257" s="21">
        <f>+Produccion_UO!M257</f>
        <v>0</v>
      </c>
      <c r="O257" s="21">
        <f>+Produccion_UO!N257</f>
        <v>0</v>
      </c>
      <c r="P257" s="21">
        <f>+Produccion_UO!O257</f>
        <v>0</v>
      </c>
      <c r="Q257" s="21">
        <f>+Produccion_UO!P257</f>
        <v>0</v>
      </c>
      <c r="R257" s="21">
        <f>+Produccion_UO!Q257</f>
        <v>0</v>
      </c>
      <c r="S257" s="21">
        <f>+Produccion_UO!R257</f>
        <v>0</v>
      </c>
      <c r="T257" s="21">
        <f>+Produccion_UO!S257</f>
        <v>0</v>
      </c>
      <c r="U257" s="21">
        <f>+Produccion_UO!T257</f>
        <v>0</v>
      </c>
      <c r="V257" s="21">
        <f>+Produccion_UO!U257</f>
        <v>0</v>
      </c>
      <c r="W257" s="21">
        <f>+Produccion_UO!V257</f>
        <v>0</v>
      </c>
      <c r="X257" s="21">
        <f>+Produccion_UO!W257</f>
        <v>0</v>
      </c>
      <c r="Y257" s="21">
        <f>+Produccion_UO!X257</f>
        <v>0</v>
      </c>
      <c r="Z257" s="21">
        <f>+Produccion_UO!Y257</f>
        <v>0</v>
      </c>
      <c r="AA257" s="21">
        <f>+Produccion_UO!Z257</f>
        <v>0</v>
      </c>
      <c r="AB257" s="21">
        <f>+Produccion_UO!AA257</f>
        <v>0</v>
      </c>
      <c r="AC257" s="21">
        <f>+Produccion_UO!AB257</f>
        <v>0</v>
      </c>
      <c r="AD257" s="21">
        <f>+Produccion_UO!AC257</f>
        <v>0</v>
      </c>
      <c r="AE257" s="21">
        <f>+Produccion_UO!AD257</f>
        <v>0</v>
      </c>
      <c r="AF257" s="21">
        <f>+Produccion_UO!AE257</f>
        <v>0</v>
      </c>
      <c r="AG257" s="21">
        <f>+Produccion_UO!AF257</f>
        <v>0</v>
      </c>
      <c r="AH257" s="21">
        <f>+Produccion_UO!AG257</f>
        <v>0</v>
      </c>
      <c r="AI257" s="21">
        <f>+Produccion_UO!AH257</f>
        <v>0</v>
      </c>
      <c r="AJ257" s="21">
        <f>+Produccion_UO!AI257</f>
        <v>0</v>
      </c>
      <c r="AK257" s="21">
        <f>+Produccion_UO!AJ257</f>
        <v>0</v>
      </c>
      <c r="AL257" s="21">
        <f>+Produccion_UO!AK257</f>
        <v>0</v>
      </c>
      <c r="AM257" s="21">
        <f>+Produccion_UO!AL257</f>
        <v>0</v>
      </c>
      <c r="AN257" s="21">
        <f>+Produccion_UO!AM257</f>
        <v>0</v>
      </c>
      <c r="AO257" s="21">
        <f>+Produccion_UO!AN257</f>
        <v>0</v>
      </c>
      <c r="AP257" s="21">
        <f>+Produccion_UO!AO257</f>
        <v>0</v>
      </c>
      <c r="AQ257" s="21">
        <f>+Produccion_UO!AP257</f>
        <v>0</v>
      </c>
      <c r="AR257" s="21">
        <f>+Produccion_UO!AQ257</f>
        <v>0</v>
      </c>
    </row>
    <row r="258" spans="10:44" x14ac:dyDescent="0.25">
      <c r="J258" s="51" t="s">
        <v>43</v>
      </c>
      <c r="K258" s="177" t="s">
        <v>402</v>
      </c>
      <c r="L258" s="169" t="s">
        <v>685</v>
      </c>
      <c r="M258" s="21">
        <f>+Produccion_UO!L258</f>
        <v>0</v>
      </c>
      <c r="N258" s="21">
        <f>+Produccion_UO!M258</f>
        <v>0</v>
      </c>
      <c r="O258" s="21">
        <f>+Produccion_UO!N258</f>
        <v>0</v>
      </c>
      <c r="P258" s="21">
        <f>+Produccion_UO!O258</f>
        <v>0</v>
      </c>
      <c r="Q258" s="21">
        <f>+Produccion_UO!P258</f>
        <v>0</v>
      </c>
      <c r="R258" s="21">
        <f>+Produccion_UO!Q258</f>
        <v>0</v>
      </c>
      <c r="S258" s="21">
        <f>+Produccion_UO!R258</f>
        <v>0</v>
      </c>
      <c r="T258" s="21">
        <f>+Produccion_UO!S258</f>
        <v>0</v>
      </c>
      <c r="U258" s="21">
        <f>+Produccion_UO!T258</f>
        <v>0</v>
      </c>
      <c r="V258" s="21">
        <f>+Produccion_UO!U258</f>
        <v>0</v>
      </c>
      <c r="W258" s="21">
        <f>+Produccion_UO!V258</f>
        <v>0</v>
      </c>
      <c r="X258" s="21">
        <f>+Produccion_UO!W258</f>
        <v>0</v>
      </c>
      <c r="Y258" s="21">
        <f>+Produccion_UO!X258</f>
        <v>0</v>
      </c>
      <c r="Z258" s="21">
        <f>+Produccion_UO!Y258</f>
        <v>0</v>
      </c>
      <c r="AA258" s="21">
        <f>+Produccion_UO!Z258</f>
        <v>0</v>
      </c>
      <c r="AB258" s="21">
        <f>+Produccion_UO!AA258</f>
        <v>0</v>
      </c>
      <c r="AC258" s="21">
        <f>+Produccion_UO!AB258</f>
        <v>0</v>
      </c>
      <c r="AD258" s="21">
        <f>+Produccion_UO!AC258</f>
        <v>0</v>
      </c>
      <c r="AE258" s="21">
        <f>+Produccion_UO!AD258</f>
        <v>0</v>
      </c>
      <c r="AF258" s="21">
        <f>+Produccion_UO!AE258</f>
        <v>0</v>
      </c>
      <c r="AG258" s="21">
        <f>+Produccion_UO!AF258</f>
        <v>0</v>
      </c>
      <c r="AH258" s="21">
        <f>+Produccion_UO!AG258</f>
        <v>0</v>
      </c>
      <c r="AI258" s="21">
        <f>+Produccion_UO!AH258</f>
        <v>0</v>
      </c>
      <c r="AJ258" s="21">
        <f>+Produccion_UO!AI258</f>
        <v>0</v>
      </c>
      <c r="AK258" s="21">
        <f>+Produccion_UO!AJ258</f>
        <v>0</v>
      </c>
      <c r="AL258" s="21">
        <f>+Produccion_UO!AK258</f>
        <v>0</v>
      </c>
      <c r="AM258" s="21">
        <f>+Produccion_UO!AL258</f>
        <v>0</v>
      </c>
      <c r="AN258" s="21">
        <f>+Produccion_UO!AM258</f>
        <v>0</v>
      </c>
      <c r="AO258" s="21">
        <f>+Produccion_UO!AN258</f>
        <v>0</v>
      </c>
      <c r="AP258" s="21">
        <f>+Produccion_UO!AO258</f>
        <v>0</v>
      </c>
      <c r="AQ258" s="21">
        <f>+Produccion_UO!AP258</f>
        <v>0</v>
      </c>
      <c r="AR258" s="21">
        <f>+Produccion_UO!AQ258</f>
        <v>0</v>
      </c>
    </row>
    <row r="259" spans="10:44" x14ac:dyDescent="0.25">
      <c r="J259" s="73"/>
      <c r="K259" s="73"/>
      <c r="L259" s="73"/>
      <c r="M259" s="75">
        <f>+SUM(M252:M258)</f>
        <v>0</v>
      </c>
      <c r="N259" s="75">
        <f t="shared" ref="N259" si="30">+SUM(N252:N258)</f>
        <v>0</v>
      </c>
      <c r="O259" s="75">
        <f t="shared" ref="O259:AR259" si="31">+SUM(O252:O258)</f>
        <v>0</v>
      </c>
      <c r="P259" s="75">
        <f t="shared" si="31"/>
        <v>0</v>
      </c>
      <c r="Q259" s="75">
        <f t="shared" si="31"/>
        <v>0</v>
      </c>
      <c r="R259" s="75">
        <f t="shared" si="31"/>
        <v>0</v>
      </c>
      <c r="S259" s="75">
        <f t="shared" si="31"/>
        <v>0</v>
      </c>
      <c r="T259" s="75">
        <f t="shared" si="31"/>
        <v>0</v>
      </c>
      <c r="U259" s="75">
        <f t="shared" si="31"/>
        <v>0</v>
      </c>
      <c r="V259" s="75">
        <f t="shared" si="31"/>
        <v>0</v>
      </c>
      <c r="W259" s="75">
        <f t="shared" si="31"/>
        <v>0</v>
      </c>
      <c r="X259" s="75">
        <f t="shared" si="31"/>
        <v>0</v>
      </c>
      <c r="Y259" s="75">
        <f t="shared" si="31"/>
        <v>0</v>
      </c>
      <c r="Z259" s="75">
        <f t="shared" si="31"/>
        <v>0</v>
      </c>
      <c r="AA259" s="75">
        <f t="shared" si="31"/>
        <v>0</v>
      </c>
      <c r="AB259" s="75">
        <f t="shared" si="31"/>
        <v>0</v>
      </c>
      <c r="AC259" s="75">
        <f t="shared" si="31"/>
        <v>0</v>
      </c>
      <c r="AD259" s="75">
        <f t="shared" si="31"/>
        <v>0</v>
      </c>
      <c r="AE259" s="75">
        <f t="shared" si="31"/>
        <v>0</v>
      </c>
      <c r="AF259" s="75">
        <f t="shared" si="31"/>
        <v>0</v>
      </c>
      <c r="AG259" s="75">
        <f t="shared" si="31"/>
        <v>0</v>
      </c>
      <c r="AH259" s="75">
        <f t="shared" si="31"/>
        <v>0</v>
      </c>
      <c r="AI259" s="75">
        <f t="shared" si="31"/>
        <v>0</v>
      </c>
      <c r="AJ259" s="75">
        <f t="shared" si="31"/>
        <v>0</v>
      </c>
      <c r="AK259" s="75">
        <f t="shared" si="31"/>
        <v>0</v>
      </c>
      <c r="AL259" s="75">
        <f t="shared" si="31"/>
        <v>0</v>
      </c>
      <c r="AM259" s="75">
        <f t="shared" si="31"/>
        <v>0</v>
      </c>
      <c r="AN259" s="75">
        <f t="shared" si="31"/>
        <v>0</v>
      </c>
      <c r="AO259" s="75">
        <f t="shared" si="31"/>
        <v>0</v>
      </c>
      <c r="AP259" s="75">
        <f t="shared" si="31"/>
        <v>0</v>
      </c>
      <c r="AQ259" s="75">
        <f t="shared" si="31"/>
        <v>0</v>
      </c>
      <c r="AR259" s="75">
        <f t="shared" si="31"/>
        <v>0</v>
      </c>
    </row>
    <row r="261" spans="10:44" ht="15.75" thickBot="1" x14ac:dyDescent="0.3"/>
    <row r="262" spans="10:44" s="81" customFormat="1" ht="18.75" x14ac:dyDescent="0.3">
      <c r="J262" s="82"/>
      <c r="K262" s="86" t="str">
        <f>+Produccion_UO!K262</f>
        <v>9. CONSUMO DE ELECTRICIDAD</v>
      </c>
      <c r="L262" s="86"/>
      <c r="M262" s="85"/>
      <c r="N262" s="85"/>
      <c r="O262" s="85"/>
      <c r="P262" s="85"/>
      <c r="Q262" s="85"/>
      <c r="R262" s="85"/>
    </row>
    <row r="263" spans="10:44" ht="18.75" x14ac:dyDescent="0.3">
      <c r="K263" s="34" t="str">
        <f>+Produccion_UO!K263</f>
        <v>9.1 Electricidad Necesaria en Producción Y Transporte</v>
      </c>
      <c r="L263" s="34"/>
    </row>
    <row r="264" spans="10:44" x14ac:dyDescent="0.25">
      <c r="J264" s="106" t="s">
        <v>348</v>
      </c>
      <c r="K264" s="41" t="s">
        <v>26</v>
      </c>
      <c r="L264" s="162"/>
    </row>
    <row r="265" spans="10:44" x14ac:dyDescent="0.25">
      <c r="J265" s="15"/>
      <c r="K265" s="23"/>
      <c r="L265" s="23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</row>
    <row r="266" spans="10:44" x14ac:dyDescent="0.25">
      <c r="M266" s="40">
        <v>2019</v>
      </c>
      <c r="N266" s="40">
        <v>2020</v>
      </c>
      <c r="O266" s="40">
        <v>2021</v>
      </c>
      <c r="P266" s="40">
        <v>2022</v>
      </c>
      <c r="Q266" s="40">
        <v>2023</v>
      </c>
      <c r="R266" s="40">
        <v>2024</v>
      </c>
      <c r="S266" s="40">
        <v>2025</v>
      </c>
      <c r="T266" s="40">
        <v>2026</v>
      </c>
      <c r="U266" s="40">
        <v>2027</v>
      </c>
      <c r="V266" s="40">
        <v>2028</v>
      </c>
      <c r="W266" s="40">
        <v>2029</v>
      </c>
      <c r="X266" s="40">
        <v>2030</v>
      </c>
      <c r="Y266" s="40">
        <v>2031</v>
      </c>
      <c r="Z266" s="40">
        <v>2032</v>
      </c>
      <c r="AA266" s="40">
        <v>2033</v>
      </c>
      <c r="AB266" s="40">
        <v>2034</v>
      </c>
      <c r="AC266" s="40">
        <v>2035</v>
      </c>
      <c r="AD266" s="40">
        <v>2036</v>
      </c>
      <c r="AE266" s="40">
        <v>2037</v>
      </c>
      <c r="AF266" s="40">
        <v>2038</v>
      </c>
      <c r="AG266" s="40">
        <v>2039</v>
      </c>
      <c r="AH266" s="40">
        <v>2040</v>
      </c>
      <c r="AI266" s="40">
        <v>2041</v>
      </c>
      <c r="AJ266" s="40">
        <v>2042</v>
      </c>
      <c r="AK266" s="40">
        <v>2043</v>
      </c>
      <c r="AL266" s="40">
        <v>2044</v>
      </c>
      <c r="AM266" s="40">
        <v>2045</v>
      </c>
      <c r="AN266" s="40">
        <v>2046</v>
      </c>
      <c r="AO266" s="40">
        <v>2047</v>
      </c>
      <c r="AP266" s="40">
        <v>2048</v>
      </c>
      <c r="AQ266" s="40">
        <v>2049</v>
      </c>
      <c r="AR266" s="40">
        <v>2050</v>
      </c>
    </row>
    <row r="267" spans="10:44" x14ac:dyDescent="0.25">
      <c r="J267" s="61" t="s">
        <v>72</v>
      </c>
      <c r="K267" s="19" t="s">
        <v>320</v>
      </c>
      <c r="L267" s="171" t="s">
        <v>683</v>
      </c>
      <c r="M267" s="21">
        <f>+Produccion_UO!L267</f>
        <v>405.79004376568747</v>
      </c>
      <c r="N267" s="21">
        <f>+Produccion_UO!M267</f>
        <v>327.91162061040637</v>
      </c>
      <c r="O267" s="21">
        <f>+Produccion_UO!N267</f>
        <v>256.73686158197637</v>
      </c>
      <c r="P267" s="21">
        <f>+Produccion_UO!O267</f>
        <v>299.82052950598302</v>
      </c>
      <c r="Q267" s="21">
        <f>+Produccion_UO!P267</f>
        <v>285.77498395377108</v>
      </c>
      <c r="R267" s="21">
        <f>+Produccion_UO!Q267</f>
        <v>0</v>
      </c>
      <c r="S267" s="21">
        <f>+Produccion_UO!R267</f>
        <v>0</v>
      </c>
      <c r="T267" s="21">
        <f>+Produccion_UO!S267</f>
        <v>0</v>
      </c>
      <c r="U267" s="21">
        <f>+Produccion_UO!T267</f>
        <v>0</v>
      </c>
      <c r="V267" s="21">
        <f>+Produccion_UO!U267</f>
        <v>0</v>
      </c>
      <c r="W267" s="21">
        <f>+Produccion_UO!V267</f>
        <v>0</v>
      </c>
      <c r="X267" s="21">
        <f>+Produccion_UO!W267</f>
        <v>0</v>
      </c>
      <c r="Y267" s="21">
        <f>+Produccion_UO!X267</f>
        <v>0</v>
      </c>
      <c r="Z267" s="21">
        <f>+Produccion_UO!Y267</f>
        <v>0</v>
      </c>
      <c r="AA267" s="21">
        <f>+Produccion_UO!Z267</f>
        <v>0</v>
      </c>
      <c r="AB267" s="21">
        <f>+Produccion_UO!AA267</f>
        <v>0</v>
      </c>
      <c r="AC267" s="21">
        <f>+Produccion_UO!AB267</f>
        <v>0</v>
      </c>
      <c r="AD267" s="21">
        <f>+Produccion_UO!AC267</f>
        <v>0</v>
      </c>
      <c r="AE267" s="21">
        <f>+Produccion_UO!AD267</f>
        <v>0</v>
      </c>
      <c r="AF267" s="21">
        <f>+Produccion_UO!AE267</f>
        <v>0</v>
      </c>
      <c r="AG267" s="21">
        <f>+Produccion_UO!AF267</f>
        <v>0</v>
      </c>
      <c r="AH267" s="21">
        <f>+Produccion_UO!AG267</f>
        <v>0</v>
      </c>
      <c r="AI267" s="21">
        <f>+Produccion_UO!AH267</f>
        <v>0</v>
      </c>
      <c r="AJ267" s="21">
        <f>+Produccion_UO!AI267</f>
        <v>0</v>
      </c>
      <c r="AK267" s="21">
        <f>+Produccion_UO!AJ267</f>
        <v>0</v>
      </c>
      <c r="AL267" s="21">
        <f>+Produccion_UO!AK267</f>
        <v>0</v>
      </c>
      <c r="AM267" s="21">
        <f>+Produccion_UO!AL267</f>
        <v>0</v>
      </c>
      <c r="AN267" s="21">
        <f>+Produccion_UO!AM267</f>
        <v>0</v>
      </c>
      <c r="AO267" s="21">
        <f>+Produccion_UO!AN267</f>
        <v>0</v>
      </c>
      <c r="AP267" s="21">
        <f>+Produccion_UO!AO267</f>
        <v>0</v>
      </c>
      <c r="AQ267" s="21">
        <f>+Produccion_UO!AP267</f>
        <v>0</v>
      </c>
      <c r="AR267" s="21">
        <f>+Produccion_UO!AQ267</f>
        <v>0</v>
      </c>
    </row>
    <row r="268" spans="10:44" x14ac:dyDescent="0.25">
      <c r="J268" s="61" t="s">
        <v>73</v>
      </c>
      <c r="K268" s="19" t="s">
        <v>322</v>
      </c>
      <c r="L268" s="171" t="s">
        <v>684</v>
      </c>
      <c r="M268" s="21">
        <f>+Produccion_UO!L268+Produccion_UO!L269</f>
        <v>5293.6025528639893</v>
      </c>
      <c r="N268" s="21">
        <f>+Produccion_UO!M268+Produccion_UO!M269</f>
        <v>5043.7725292496871</v>
      </c>
      <c r="O268" s="21">
        <f>+Produccion_UO!N268+Produccion_UO!N269</f>
        <v>4694.9411308942217</v>
      </c>
      <c r="P268" s="21">
        <f>+Produccion_UO!O268+Produccion_UO!O269</f>
        <v>4521.1866606143012</v>
      </c>
      <c r="Q268" s="21">
        <f>+Produccion_UO!P268+Produccion_UO!P269</f>
        <v>3606.1134297222766</v>
      </c>
      <c r="R268" s="21">
        <f>+Produccion_UO!Q268+Produccion_UO!Q269</f>
        <v>3384.4179979379546</v>
      </c>
      <c r="S268" s="21">
        <f>+Produccion_UO!R268+Produccion_UO!R269</f>
        <v>3162.7225661536272</v>
      </c>
      <c r="T268" s="21">
        <f>+Produccion_UO!S268+Produccion_UO!S269</f>
        <v>2986.9201073989871</v>
      </c>
      <c r="U268" s="21">
        <f>+Produccion_UO!T268+Produccion_UO!T269</f>
        <v>2240.713757377137</v>
      </c>
      <c r="V268" s="21">
        <f>+Produccion_UO!U268+Produccion_UO!U269</f>
        <v>1904.9628203871096</v>
      </c>
      <c r="W268" s="21">
        <f>+Produccion_UO!V268+Produccion_UO!V269</f>
        <v>1213.8511432901639</v>
      </c>
      <c r="X268" s="21">
        <f>+Produccion_UO!W268+Produccion_UO!W269</f>
        <v>1184.8635046007573</v>
      </c>
      <c r="Y268" s="21">
        <f>+Produccion_UO!X268+Produccion_UO!X269</f>
        <v>1184.8635046007573</v>
      </c>
      <c r="Z268" s="21">
        <f>+Produccion_UO!Y268+Produccion_UO!Y269</f>
        <v>843.68163799754029</v>
      </c>
      <c r="AA268" s="21">
        <f>+Produccion_UO!Z268+Produccion_UO!Z269</f>
        <v>0</v>
      </c>
      <c r="AB268" s="21">
        <f>+Produccion_UO!AA268+Produccion_UO!AA269</f>
        <v>0</v>
      </c>
      <c r="AC268" s="21">
        <f>+Produccion_UO!AB268+Produccion_UO!AB269</f>
        <v>0</v>
      </c>
      <c r="AD268" s="21">
        <f>+Produccion_UO!AC268+Produccion_UO!AC269</f>
        <v>0</v>
      </c>
      <c r="AE268" s="21">
        <f>+Produccion_UO!AD268+Produccion_UO!AD269</f>
        <v>0</v>
      </c>
      <c r="AF268" s="21">
        <f>+Produccion_UO!AE268+Produccion_UO!AE269</f>
        <v>0</v>
      </c>
      <c r="AG268" s="21">
        <f>+Produccion_UO!AF268+Produccion_UO!AF269</f>
        <v>0</v>
      </c>
      <c r="AH268" s="21">
        <f>+Produccion_UO!AG268+Produccion_UO!AG269</f>
        <v>0</v>
      </c>
      <c r="AI268" s="21">
        <f>+Produccion_UO!AH268+Produccion_UO!AH269</f>
        <v>0</v>
      </c>
      <c r="AJ268" s="21">
        <f>+Produccion_UO!AI268+Produccion_UO!AI269</f>
        <v>0</v>
      </c>
      <c r="AK268" s="21">
        <f>+Produccion_UO!AJ268+Produccion_UO!AJ269</f>
        <v>0</v>
      </c>
      <c r="AL268" s="21">
        <f>+Produccion_UO!AK268+Produccion_UO!AK269</f>
        <v>0</v>
      </c>
      <c r="AM268" s="21">
        <f>+Produccion_UO!AL268+Produccion_UO!AL269</f>
        <v>0</v>
      </c>
      <c r="AN268" s="21">
        <f>+Produccion_UO!AM268+Produccion_UO!AM269</f>
        <v>0</v>
      </c>
      <c r="AO268" s="21">
        <f>+Produccion_UO!AN268+Produccion_UO!AN269</f>
        <v>0</v>
      </c>
      <c r="AP268" s="21">
        <f>+Produccion_UO!AO268+Produccion_UO!AO269</f>
        <v>0</v>
      </c>
      <c r="AQ268" s="21">
        <f>+Produccion_UO!AP268+Produccion_UO!AP269</f>
        <v>0</v>
      </c>
      <c r="AR268" s="21">
        <f>+Produccion_UO!AQ268+Produccion_UO!AQ269</f>
        <v>0</v>
      </c>
    </row>
    <row r="269" spans="10:44" x14ac:dyDescent="0.25">
      <c r="J269" s="61" t="s">
        <v>73</v>
      </c>
      <c r="K269" s="19" t="s">
        <v>324</v>
      </c>
      <c r="L269" s="171"/>
      <c r="M269" s="180"/>
      <c r="N269" s="180"/>
      <c r="O269" s="180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  <c r="AA269" s="180"/>
      <c r="AB269" s="180"/>
      <c r="AC269" s="180"/>
      <c r="AD269" s="180"/>
      <c r="AE269" s="180"/>
      <c r="AF269" s="180"/>
      <c r="AG269" s="180"/>
      <c r="AH269" s="180"/>
      <c r="AI269" s="180"/>
      <c r="AJ269" s="180"/>
      <c r="AK269" s="180"/>
      <c r="AL269" s="180"/>
      <c r="AM269" s="180"/>
      <c r="AN269" s="180"/>
      <c r="AO269" s="180"/>
      <c r="AP269" s="180"/>
      <c r="AQ269" s="180"/>
      <c r="AR269" s="180"/>
    </row>
    <row r="270" spans="10:44" x14ac:dyDescent="0.25">
      <c r="J270" s="61" t="s">
        <v>74</v>
      </c>
      <c r="K270" s="19" t="s">
        <v>326</v>
      </c>
      <c r="L270" s="171" t="s">
        <v>688</v>
      </c>
      <c r="M270" s="21">
        <f>+Produccion_UO!L270</f>
        <v>25.354229633131389</v>
      </c>
      <c r="N270" s="21">
        <f>+Produccion_UO!M270</f>
        <v>23.958825510020333</v>
      </c>
      <c r="O270" s="21">
        <f>+Produccion_UO!N270</f>
        <v>22.905690322766695</v>
      </c>
      <c r="P270" s="21">
        <f>+Produccion_UO!O270</f>
        <v>21.852555135513029</v>
      </c>
      <c r="Q270" s="21">
        <f>+Produccion_UO!P270</f>
        <v>20.799419948259416</v>
      </c>
      <c r="R270" s="21">
        <f>+Produccion_UO!Q270</f>
        <v>19.14855417472484</v>
      </c>
      <c r="S270" s="21">
        <f>+Produccion_UO!R270</f>
        <v>18.127297952072855</v>
      </c>
      <c r="T270" s="21">
        <f>+Produccion_UO!S270</f>
        <v>2.0651957380478199</v>
      </c>
      <c r="U270" s="21">
        <f>+Produccion_UO!T270</f>
        <v>0</v>
      </c>
      <c r="V270" s="21">
        <f>+Produccion_UO!U270</f>
        <v>0</v>
      </c>
      <c r="W270" s="21">
        <f>+Produccion_UO!V270</f>
        <v>0</v>
      </c>
      <c r="X270" s="21">
        <f>+Produccion_UO!W270</f>
        <v>0</v>
      </c>
      <c r="Y270" s="21">
        <f>+Produccion_UO!X270</f>
        <v>0</v>
      </c>
      <c r="Z270" s="21">
        <f>+Produccion_UO!Y270</f>
        <v>0</v>
      </c>
      <c r="AA270" s="21">
        <f>+Produccion_UO!Z270</f>
        <v>0</v>
      </c>
      <c r="AB270" s="21">
        <f>+Produccion_UO!AA270</f>
        <v>0</v>
      </c>
      <c r="AC270" s="21">
        <f>+Produccion_UO!AB270</f>
        <v>0</v>
      </c>
      <c r="AD270" s="21">
        <f>+Produccion_UO!AC270</f>
        <v>0</v>
      </c>
      <c r="AE270" s="21">
        <f>+Produccion_UO!AD270</f>
        <v>0</v>
      </c>
      <c r="AF270" s="21">
        <f>+Produccion_UO!AE270</f>
        <v>0</v>
      </c>
      <c r="AG270" s="21">
        <f>+Produccion_UO!AF270</f>
        <v>0</v>
      </c>
      <c r="AH270" s="21">
        <f>+Produccion_UO!AG270</f>
        <v>0</v>
      </c>
      <c r="AI270" s="21">
        <f>+Produccion_UO!AH270</f>
        <v>0</v>
      </c>
      <c r="AJ270" s="21">
        <f>+Produccion_UO!AI270</f>
        <v>0</v>
      </c>
      <c r="AK270" s="21">
        <f>+Produccion_UO!AJ270</f>
        <v>0</v>
      </c>
      <c r="AL270" s="21">
        <f>+Produccion_UO!AK270</f>
        <v>0</v>
      </c>
      <c r="AM270" s="21">
        <f>+Produccion_UO!AL270</f>
        <v>0</v>
      </c>
      <c r="AN270" s="21">
        <f>+Produccion_UO!AM270</f>
        <v>0</v>
      </c>
      <c r="AO270" s="21">
        <f>+Produccion_UO!AN270</f>
        <v>0</v>
      </c>
      <c r="AP270" s="21">
        <f>+Produccion_UO!AO270</f>
        <v>0</v>
      </c>
      <c r="AQ270" s="21">
        <f>+Produccion_UO!AP270</f>
        <v>0</v>
      </c>
      <c r="AR270" s="21">
        <f>+Produccion_UO!AQ270</f>
        <v>0</v>
      </c>
    </row>
    <row r="271" spans="10:44" x14ac:dyDescent="0.25">
      <c r="J271" s="61" t="s">
        <v>75</v>
      </c>
      <c r="K271" s="19" t="s">
        <v>328</v>
      </c>
      <c r="L271" s="171" t="s">
        <v>686</v>
      </c>
      <c r="M271" s="21">
        <f>+Produccion_UO!L271</f>
        <v>528.2150042972637</v>
      </c>
      <c r="N271" s="21">
        <f>+Produccion_UO!M271</f>
        <v>494.09471657573602</v>
      </c>
      <c r="O271" s="21">
        <f>+Produccion_UO!N271</f>
        <v>458.11907609656112</v>
      </c>
      <c r="P271" s="21">
        <f>+Produccion_UO!O271</f>
        <v>422.1434356173861</v>
      </c>
      <c r="Q271" s="21">
        <f>+Produccion_UO!P271</f>
        <v>386.16779513821115</v>
      </c>
      <c r="R271" s="21">
        <f>+Produccion_UO!Q271</f>
        <v>347.60732743204449</v>
      </c>
      <c r="S271" s="21">
        <f>+Produccion_UO!R271</f>
        <v>309.04685972587413</v>
      </c>
      <c r="T271" s="21">
        <f>+Produccion_UO!S271</f>
        <v>250.71286755065861</v>
      </c>
      <c r="U271" s="21">
        <f>+Produccion_UO!T271</f>
        <v>201.07185307254471</v>
      </c>
      <c r="V271" s="21">
        <f>+Produccion_UO!U271</f>
        <v>0</v>
      </c>
      <c r="W271" s="21">
        <f>+Produccion_UO!V271</f>
        <v>0</v>
      </c>
      <c r="X271" s="21">
        <f>+Produccion_UO!W271</f>
        <v>0</v>
      </c>
      <c r="Y271" s="21">
        <f>+Produccion_UO!X271</f>
        <v>0</v>
      </c>
      <c r="Z271" s="21">
        <f>+Produccion_UO!Y271</f>
        <v>0</v>
      </c>
      <c r="AA271" s="21">
        <f>+Produccion_UO!Z271</f>
        <v>0</v>
      </c>
      <c r="AB271" s="21">
        <f>+Produccion_UO!AA271</f>
        <v>0</v>
      </c>
      <c r="AC271" s="21">
        <f>+Produccion_UO!AB271</f>
        <v>0</v>
      </c>
      <c r="AD271" s="21">
        <f>+Produccion_UO!AC271</f>
        <v>0</v>
      </c>
      <c r="AE271" s="21">
        <f>+Produccion_UO!AD271</f>
        <v>0</v>
      </c>
      <c r="AF271" s="21">
        <f>+Produccion_UO!AE271</f>
        <v>0</v>
      </c>
      <c r="AG271" s="21">
        <f>+Produccion_UO!AF271</f>
        <v>0</v>
      </c>
      <c r="AH271" s="21">
        <f>+Produccion_UO!AG271</f>
        <v>0</v>
      </c>
      <c r="AI271" s="21">
        <f>+Produccion_UO!AH271</f>
        <v>0</v>
      </c>
      <c r="AJ271" s="21">
        <f>+Produccion_UO!AI271</f>
        <v>0</v>
      </c>
      <c r="AK271" s="21">
        <f>+Produccion_UO!AJ271</f>
        <v>0</v>
      </c>
      <c r="AL271" s="21">
        <f>+Produccion_UO!AK271</f>
        <v>0</v>
      </c>
      <c r="AM271" s="21">
        <f>+Produccion_UO!AL271</f>
        <v>0</v>
      </c>
      <c r="AN271" s="21">
        <f>+Produccion_UO!AM271</f>
        <v>0</v>
      </c>
      <c r="AO271" s="21">
        <f>+Produccion_UO!AN271</f>
        <v>0</v>
      </c>
      <c r="AP271" s="21">
        <f>+Produccion_UO!AO271</f>
        <v>0</v>
      </c>
      <c r="AQ271" s="21">
        <f>+Produccion_UO!AP271</f>
        <v>0</v>
      </c>
      <c r="AR271" s="21">
        <f>+Produccion_UO!AQ271</f>
        <v>0</v>
      </c>
    </row>
    <row r="272" spans="10:44" x14ac:dyDescent="0.25">
      <c r="J272" s="61" t="s">
        <v>76</v>
      </c>
      <c r="K272" s="19" t="s">
        <v>330</v>
      </c>
      <c r="L272" s="171" t="s">
        <v>687</v>
      </c>
      <c r="M272" s="21">
        <f>+Produccion_UO!L272</f>
        <v>103.90703904588749</v>
      </c>
      <c r="N272" s="21">
        <f>+Produccion_UO!M272</f>
        <v>97.89701748742749</v>
      </c>
      <c r="O272" s="21">
        <f>+Produccion_UO!N272</f>
        <v>94.102410702259704</v>
      </c>
      <c r="P272" s="21">
        <f>+Produccion_UO!O272</f>
        <v>90.307803917092215</v>
      </c>
      <c r="Q272" s="21">
        <f>+Produccion_UO!P272</f>
        <v>86.513197131924443</v>
      </c>
      <c r="R272" s="21">
        <f>+Produccion_UO!Q272</f>
        <v>80.762540923300193</v>
      </c>
      <c r="S272" s="21">
        <f>+Produccion_UO!R272</f>
        <v>73.951074125114587</v>
      </c>
      <c r="T272" s="21">
        <f>+Produccion_UO!S272</f>
        <v>58.575649143233058</v>
      </c>
      <c r="U272" s="21">
        <f>+Produccion_UO!T272</f>
        <v>53.986861047366943</v>
      </c>
      <c r="V272" s="21">
        <f>+Produccion_UO!U272</f>
        <v>49.610721971676668</v>
      </c>
      <c r="W272" s="21">
        <f>+Produccion_UO!V272</f>
        <v>45.234582895986662</v>
      </c>
      <c r="X272" s="21">
        <f>+Produccion_UO!W272</f>
        <v>40.858443820296664</v>
      </c>
      <c r="Y272" s="21">
        <f>+Produccion_UO!X272</f>
        <v>38.593654708730554</v>
      </c>
      <c r="Z272" s="21">
        <f>+Produccion_UO!Y272</f>
        <v>36.328865597164445</v>
      </c>
      <c r="AA272" s="21">
        <f>+Produccion_UO!Z272</f>
        <v>12.213684904876558</v>
      </c>
      <c r="AB272" s="21">
        <f>+Produccion_UO!AA272</f>
        <v>0</v>
      </c>
      <c r="AC272" s="21">
        <f>+Produccion_UO!AB272</f>
        <v>0</v>
      </c>
      <c r="AD272" s="21">
        <f>+Produccion_UO!AC272</f>
        <v>0</v>
      </c>
      <c r="AE272" s="21">
        <f>+Produccion_UO!AD272</f>
        <v>0</v>
      </c>
      <c r="AF272" s="21">
        <f>+Produccion_UO!AE272</f>
        <v>0</v>
      </c>
      <c r="AG272" s="21">
        <f>+Produccion_UO!AF272</f>
        <v>0</v>
      </c>
      <c r="AH272" s="21">
        <f>+Produccion_UO!AG272</f>
        <v>0</v>
      </c>
      <c r="AI272" s="21">
        <f>+Produccion_UO!AH272</f>
        <v>0</v>
      </c>
      <c r="AJ272" s="21">
        <f>+Produccion_UO!AI272</f>
        <v>0</v>
      </c>
      <c r="AK272" s="21">
        <f>+Produccion_UO!AJ272</f>
        <v>0</v>
      </c>
      <c r="AL272" s="21">
        <f>+Produccion_UO!AK272</f>
        <v>0</v>
      </c>
      <c r="AM272" s="21">
        <f>+Produccion_UO!AL272</f>
        <v>0</v>
      </c>
      <c r="AN272" s="21">
        <f>+Produccion_UO!AM272</f>
        <v>0</v>
      </c>
      <c r="AO272" s="21">
        <f>+Produccion_UO!AN272</f>
        <v>0</v>
      </c>
      <c r="AP272" s="21">
        <f>+Produccion_UO!AO272</f>
        <v>0</v>
      </c>
      <c r="AQ272" s="21">
        <f>+Produccion_UO!AP272</f>
        <v>0</v>
      </c>
      <c r="AR272" s="21">
        <f>+Produccion_UO!AQ272</f>
        <v>0</v>
      </c>
    </row>
    <row r="273" spans="10:44" x14ac:dyDescent="0.25">
      <c r="J273" s="61" t="s">
        <v>77</v>
      </c>
      <c r="K273" s="19" t="s">
        <v>332</v>
      </c>
      <c r="L273" s="171" t="s">
        <v>685</v>
      </c>
      <c r="M273" s="21">
        <f>+Produccion_UO!L273</f>
        <v>84.670220970807492</v>
      </c>
      <c r="N273" s="21">
        <f>+Produccion_UO!M273</f>
        <v>83.129975763173334</v>
      </c>
      <c r="O273" s="21">
        <f>+Produccion_UO!N273</f>
        <v>83.181860982227221</v>
      </c>
      <c r="P273" s="21">
        <f>+Produccion_UO!O273</f>
        <v>83.233746201280837</v>
      </c>
      <c r="Q273" s="21">
        <f>+Produccion_UO!P273</f>
        <v>83.285631420334724</v>
      </c>
      <c r="R273" s="21">
        <f>+Produccion_UO!Q273</f>
        <v>76.93950072048473</v>
      </c>
      <c r="S273" s="21">
        <f>+Produccion_UO!R273</f>
        <v>70.593370020634993</v>
      </c>
      <c r="T273" s="21">
        <f>+Produccion_UO!S273</f>
        <v>65.371254600664997</v>
      </c>
      <c r="U273" s="21">
        <f>+Produccion_UO!T273</f>
        <v>60.149139180695059</v>
      </c>
      <c r="V273" s="21">
        <f>+Produccion_UO!U273</f>
        <v>55.820567437090581</v>
      </c>
      <c r="W273" s="21">
        <f>+Produccion_UO!V273</f>
        <v>51.491995693485975</v>
      </c>
      <c r="X273" s="21">
        <f>+Produccion_UO!W273</f>
        <v>47.163423949881391</v>
      </c>
      <c r="Y273" s="21">
        <f>+Produccion_UO!X273</f>
        <v>44.126826511527</v>
      </c>
      <c r="Z273" s="21">
        <f>+Produccion_UO!Y273</f>
        <v>41.09022907317258</v>
      </c>
      <c r="AA273" s="21">
        <f>+Produccion_UO!Z273</f>
        <v>19.868613697955489</v>
      </c>
      <c r="AB273" s="21">
        <f>+Produccion_UO!AA273</f>
        <v>0</v>
      </c>
      <c r="AC273" s="21">
        <f>+Produccion_UO!AB273</f>
        <v>0</v>
      </c>
      <c r="AD273" s="21">
        <f>+Produccion_UO!AC273</f>
        <v>0</v>
      </c>
      <c r="AE273" s="21">
        <f>+Produccion_UO!AD273</f>
        <v>0</v>
      </c>
      <c r="AF273" s="21">
        <f>+Produccion_UO!AE273</f>
        <v>0</v>
      </c>
      <c r="AG273" s="21">
        <f>+Produccion_UO!AF273</f>
        <v>0</v>
      </c>
      <c r="AH273" s="21">
        <f>+Produccion_UO!AG273</f>
        <v>0</v>
      </c>
      <c r="AI273" s="21">
        <f>+Produccion_UO!AH273</f>
        <v>0</v>
      </c>
      <c r="AJ273" s="21">
        <f>+Produccion_UO!AI273</f>
        <v>0</v>
      </c>
      <c r="AK273" s="21">
        <f>+Produccion_UO!AJ273</f>
        <v>0</v>
      </c>
      <c r="AL273" s="21">
        <f>+Produccion_UO!AK273</f>
        <v>0</v>
      </c>
      <c r="AM273" s="21">
        <f>+Produccion_UO!AL273</f>
        <v>0</v>
      </c>
      <c r="AN273" s="21">
        <f>+Produccion_UO!AM273</f>
        <v>0</v>
      </c>
      <c r="AO273" s="21">
        <f>+Produccion_UO!AN273</f>
        <v>0</v>
      </c>
      <c r="AP273" s="21">
        <f>+Produccion_UO!AO273</f>
        <v>0</v>
      </c>
      <c r="AQ273" s="21">
        <f>+Produccion_UO!AP273</f>
        <v>0</v>
      </c>
      <c r="AR273" s="21">
        <f>+Produccion_UO!AQ273</f>
        <v>0</v>
      </c>
    </row>
    <row r="274" spans="10:44" x14ac:dyDescent="0.25">
      <c r="J274" s="68"/>
      <c r="K274" s="68"/>
      <c r="L274" s="68"/>
      <c r="M274" s="69">
        <f>+SUM(M267:M273)</f>
        <v>6441.5390905767663</v>
      </c>
      <c r="N274" s="69">
        <f t="shared" ref="N274" si="32">+SUM(N267:N273)</f>
        <v>6070.764685196451</v>
      </c>
      <c r="O274" s="69">
        <f t="shared" ref="O274:AR274" si="33">+SUM(O267:O273)</f>
        <v>5609.9870305800123</v>
      </c>
      <c r="P274" s="69">
        <f t="shared" si="33"/>
        <v>5438.5447309915571</v>
      </c>
      <c r="Q274" s="69">
        <f t="shared" si="33"/>
        <v>4468.6544573147767</v>
      </c>
      <c r="R274" s="69">
        <f t="shared" si="33"/>
        <v>3908.8759211885085</v>
      </c>
      <c r="S274" s="69">
        <f t="shared" si="33"/>
        <v>3634.4411679773239</v>
      </c>
      <c r="T274" s="69">
        <f t="shared" si="33"/>
        <v>3363.6450744315916</v>
      </c>
      <c r="U274" s="69">
        <f t="shared" si="33"/>
        <v>2555.9216106777435</v>
      </c>
      <c r="V274" s="69">
        <f t="shared" si="33"/>
        <v>2010.3941097958768</v>
      </c>
      <c r="W274" s="69">
        <f t="shared" si="33"/>
        <v>1310.5777218796366</v>
      </c>
      <c r="X274" s="69">
        <f t="shared" si="33"/>
        <v>1272.8853723709356</v>
      </c>
      <c r="Y274" s="69">
        <f t="shared" si="33"/>
        <v>1267.5839858210149</v>
      </c>
      <c r="Z274" s="69">
        <f t="shared" si="33"/>
        <v>921.10073266787731</v>
      </c>
      <c r="AA274" s="69">
        <f t="shared" si="33"/>
        <v>32.082298602832047</v>
      </c>
      <c r="AB274" s="69">
        <f t="shared" si="33"/>
        <v>0</v>
      </c>
      <c r="AC274" s="69">
        <f t="shared" si="33"/>
        <v>0</v>
      </c>
      <c r="AD274" s="69">
        <f t="shared" si="33"/>
        <v>0</v>
      </c>
      <c r="AE274" s="69">
        <f t="shared" si="33"/>
        <v>0</v>
      </c>
      <c r="AF274" s="69">
        <f t="shared" si="33"/>
        <v>0</v>
      </c>
      <c r="AG274" s="69">
        <f t="shared" si="33"/>
        <v>0</v>
      </c>
      <c r="AH274" s="69">
        <f t="shared" si="33"/>
        <v>0</v>
      </c>
      <c r="AI274" s="69">
        <f t="shared" si="33"/>
        <v>0</v>
      </c>
      <c r="AJ274" s="69">
        <f t="shared" si="33"/>
        <v>0</v>
      </c>
      <c r="AK274" s="69">
        <f t="shared" si="33"/>
        <v>0</v>
      </c>
      <c r="AL274" s="69">
        <f t="shared" si="33"/>
        <v>0</v>
      </c>
      <c r="AM274" s="69">
        <f t="shared" si="33"/>
        <v>0</v>
      </c>
      <c r="AN274" s="69">
        <f t="shared" si="33"/>
        <v>0</v>
      </c>
      <c r="AO274" s="69">
        <f t="shared" si="33"/>
        <v>0</v>
      </c>
      <c r="AP274" s="69">
        <f t="shared" si="33"/>
        <v>0</v>
      </c>
      <c r="AQ274" s="69">
        <f t="shared" si="33"/>
        <v>0</v>
      </c>
      <c r="AR274" s="69">
        <f t="shared" si="33"/>
        <v>0</v>
      </c>
    </row>
    <row r="275" spans="10:44" ht="18.75" x14ac:dyDescent="0.3">
      <c r="J275" s="15"/>
      <c r="K275" s="77"/>
      <c r="L275" s="77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</row>
    <row r="276" spans="10:44" s="101" customFormat="1" ht="18.75" x14ac:dyDescent="0.3">
      <c r="K276" s="104" t="str">
        <f>+Produccion_UO!K276</f>
        <v>9.2 Electricidad Necesaria para Producción</v>
      </c>
      <c r="L276" s="104"/>
    </row>
    <row r="277" spans="10:44" x14ac:dyDescent="0.25">
      <c r="J277" s="106" t="s">
        <v>348</v>
      </c>
      <c r="K277" s="54" t="s">
        <v>26</v>
      </c>
      <c r="L277" s="164"/>
    </row>
    <row r="278" spans="10:44" x14ac:dyDescent="0.25">
      <c r="J278" s="15"/>
      <c r="K278" s="23"/>
      <c r="L278" s="23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</row>
    <row r="279" spans="10:44" x14ac:dyDescent="0.25">
      <c r="M279" s="55">
        <v>2019</v>
      </c>
      <c r="N279" s="55">
        <v>2020</v>
      </c>
      <c r="O279" s="55">
        <v>2021</v>
      </c>
      <c r="P279" s="55">
        <v>2022</v>
      </c>
      <c r="Q279" s="55">
        <v>2023</v>
      </c>
      <c r="R279" s="55">
        <v>2024</v>
      </c>
      <c r="S279" s="55">
        <v>2025</v>
      </c>
      <c r="T279" s="55">
        <v>2026</v>
      </c>
      <c r="U279" s="55">
        <v>2027</v>
      </c>
      <c r="V279" s="55">
        <v>2028</v>
      </c>
      <c r="W279" s="55">
        <v>2029</v>
      </c>
      <c r="X279" s="55">
        <v>2030</v>
      </c>
      <c r="Y279" s="55">
        <v>2031</v>
      </c>
      <c r="Z279" s="55">
        <v>2032</v>
      </c>
      <c r="AA279" s="55">
        <v>2033</v>
      </c>
      <c r="AB279" s="55">
        <v>2034</v>
      </c>
      <c r="AC279" s="55">
        <v>2035</v>
      </c>
      <c r="AD279" s="55">
        <v>2036</v>
      </c>
      <c r="AE279" s="55">
        <v>2037</v>
      </c>
      <c r="AF279" s="55">
        <v>2038</v>
      </c>
      <c r="AG279" s="55">
        <v>2039</v>
      </c>
      <c r="AH279" s="55">
        <v>2040</v>
      </c>
      <c r="AI279" s="55">
        <v>2041</v>
      </c>
      <c r="AJ279" s="55">
        <v>2042</v>
      </c>
      <c r="AK279" s="55">
        <v>2043</v>
      </c>
      <c r="AL279" s="55">
        <v>2044</v>
      </c>
      <c r="AM279" s="55">
        <v>2045</v>
      </c>
      <c r="AN279" s="55">
        <v>2046</v>
      </c>
      <c r="AO279" s="55">
        <v>2047</v>
      </c>
      <c r="AP279" s="55">
        <v>2048</v>
      </c>
      <c r="AQ279" s="55">
        <v>2049</v>
      </c>
      <c r="AR279" s="55">
        <v>2050</v>
      </c>
    </row>
    <row r="280" spans="10:44" x14ac:dyDescent="0.25">
      <c r="J280" s="24" t="s">
        <v>72</v>
      </c>
      <c r="K280" s="54" t="s">
        <v>170</v>
      </c>
      <c r="L280" s="175" t="s">
        <v>683</v>
      </c>
      <c r="M280" s="21">
        <f>+Produccion_UO!L280</f>
        <v>201.87721338746056</v>
      </c>
      <c r="N280" s="21">
        <f>+Produccion_UO!M280</f>
        <v>163.13333760455498</v>
      </c>
      <c r="O280" s="21">
        <f>+Produccion_UO!N280</f>
        <v>127.72447965711805</v>
      </c>
      <c r="P280" s="21">
        <f>+Produccion_UO!O280</f>
        <v>149.15825053600972</v>
      </c>
      <c r="Q280" s="21">
        <f>+Produccion_UO!P280</f>
        <v>142.17070700173696</v>
      </c>
      <c r="R280" s="21">
        <f>+Produccion_UO!Q280</f>
        <v>0</v>
      </c>
      <c r="S280" s="21">
        <f>+Produccion_UO!R280</f>
        <v>0</v>
      </c>
      <c r="T280" s="21">
        <f>+Produccion_UO!S280</f>
        <v>0</v>
      </c>
      <c r="U280" s="21">
        <f>+Produccion_UO!T280</f>
        <v>0</v>
      </c>
      <c r="V280" s="21">
        <f>+Produccion_UO!U280</f>
        <v>0</v>
      </c>
      <c r="W280" s="21">
        <f>+Produccion_UO!V280</f>
        <v>0</v>
      </c>
      <c r="X280" s="21">
        <f>+Produccion_UO!W280</f>
        <v>0</v>
      </c>
      <c r="Y280" s="21">
        <f>+Produccion_UO!X280</f>
        <v>0</v>
      </c>
      <c r="Z280" s="21">
        <f>+Produccion_UO!Y280</f>
        <v>0</v>
      </c>
      <c r="AA280" s="21">
        <f>+Produccion_UO!Z280</f>
        <v>0</v>
      </c>
      <c r="AB280" s="21">
        <f>+Produccion_UO!AA280</f>
        <v>0</v>
      </c>
      <c r="AC280" s="21">
        <f>+Produccion_UO!AB280</f>
        <v>0</v>
      </c>
      <c r="AD280" s="21">
        <f>+Produccion_UO!AC280</f>
        <v>0</v>
      </c>
      <c r="AE280" s="21">
        <f>+Produccion_UO!AD280</f>
        <v>0</v>
      </c>
      <c r="AF280" s="21">
        <f>+Produccion_UO!AE280</f>
        <v>0</v>
      </c>
      <c r="AG280" s="21">
        <f>+Produccion_UO!AF280</f>
        <v>0</v>
      </c>
      <c r="AH280" s="21">
        <f>+Produccion_UO!AG280</f>
        <v>0</v>
      </c>
      <c r="AI280" s="21">
        <f>+Produccion_UO!AH280</f>
        <v>0</v>
      </c>
      <c r="AJ280" s="21">
        <f>+Produccion_UO!AI280</f>
        <v>0</v>
      </c>
      <c r="AK280" s="21">
        <f>+Produccion_UO!AJ280</f>
        <v>0</v>
      </c>
      <c r="AL280" s="21">
        <f>+Produccion_UO!AK280</f>
        <v>0</v>
      </c>
      <c r="AM280" s="21">
        <f>+Produccion_UO!AL280</f>
        <v>0</v>
      </c>
      <c r="AN280" s="21">
        <f>+Produccion_UO!AM280</f>
        <v>0</v>
      </c>
      <c r="AO280" s="21">
        <f>+Produccion_UO!AN280</f>
        <v>0</v>
      </c>
      <c r="AP280" s="21">
        <f>+Produccion_UO!AO280</f>
        <v>0</v>
      </c>
      <c r="AQ280" s="21">
        <f>+Produccion_UO!AP280</f>
        <v>0</v>
      </c>
      <c r="AR280" s="21">
        <f>+Produccion_UO!AQ280</f>
        <v>0</v>
      </c>
    </row>
    <row r="281" spans="10:44" x14ac:dyDescent="0.25">
      <c r="J281" s="24" t="s">
        <v>73</v>
      </c>
      <c r="K281" s="54" t="s">
        <v>171</v>
      </c>
      <c r="L281" s="175" t="s">
        <v>684</v>
      </c>
      <c r="M281" s="21">
        <f>+Produccion_UO!L281+Produccion_UO!L282</f>
        <v>4111.6327770208773</v>
      </c>
      <c r="N281" s="21">
        <f>+Produccion_UO!M281+Produccion_UO!M282</f>
        <v>3913.6164081008055</v>
      </c>
      <c r="O281" s="21">
        <f>+Produccion_UO!N281+Produccion_UO!N282</f>
        <v>3669.1587943577747</v>
      </c>
      <c r="P281" s="21">
        <f>+Produccion_UO!O281+Produccion_UO!O282</f>
        <v>3521.5538242398306</v>
      </c>
      <c r="Q281" s="21">
        <f>+Produccion_UO!P281+Produccion_UO!P282</f>
        <v>2963.8509473138806</v>
      </c>
      <c r="R281" s="21">
        <f>+Produccion_UO!Q281+Produccion_UO!Q282</f>
        <v>2769.5048297458416</v>
      </c>
      <c r="S281" s="21">
        <f>+Produccion_UO!R281+Produccion_UO!R282</f>
        <v>2575.1587121777998</v>
      </c>
      <c r="T281" s="21">
        <f>+Produccion_UO!S281+Produccion_UO!S282</f>
        <v>2421.0440105671751</v>
      </c>
      <c r="U281" s="21">
        <f>+Produccion_UO!T281+Produccion_UO!T282</f>
        <v>1915.2326563644356</v>
      </c>
      <c r="V281" s="21">
        <f>+Produccion_UO!U281+Produccion_UO!U282</f>
        <v>1655.8132893220518</v>
      </c>
      <c r="W281" s="21">
        <f>+Produccion_UO!V281+Produccion_UO!V282</f>
        <v>1052.1449795853666</v>
      </c>
      <c r="X281" s="21">
        <f>+Produccion_UO!W281+Produccion_UO!W282</f>
        <v>1024.7722769235445</v>
      </c>
      <c r="Y281" s="21">
        <f>+Produccion_UO!X281+Produccion_UO!X282</f>
        <v>1024.7722769235445</v>
      </c>
      <c r="Z281" s="21">
        <f>+Produccion_UO!Y281+Produccion_UO!Y282</f>
        <v>725.65711690158605</v>
      </c>
      <c r="AA281" s="21">
        <f>+Produccion_UO!Z281+Produccion_UO!Z282</f>
        <v>0</v>
      </c>
      <c r="AB281" s="21">
        <f>+Produccion_UO!AA281+Produccion_UO!AA282</f>
        <v>0</v>
      </c>
      <c r="AC281" s="21">
        <f>+Produccion_UO!AB281+Produccion_UO!AB282</f>
        <v>0</v>
      </c>
      <c r="AD281" s="21">
        <f>+Produccion_UO!AC281+Produccion_UO!AC282</f>
        <v>0</v>
      </c>
      <c r="AE281" s="21">
        <f>+Produccion_UO!AD281+Produccion_UO!AD282</f>
        <v>0</v>
      </c>
      <c r="AF281" s="21">
        <f>+Produccion_UO!AE281+Produccion_UO!AE282</f>
        <v>0</v>
      </c>
      <c r="AG281" s="21">
        <f>+Produccion_UO!AF281+Produccion_UO!AF282</f>
        <v>0</v>
      </c>
      <c r="AH281" s="21">
        <f>+Produccion_UO!AG281+Produccion_UO!AG282</f>
        <v>0</v>
      </c>
      <c r="AI281" s="21">
        <f>+Produccion_UO!AH281+Produccion_UO!AH282</f>
        <v>0</v>
      </c>
      <c r="AJ281" s="21">
        <f>+Produccion_UO!AI281+Produccion_UO!AI282</f>
        <v>0</v>
      </c>
      <c r="AK281" s="21">
        <f>+Produccion_UO!AJ281+Produccion_UO!AJ282</f>
        <v>0</v>
      </c>
      <c r="AL281" s="21">
        <f>+Produccion_UO!AK281+Produccion_UO!AK282</f>
        <v>0</v>
      </c>
      <c r="AM281" s="21">
        <f>+Produccion_UO!AL281+Produccion_UO!AL282</f>
        <v>0</v>
      </c>
      <c r="AN281" s="21">
        <f>+Produccion_UO!AM281+Produccion_UO!AM282</f>
        <v>0</v>
      </c>
      <c r="AO281" s="21">
        <f>+Produccion_UO!AN281+Produccion_UO!AN282</f>
        <v>0</v>
      </c>
      <c r="AP281" s="21">
        <f>+Produccion_UO!AO281+Produccion_UO!AO282</f>
        <v>0</v>
      </c>
      <c r="AQ281" s="21">
        <f>+Produccion_UO!AP281+Produccion_UO!AP282</f>
        <v>0</v>
      </c>
      <c r="AR281" s="21">
        <f>+Produccion_UO!AQ281+Produccion_UO!AQ282</f>
        <v>0</v>
      </c>
    </row>
    <row r="282" spans="10:44" x14ac:dyDescent="0.25">
      <c r="J282" s="24" t="s">
        <v>73</v>
      </c>
      <c r="K282" s="54" t="s">
        <v>172</v>
      </c>
      <c r="L282" s="176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0:44" x14ac:dyDescent="0.25">
      <c r="J283" s="24" t="s">
        <v>74</v>
      </c>
      <c r="K283" s="54" t="s">
        <v>173</v>
      </c>
      <c r="L283" s="175" t="s">
        <v>688</v>
      </c>
      <c r="M283" s="21">
        <f>+Produccion_UO!L283</f>
        <v>21.412926305312055</v>
      </c>
      <c r="N283" s="21">
        <f>+Produccion_UO!M283</f>
        <v>20.234437110938721</v>
      </c>
      <c r="O283" s="21">
        <f>+Produccion_UO!N283</f>
        <v>19.345011303864499</v>
      </c>
      <c r="P283" s="21">
        <f>+Produccion_UO!O283</f>
        <v>18.455585496790253</v>
      </c>
      <c r="Q283" s="21">
        <f>+Produccion_UO!P283</f>
        <v>17.566159689716027</v>
      </c>
      <c r="R283" s="21">
        <f>+Produccion_UO!Q283</f>
        <v>16.676733882641777</v>
      </c>
      <c r="S283" s="21">
        <f>+Produccion_UO!R283</f>
        <v>15.787308075567555</v>
      </c>
      <c r="T283" s="21">
        <f>+Produccion_UO!S283</f>
        <v>1.798606799486175</v>
      </c>
      <c r="U283" s="21">
        <f>+Produccion_UO!T283</f>
        <v>0</v>
      </c>
      <c r="V283" s="21">
        <f>+Produccion_UO!U283</f>
        <v>0</v>
      </c>
      <c r="W283" s="21">
        <f>+Produccion_UO!V283</f>
        <v>0</v>
      </c>
      <c r="X283" s="21">
        <f>+Produccion_UO!W283</f>
        <v>0</v>
      </c>
      <c r="Y283" s="21">
        <f>+Produccion_UO!X283</f>
        <v>0</v>
      </c>
      <c r="Z283" s="21">
        <f>+Produccion_UO!Y283</f>
        <v>0</v>
      </c>
      <c r="AA283" s="21">
        <f>+Produccion_UO!Z283</f>
        <v>0</v>
      </c>
      <c r="AB283" s="21">
        <f>+Produccion_UO!AA283</f>
        <v>0</v>
      </c>
      <c r="AC283" s="21">
        <f>+Produccion_UO!AB283</f>
        <v>0</v>
      </c>
      <c r="AD283" s="21">
        <f>+Produccion_UO!AC283</f>
        <v>0</v>
      </c>
      <c r="AE283" s="21">
        <f>+Produccion_UO!AD283</f>
        <v>0</v>
      </c>
      <c r="AF283" s="21">
        <f>+Produccion_UO!AE283</f>
        <v>0</v>
      </c>
      <c r="AG283" s="21">
        <f>+Produccion_UO!AF283</f>
        <v>0</v>
      </c>
      <c r="AH283" s="21">
        <f>+Produccion_UO!AG283</f>
        <v>0</v>
      </c>
      <c r="AI283" s="21">
        <f>+Produccion_UO!AH283</f>
        <v>0</v>
      </c>
      <c r="AJ283" s="21">
        <f>+Produccion_UO!AI283</f>
        <v>0</v>
      </c>
      <c r="AK283" s="21">
        <f>+Produccion_UO!AJ283</f>
        <v>0</v>
      </c>
      <c r="AL283" s="21">
        <f>+Produccion_UO!AK283</f>
        <v>0</v>
      </c>
      <c r="AM283" s="21">
        <f>+Produccion_UO!AL283</f>
        <v>0</v>
      </c>
      <c r="AN283" s="21">
        <f>+Produccion_UO!AM283</f>
        <v>0</v>
      </c>
      <c r="AO283" s="21">
        <f>+Produccion_UO!AN283</f>
        <v>0</v>
      </c>
      <c r="AP283" s="21">
        <f>+Produccion_UO!AO283</f>
        <v>0</v>
      </c>
      <c r="AQ283" s="21">
        <f>+Produccion_UO!AP283</f>
        <v>0</v>
      </c>
      <c r="AR283" s="21">
        <f>+Produccion_UO!AQ283</f>
        <v>0</v>
      </c>
    </row>
    <row r="284" spans="10:44" x14ac:dyDescent="0.25">
      <c r="J284" s="24" t="s">
        <v>75</v>
      </c>
      <c r="K284" s="54" t="s">
        <v>174</v>
      </c>
      <c r="L284" s="175" t="s">
        <v>686</v>
      </c>
      <c r="M284" s="21">
        <f>+Produccion_UO!L284</f>
        <v>488.58938957726389</v>
      </c>
      <c r="N284" s="21">
        <f>+Produccion_UO!M284</f>
        <v>454.46910185573614</v>
      </c>
      <c r="O284" s="21">
        <f>+Produccion_UO!N284</f>
        <v>418.49346137656113</v>
      </c>
      <c r="P284" s="21">
        <f>+Produccion_UO!O284</f>
        <v>382.51782089738612</v>
      </c>
      <c r="Q284" s="21">
        <f>+Produccion_UO!P284</f>
        <v>346.5421804182111</v>
      </c>
      <c r="R284" s="21">
        <f>+Produccion_UO!Q284</f>
        <v>307.98171271204444</v>
      </c>
      <c r="S284" s="21">
        <f>+Produccion_UO!R284</f>
        <v>269.42124500587414</v>
      </c>
      <c r="T284" s="21">
        <f>+Produccion_UO!S284</f>
        <v>242.78774460665861</v>
      </c>
      <c r="U284" s="21">
        <f>+Produccion_UO!T284</f>
        <v>201.07185307254471</v>
      </c>
      <c r="V284" s="21">
        <f>+Produccion_UO!U284</f>
        <v>0</v>
      </c>
      <c r="W284" s="21">
        <f>+Produccion_UO!V284</f>
        <v>0</v>
      </c>
      <c r="X284" s="21">
        <f>+Produccion_UO!W284</f>
        <v>0</v>
      </c>
      <c r="Y284" s="21">
        <f>+Produccion_UO!X284</f>
        <v>0</v>
      </c>
      <c r="Z284" s="21">
        <f>+Produccion_UO!Y284</f>
        <v>0</v>
      </c>
      <c r="AA284" s="21">
        <f>+Produccion_UO!Z284</f>
        <v>0</v>
      </c>
      <c r="AB284" s="21">
        <f>+Produccion_UO!AA284</f>
        <v>0</v>
      </c>
      <c r="AC284" s="21">
        <f>+Produccion_UO!AB284</f>
        <v>0</v>
      </c>
      <c r="AD284" s="21">
        <f>+Produccion_UO!AC284</f>
        <v>0</v>
      </c>
      <c r="AE284" s="21">
        <f>+Produccion_UO!AD284</f>
        <v>0</v>
      </c>
      <c r="AF284" s="21">
        <f>+Produccion_UO!AE284</f>
        <v>0</v>
      </c>
      <c r="AG284" s="21">
        <f>+Produccion_UO!AF284</f>
        <v>0</v>
      </c>
      <c r="AH284" s="21">
        <f>+Produccion_UO!AG284</f>
        <v>0</v>
      </c>
      <c r="AI284" s="21">
        <f>+Produccion_UO!AH284</f>
        <v>0</v>
      </c>
      <c r="AJ284" s="21">
        <f>+Produccion_UO!AI284</f>
        <v>0</v>
      </c>
      <c r="AK284" s="21">
        <f>+Produccion_UO!AJ284</f>
        <v>0</v>
      </c>
      <c r="AL284" s="21">
        <f>+Produccion_UO!AK284</f>
        <v>0</v>
      </c>
      <c r="AM284" s="21">
        <f>+Produccion_UO!AL284</f>
        <v>0</v>
      </c>
      <c r="AN284" s="21">
        <f>+Produccion_UO!AM284</f>
        <v>0</v>
      </c>
      <c r="AO284" s="21">
        <f>+Produccion_UO!AN284</f>
        <v>0</v>
      </c>
      <c r="AP284" s="21">
        <f>+Produccion_UO!AO284</f>
        <v>0</v>
      </c>
      <c r="AQ284" s="21">
        <f>+Produccion_UO!AP284</f>
        <v>0</v>
      </c>
      <c r="AR284" s="21">
        <f>+Produccion_UO!AQ284</f>
        <v>0</v>
      </c>
    </row>
    <row r="285" spans="10:44" x14ac:dyDescent="0.25">
      <c r="J285" s="24" t="s">
        <v>76</v>
      </c>
      <c r="K285" s="54" t="s">
        <v>175</v>
      </c>
      <c r="L285" s="175" t="s">
        <v>687</v>
      </c>
      <c r="M285" s="21">
        <f>+Produccion_UO!L285</f>
        <v>88.497077765887497</v>
      </c>
      <c r="N285" s="21">
        <f>+Produccion_UO!M285</f>
        <v>82.4870562074275</v>
      </c>
      <c r="O285" s="21">
        <f>+Produccion_UO!N285</f>
        <v>78.692449422259713</v>
      </c>
      <c r="P285" s="21">
        <f>+Produccion_UO!O285</f>
        <v>74.897842637092225</v>
      </c>
      <c r="Q285" s="21">
        <f>+Produccion_UO!P285</f>
        <v>71.103235851924438</v>
      </c>
      <c r="R285" s="21">
        <f>+Produccion_UO!Q285</f>
        <v>65.592840417511667</v>
      </c>
      <c r="S285" s="21">
        <f>+Produccion_UO!R285</f>
        <v>60.082444983098888</v>
      </c>
      <c r="T285" s="21">
        <f>+Produccion_UO!S285</f>
        <v>55.493656887233058</v>
      </c>
      <c r="U285" s="21">
        <f>+Produccion_UO!T285</f>
        <v>50.904868791366944</v>
      </c>
      <c r="V285" s="21">
        <f>+Produccion_UO!U285</f>
        <v>46.528729715676668</v>
      </c>
      <c r="W285" s="21">
        <f>+Produccion_UO!V285</f>
        <v>42.152590639986663</v>
      </c>
      <c r="X285" s="21">
        <f>+Produccion_UO!W285</f>
        <v>37.776451564296664</v>
      </c>
      <c r="Y285" s="21">
        <f>+Produccion_UO!X285</f>
        <v>35.511662452730555</v>
      </c>
      <c r="Z285" s="21">
        <f>+Produccion_UO!Y285</f>
        <v>33.246873341164445</v>
      </c>
      <c r="AA285" s="21">
        <f>+Produccion_UO!Z285</f>
        <v>9.8719393875300288</v>
      </c>
      <c r="AB285" s="21">
        <f>+Produccion_UO!AA285</f>
        <v>0</v>
      </c>
      <c r="AC285" s="21">
        <f>+Produccion_UO!AB285</f>
        <v>0</v>
      </c>
      <c r="AD285" s="21">
        <f>+Produccion_UO!AC285</f>
        <v>0</v>
      </c>
      <c r="AE285" s="21">
        <f>+Produccion_UO!AD285</f>
        <v>0</v>
      </c>
      <c r="AF285" s="21">
        <f>+Produccion_UO!AE285</f>
        <v>0</v>
      </c>
      <c r="AG285" s="21">
        <f>+Produccion_UO!AF285</f>
        <v>0</v>
      </c>
      <c r="AH285" s="21">
        <f>+Produccion_UO!AG285</f>
        <v>0</v>
      </c>
      <c r="AI285" s="21">
        <f>+Produccion_UO!AH285</f>
        <v>0</v>
      </c>
      <c r="AJ285" s="21">
        <f>+Produccion_UO!AI285</f>
        <v>0</v>
      </c>
      <c r="AK285" s="21">
        <f>+Produccion_UO!AJ285</f>
        <v>0</v>
      </c>
      <c r="AL285" s="21">
        <f>+Produccion_UO!AK285</f>
        <v>0</v>
      </c>
      <c r="AM285" s="21">
        <f>+Produccion_UO!AL285</f>
        <v>0</v>
      </c>
      <c r="AN285" s="21">
        <f>+Produccion_UO!AM285</f>
        <v>0</v>
      </c>
      <c r="AO285" s="21">
        <f>+Produccion_UO!AN285</f>
        <v>0</v>
      </c>
      <c r="AP285" s="21">
        <f>+Produccion_UO!AO285</f>
        <v>0</v>
      </c>
      <c r="AQ285" s="21">
        <f>+Produccion_UO!AP285</f>
        <v>0</v>
      </c>
      <c r="AR285" s="21">
        <f>+Produccion_UO!AQ285</f>
        <v>0</v>
      </c>
    </row>
    <row r="286" spans="10:44" x14ac:dyDescent="0.25">
      <c r="J286" s="24" t="s">
        <v>77</v>
      </c>
      <c r="K286" s="54" t="s">
        <v>176</v>
      </c>
      <c r="L286" s="175" t="s">
        <v>685</v>
      </c>
      <c r="M286" s="21">
        <f>+Produccion_UO!L286</f>
        <v>41.306741702748333</v>
      </c>
      <c r="N286" s="21">
        <f>+Produccion_UO!M286</f>
        <v>40.556223225631669</v>
      </c>
      <c r="O286" s="21">
        <f>+Produccion_UO!N286</f>
        <v>40.581505443940834</v>
      </c>
      <c r="P286" s="21">
        <f>+Produccion_UO!O286</f>
        <v>40.606787662249999</v>
      </c>
      <c r="Q286" s="21">
        <f>+Produccion_UO!P286</f>
        <v>40.632069880559172</v>
      </c>
      <c r="R286" s="21">
        <f>+Produccion_UO!Q286</f>
        <v>37.539777611232225</v>
      </c>
      <c r="S286" s="21">
        <f>+Produccion_UO!R286</f>
        <v>34.447485341905278</v>
      </c>
      <c r="T286" s="21">
        <f>+Produccion_UO!S286</f>
        <v>31.902894329449722</v>
      </c>
      <c r="U286" s="21">
        <f>+Produccion_UO!T286</f>
        <v>29.358303316994167</v>
      </c>
      <c r="V286" s="21">
        <f>+Produccion_UO!U286</f>
        <v>27.24911118511897</v>
      </c>
      <c r="W286" s="21">
        <f>+Produccion_UO!V286</f>
        <v>25.139919053243666</v>
      </c>
      <c r="X286" s="21">
        <f>+Produccion_UO!W286</f>
        <v>23.030726921368387</v>
      </c>
      <c r="Y286" s="21">
        <f>+Produccion_UO!X286</f>
        <v>21.551077789039056</v>
      </c>
      <c r="Z286" s="21">
        <f>+Produccion_UO!Y286</f>
        <v>20.071428656709724</v>
      </c>
      <c r="AA286" s="21">
        <f>+Produccion_UO!Z286</f>
        <v>9.7307281147296383</v>
      </c>
      <c r="AB286" s="21">
        <f>+Produccion_UO!AA286</f>
        <v>0</v>
      </c>
      <c r="AC286" s="21">
        <f>+Produccion_UO!AB286</f>
        <v>0</v>
      </c>
      <c r="AD286" s="21">
        <f>+Produccion_UO!AC286</f>
        <v>0</v>
      </c>
      <c r="AE286" s="21">
        <f>+Produccion_UO!AD286</f>
        <v>0</v>
      </c>
      <c r="AF286" s="21">
        <f>+Produccion_UO!AE286</f>
        <v>0</v>
      </c>
      <c r="AG286" s="21">
        <f>+Produccion_UO!AF286</f>
        <v>0</v>
      </c>
      <c r="AH286" s="21">
        <f>+Produccion_UO!AG286</f>
        <v>0</v>
      </c>
      <c r="AI286" s="21">
        <f>+Produccion_UO!AH286</f>
        <v>0</v>
      </c>
      <c r="AJ286" s="21">
        <f>+Produccion_UO!AI286</f>
        <v>0</v>
      </c>
      <c r="AK286" s="21">
        <f>+Produccion_UO!AJ286</f>
        <v>0</v>
      </c>
      <c r="AL286" s="21">
        <f>+Produccion_UO!AK286</f>
        <v>0</v>
      </c>
      <c r="AM286" s="21">
        <f>+Produccion_UO!AL286</f>
        <v>0</v>
      </c>
      <c r="AN286" s="21">
        <f>+Produccion_UO!AM286</f>
        <v>0</v>
      </c>
      <c r="AO286" s="21">
        <f>+Produccion_UO!AN286</f>
        <v>0</v>
      </c>
      <c r="AP286" s="21">
        <f>+Produccion_UO!AO286</f>
        <v>0</v>
      </c>
      <c r="AQ286" s="21">
        <f>+Produccion_UO!AP286</f>
        <v>0</v>
      </c>
      <c r="AR286" s="21">
        <f>+Produccion_UO!AQ286</f>
        <v>0</v>
      </c>
    </row>
    <row r="287" spans="10:44" x14ac:dyDescent="0.25">
      <c r="J287" s="68"/>
      <c r="K287" s="68"/>
      <c r="L287" s="68"/>
      <c r="M287" s="69">
        <f>+SUM(M280:M286)</f>
        <v>4953.3161257595502</v>
      </c>
      <c r="N287" s="69">
        <f t="shared" ref="N287" si="34">+SUM(N280:N286)</f>
        <v>4674.496564105094</v>
      </c>
      <c r="O287" s="69">
        <f t="shared" ref="O287:AR287" si="35">+SUM(O280:O286)</f>
        <v>4353.9957015615182</v>
      </c>
      <c r="P287" s="69">
        <f t="shared" si="35"/>
        <v>4187.1901114693592</v>
      </c>
      <c r="Q287" s="69">
        <f t="shared" si="35"/>
        <v>3581.8653001560288</v>
      </c>
      <c r="R287" s="69">
        <f t="shared" si="35"/>
        <v>3197.2958943692715</v>
      </c>
      <c r="S287" s="69">
        <f t="shared" si="35"/>
        <v>2954.8971955842453</v>
      </c>
      <c r="T287" s="69">
        <f t="shared" si="35"/>
        <v>2753.0269131900027</v>
      </c>
      <c r="U287" s="69">
        <f t="shared" si="35"/>
        <v>2196.5676815453417</v>
      </c>
      <c r="V287" s="69">
        <f t="shared" si="35"/>
        <v>1729.5911302228474</v>
      </c>
      <c r="W287" s="69">
        <f t="shared" si="35"/>
        <v>1119.4374892785968</v>
      </c>
      <c r="X287" s="69">
        <f t="shared" si="35"/>
        <v>1085.5794554092095</v>
      </c>
      <c r="Y287" s="69">
        <f t="shared" si="35"/>
        <v>1081.8350171653142</v>
      </c>
      <c r="Z287" s="69">
        <f t="shared" si="35"/>
        <v>778.97541889946024</v>
      </c>
      <c r="AA287" s="69">
        <f t="shared" si="35"/>
        <v>19.602667502259667</v>
      </c>
      <c r="AB287" s="69">
        <f t="shared" si="35"/>
        <v>0</v>
      </c>
      <c r="AC287" s="69">
        <f t="shared" si="35"/>
        <v>0</v>
      </c>
      <c r="AD287" s="69">
        <f t="shared" si="35"/>
        <v>0</v>
      </c>
      <c r="AE287" s="69">
        <f t="shared" si="35"/>
        <v>0</v>
      </c>
      <c r="AF287" s="69">
        <f t="shared" si="35"/>
        <v>0</v>
      </c>
      <c r="AG287" s="69">
        <f t="shared" si="35"/>
        <v>0</v>
      </c>
      <c r="AH287" s="69">
        <f t="shared" si="35"/>
        <v>0</v>
      </c>
      <c r="AI287" s="69">
        <f t="shared" si="35"/>
        <v>0</v>
      </c>
      <c r="AJ287" s="69">
        <f t="shared" si="35"/>
        <v>0</v>
      </c>
      <c r="AK287" s="69">
        <f t="shared" si="35"/>
        <v>0</v>
      </c>
      <c r="AL287" s="69">
        <f t="shared" si="35"/>
        <v>0</v>
      </c>
      <c r="AM287" s="69">
        <f t="shared" si="35"/>
        <v>0</v>
      </c>
      <c r="AN287" s="69">
        <f t="shared" si="35"/>
        <v>0</v>
      </c>
      <c r="AO287" s="69">
        <f t="shared" si="35"/>
        <v>0</v>
      </c>
      <c r="AP287" s="69">
        <f t="shared" si="35"/>
        <v>0</v>
      </c>
      <c r="AQ287" s="69">
        <f t="shared" si="35"/>
        <v>0</v>
      </c>
      <c r="AR287" s="69">
        <f t="shared" si="35"/>
        <v>0</v>
      </c>
    </row>
    <row r="289" spans="10:44" s="101" customFormat="1" ht="18.75" x14ac:dyDescent="0.3">
      <c r="K289" s="104" t="str">
        <f>+Produccion_UO!K289</f>
        <v>9.3 Electricidad necesaria para TRANSPORTE</v>
      </c>
      <c r="L289" s="104"/>
    </row>
    <row r="290" spans="10:44" x14ac:dyDescent="0.25">
      <c r="J290" s="106" t="s">
        <v>348</v>
      </c>
      <c r="K290" s="58" t="s">
        <v>433</v>
      </c>
      <c r="L290" s="165"/>
      <c r="N290" s="21"/>
      <c r="O290" s="21"/>
    </row>
    <row r="291" spans="10:44" x14ac:dyDescent="0.25">
      <c r="J291" s="15"/>
      <c r="K291" s="16"/>
      <c r="L291" s="16"/>
    </row>
    <row r="292" spans="10:44" x14ac:dyDescent="0.25">
      <c r="M292" s="40">
        <v>2019</v>
      </c>
      <c r="N292" s="40">
        <v>2020</v>
      </c>
      <c r="O292" s="40">
        <v>2021</v>
      </c>
      <c r="P292" s="40">
        <v>2022</v>
      </c>
      <c r="Q292" s="40">
        <v>2023</v>
      </c>
      <c r="R292" s="40">
        <v>2024</v>
      </c>
      <c r="S292" s="40">
        <v>2025</v>
      </c>
      <c r="T292" s="40">
        <v>2026</v>
      </c>
      <c r="U292" s="40">
        <v>2027</v>
      </c>
      <c r="V292" s="40">
        <v>2028</v>
      </c>
      <c r="W292" s="40">
        <v>2029</v>
      </c>
      <c r="X292" s="40">
        <v>2030</v>
      </c>
      <c r="Y292" s="40">
        <v>2031</v>
      </c>
      <c r="Z292" s="40">
        <v>2032</v>
      </c>
      <c r="AA292" s="40">
        <v>2033</v>
      </c>
      <c r="AB292" s="40">
        <v>2034</v>
      </c>
      <c r="AC292" s="40">
        <v>2035</v>
      </c>
      <c r="AD292" s="40">
        <v>2036</v>
      </c>
      <c r="AE292" s="40">
        <v>2037</v>
      </c>
      <c r="AF292" s="40">
        <v>2038</v>
      </c>
      <c r="AG292" s="40">
        <v>2039</v>
      </c>
      <c r="AH292" s="40">
        <v>2040</v>
      </c>
      <c r="AI292" s="40">
        <v>2041</v>
      </c>
      <c r="AJ292" s="40">
        <v>2042</v>
      </c>
      <c r="AK292" s="40">
        <v>2043</v>
      </c>
      <c r="AL292" s="40">
        <v>2044</v>
      </c>
      <c r="AM292" s="40">
        <v>2045</v>
      </c>
      <c r="AN292" s="40">
        <v>2046</v>
      </c>
      <c r="AO292" s="40">
        <v>2047</v>
      </c>
      <c r="AP292" s="40">
        <v>2048</v>
      </c>
      <c r="AQ292" s="40">
        <v>2049</v>
      </c>
      <c r="AR292" s="40">
        <v>2050</v>
      </c>
    </row>
    <row r="293" spans="10:44" x14ac:dyDescent="0.25">
      <c r="J293" s="60" t="s">
        <v>432</v>
      </c>
      <c r="K293" s="19" t="s">
        <v>382</v>
      </c>
      <c r="L293" s="171" t="s">
        <v>683</v>
      </c>
      <c r="M293" s="21">
        <f>+Produccion_UO!L293</f>
        <v>203.91283037822691</v>
      </c>
      <c r="N293" s="21">
        <f>+Produccion_UO!M293</f>
        <v>164.77828300585139</v>
      </c>
      <c r="O293" s="21">
        <f>+Produccion_UO!N293</f>
        <v>129.01238192485832</v>
      </c>
      <c r="P293" s="21">
        <f>+Produccion_UO!O293</f>
        <v>150.66227896997333</v>
      </c>
      <c r="Q293" s="21">
        <f>+Produccion_UO!P293</f>
        <v>143.60427695203416</v>
      </c>
      <c r="R293" s="21">
        <f>+Produccion_UO!Q293</f>
        <v>0</v>
      </c>
      <c r="S293" s="21">
        <f>+Produccion_UO!R293</f>
        <v>0</v>
      </c>
      <c r="T293" s="21">
        <f>+Produccion_UO!S293</f>
        <v>0</v>
      </c>
      <c r="U293" s="21">
        <f>+Produccion_UO!T293</f>
        <v>0</v>
      </c>
      <c r="V293" s="21">
        <f>+Produccion_UO!U293</f>
        <v>0</v>
      </c>
      <c r="W293" s="21">
        <f>+Produccion_UO!V293</f>
        <v>0</v>
      </c>
      <c r="X293" s="21">
        <f>+Produccion_UO!W293</f>
        <v>0</v>
      </c>
      <c r="Y293" s="21">
        <f>+Produccion_UO!X293</f>
        <v>0</v>
      </c>
      <c r="Z293" s="21">
        <f>+Produccion_UO!Y293</f>
        <v>0</v>
      </c>
      <c r="AA293" s="21">
        <f>+Produccion_UO!Z293</f>
        <v>0</v>
      </c>
      <c r="AB293" s="21">
        <f>+Produccion_UO!AA293</f>
        <v>0</v>
      </c>
      <c r="AC293" s="21">
        <f>+Produccion_UO!AB293</f>
        <v>0</v>
      </c>
      <c r="AD293" s="21">
        <f>+Produccion_UO!AC293</f>
        <v>0</v>
      </c>
      <c r="AE293" s="21">
        <f>+Produccion_UO!AD293</f>
        <v>0</v>
      </c>
      <c r="AF293" s="21">
        <f>+Produccion_UO!AE293</f>
        <v>0</v>
      </c>
      <c r="AG293" s="21">
        <f>+Produccion_UO!AF293</f>
        <v>0</v>
      </c>
      <c r="AH293" s="21">
        <f>+Produccion_UO!AG293</f>
        <v>0</v>
      </c>
      <c r="AI293" s="21">
        <f>+Produccion_UO!AH293</f>
        <v>0</v>
      </c>
      <c r="AJ293" s="21">
        <f>+Produccion_UO!AI293</f>
        <v>0</v>
      </c>
      <c r="AK293" s="21">
        <f>+Produccion_UO!AJ293</f>
        <v>0</v>
      </c>
      <c r="AL293" s="21">
        <f>+Produccion_UO!AK293</f>
        <v>0</v>
      </c>
      <c r="AM293" s="21">
        <f>+Produccion_UO!AL293</f>
        <v>0</v>
      </c>
      <c r="AN293" s="21">
        <f>+Produccion_UO!AM293</f>
        <v>0</v>
      </c>
      <c r="AO293" s="21">
        <f>+Produccion_UO!AN293</f>
        <v>0</v>
      </c>
      <c r="AP293" s="21">
        <f>+Produccion_UO!AO293</f>
        <v>0</v>
      </c>
      <c r="AQ293" s="21">
        <f>+Produccion_UO!AP293</f>
        <v>0</v>
      </c>
      <c r="AR293" s="21">
        <f>+Produccion_UO!AQ293</f>
        <v>0</v>
      </c>
    </row>
    <row r="294" spans="10:44" x14ac:dyDescent="0.25">
      <c r="J294" s="61" t="s">
        <v>73</v>
      </c>
      <c r="K294" s="19" t="s">
        <v>383</v>
      </c>
      <c r="L294" s="171" t="s">
        <v>684</v>
      </c>
      <c r="M294" s="21">
        <f>+Produccion_UO!L294+Produccion_UO!L295</f>
        <v>1181.9697758431116</v>
      </c>
      <c r="N294" s="21">
        <f>+Produccion_UO!M294+Produccion_UO!M295</f>
        <v>1130.156121148882</v>
      </c>
      <c r="O294" s="21">
        <f>+Produccion_UO!N294+Produccion_UO!N295</f>
        <v>1025.7823365364477</v>
      </c>
      <c r="P294" s="21">
        <f>+Produccion_UO!O294+Produccion_UO!O295</f>
        <v>999.63283637447137</v>
      </c>
      <c r="Q294" s="21">
        <f>+Produccion_UO!P294+Produccion_UO!P295</f>
        <v>642.26248240839595</v>
      </c>
      <c r="R294" s="21">
        <f>+Produccion_UO!Q294+Produccion_UO!Q295</f>
        <v>614.91316819211306</v>
      </c>
      <c r="S294" s="21">
        <f>+Produccion_UO!R294+Produccion_UO!R295</f>
        <v>587.56385397582744</v>
      </c>
      <c r="T294" s="21">
        <f>+Produccion_UO!S294+Produccion_UO!S295</f>
        <v>565.87609683181199</v>
      </c>
      <c r="U294" s="21">
        <f>+Produccion_UO!T294+Produccion_UO!T295</f>
        <v>325.48110101270146</v>
      </c>
      <c r="V294" s="21">
        <f>+Produccion_UO!U294+Produccion_UO!U295</f>
        <v>249.14953106505763</v>
      </c>
      <c r="W294" s="21">
        <f>+Produccion_UO!V294+Produccion_UO!V295</f>
        <v>161.7061637047974</v>
      </c>
      <c r="X294" s="21">
        <f>+Produccion_UO!W294+Produccion_UO!W295</f>
        <v>160.09122767721286</v>
      </c>
      <c r="Y294" s="21">
        <f>+Produccion_UO!X294+Produccion_UO!X295</f>
        <v>160.09122767721286</v>
      </c>
      <c r="Z294" s="21">
        <f>+Produccion_UO!Y294+Produccion_UO!Y295</f>
        <v>118.02452109595426</v>
      </c>
      <c r="AA294" s="21">
        <f>+Produccion_UO!Z294+Produccion_UO!Z295</f>
        <v>0</v>
      </c>
      <c r="AB294" s="21">
        <f>+Produccion_UO!AA294+Produccion_UO!AA295</f>
        <v>0</v>
      </c>
      <c r="AC294" s="21">
        <f>+Produccion_UO!AB294+Produccion_UO!AB295</f>
        <v>0</v>
      </c>
      <c r="AD294" s="21">
        <f>+Produccion_UO!AC294+Produccion_UO!AC295</f>
        <v>0</v>
      </c>
      <c r="AE294" s="21">
        <f>+Produccion_UO!AD294+Produccion_UO!AD295</f>
        <v>0</v>
      </c>
      <c r="AF294" s="21">
        <f>+Produccion_UO!AE294+Produccion_UO!AE295</f>
        <v>0</v>
      </c>
      <c r="AG294" s="21">
        <f>+Produccion_UO!AF294+Produccion_UO!AF295</f>
        <v>0</v>
      </c>
      <c r="AH294" s="21">
        <f>+Produccion_UO!AG294+Produccion_UO!AG295</f>
        <v>0</v>
      </c>
      <c r="AI294" s="21">
        <f>+Produccion_UO!AH294+Produccion_UO!AH295</f>
        <v>0</v>
      </c>
      <c r="AJ294" s="21">
        <f>+Produccion_UO!AI294+Produccion_UO!AI295</f>
        <v>0</v>
      </c>
      <c r="AK294" s="21">
        <f>+Produccion_UO!AJ294+Produccion_UO!AJ295</f>
        <v>0</v>
      </c>
      <c r="AL294" s="21">
        <f>+Produccion_UO!AK294+Produccion_UO!AK295</f>
        <v>0</v>
      </c>
      <c r="AM294" s="21">
        <f>+Produccion_UO!AL294+Produccion_UO!AL295</f>
        <v>0</v>
      </c>
      <c r="AN294" s="21">
        <f>+Produccion_UO!AM294+Produccion_UO!AM295</f>
        <v>0</v>
      </c>
      <c r="AO294" s="21">
        <f>+Produccion_UO!AN294+Produccion_UO!AN295</f>
        <v>0</v>
      </c>
      <c r="AP294" s="21">
        <f>+Produccion_UO!AO294+Produccion_UO!AO295</f>
        <v>0</v>
      </c>
      <c r="AQ294" s="21">
        <f>+Produccion_UO!AP294+Produccion_UO!AP295</f>
        <v>0</v>
      </c>
      <c r="AR294" s="21">
        <f>+Produccion_UO!AQ294+Produccion_UO!AQ295</f>
        <v>0</v>
      </c>
    </row>
    <row r="295" spans="10:44" x14ac:dyDescent="0.25">
      <c r="J295" s="61" t="s">
        <v>73</v>
      </c>
      <c r="K295" s="19" t="s">
        <v>384</v>
      </c>
      <c r="L295" s="171"/>
      <c r="M295" s="180"/>
      <c r="N295" s="180"/>
      <c r="O295" s="180"/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  <c r="AA295" s="180"/>
      <c r="AB295" s="180"/>
      <c r="AC295" s="180"/>
      <c r="AD295" s="180"/>
      <c r="AE295" s="180"/>
      <c r="AF295" s="180"/>
      <c r="AG295" s="180"/>
      <c r="AH295" s="180"/>
      <c r="AI295" s="180"/>
      <c r="AJ295" s="180"/>
      <c r="AK295" s="180"/>
      <c r="AL295" s="180"/>
      <c r="AM295" s="180"/>
      <c r="AN295" s="180"/>
      <c r="AO295" s="180"/>
      <c r="AP295" s="180"/>
      <c r="AQ295" s="180"/>
      <c r="AR295" s="180"/>
    </row>
    <row r="296" spans="10:44" x14ac:dyDescent="0.25">
      <c r="J296" s="61" t="s">
        <v>74</v>
      </c>
      <c r="K296" s="19" t="s">
        <v>385</v>
      </c>
      <c r="L296" s="171" t="s">
        <v>688</v>
      </c>
      <c r="M296" s="21">
        <f>+Produccion_UO!L296</f>
        <v>3.9413033278193335</v>
      </c>
      <c r="N296" s="21">
        <f>+Produccion_UO!M296</f>
        <v>3.7243883990816111</v>
      </c>
      <c r="O296" s="21">
        <f>+Produccion_UO!N296</f>
        <v>3.5606790189021944</v>
      </c>
      <c r="P296" s="21">
        <f>+Produccion_UO!O296</f>
        <v>3.3969696387227777</v>
      </c>
      <c r="Q296" s="21">
        <f>+Produccion_UO!P296</f>
        <v>3.2332602585433889</v>
      </c>
      <c r="R296" s="21">
        <f>+Produccion_UO!Q296</f>
        <v>2.4718202920830641</v>
      </c>
      <c r="S296" s="21">
        <f>+Produccion_UO!R296</f>
        <v>2.3399898765053</v>
      </c>
      <c r="T296" s="21">
        <f>+Produccion_UO!S296</f>
        <v>0.26658893856164501</v>
      </c>
      <c r="U296" s="21">
        <f>+Produccion_UO!T296</f>
        <v>0</v>
      </c>
      <c r="V296" s="21">
        <f>+Produccion_UO!U296</f>
        <v>0</v>
      </c>
      <c r="W296" s="21">
        <f>+Produccion_UO!V296</f>
        <v>0</v>
      </c>
      <c r="X296" s="21">
        <f>+Produccion_UO!W296</f>
        <v>0</v>
      </c>
      <c r="Y296" s="21">
        <f>+Produccion_UO!X296</f>
        <v>0</v>
      </c>
      <c r="Z296" s="21">
        <f>+Produccion_UO!Y296</f>
        <v>0</v>
      </c>
      <c r="AA296" s="21">
        <f>+Produccion_UO!Z296</f>
        <v>0</v>
      </c>
      <c r="AB296" s="21">
        <f>+Produccion_UO!AA296</f>
        <v>0</v>
      </c>
      <c r="AC296" s="21">
        <f>+Produccion_UO!AB296</f>
        <v>0</v>
      </c>
      <c r="AD296" s="21">
        <f>+Produccion_UO!AC296</f>
        <v>0</v>
      </c>
      <c r="AE296" s="21">
        <f>+Produccion_UO!AD296</f>
        <v>0</v>
      </c>
      <c r="AF296" s="21">
        <f>+Produccion_UO!AE296</f>
        <v>0</v>
      </c>
      <c r="AG296" s="21">
        <f>+Produccion_UO!AF296</f>
        <v>0</v>
      </c>
      <c r="AH296" s="21">
        <f>+Produccion_UO!AG296</f>
        <v>0</v>
      </c>
      <c r="AI296" s="21">
        <f>+Produccion_UO!AH296</f>
        <v>0</v>
      </c>
      <c r="AJ296" s="21">
        <f>+Produccion_UO!AI296</f>
        <v>0</v>
      </c>
      <c r="AK296" s="21">
        <f>+Produccion_UO!AJ296</f>
        <v>0</v>
      </c>
      <c r="AL296" s="21">
        <f>+Produccion_UO!AK296</f>
        <v>0</v>
      </c>
      <c r="AM296" s="21">
        <f>+Produccion_UO!AL296</f>
        <v>0</v>
      </c>
      <c r="AN296" s="21">
        <f>+Produccion_UO!AM296</f>
        <v>0</v>
      </c>
      <c r="AO296" s="21">
        <f>+Produccion_UO!AN296</f>
        <v>0</v>
      </c>
      <c r="AP296" s="21">
        <f>+Produccion_UO!AO296</f>
        <v>0</v>
      </c>
      <c r="AQ296" s="21">
        <f>+Produccion_UO!AP296</f>
        <v>0</v>
      </c>
      <c r="AR296" s="21">
        <f>+Produccion_UO!AQ296</f>
        <v>0</v>
      </c>
    </row>
    <row r="297" spans="10:44" x14ac:dyDescent="0.25">
      <c r="J297" s="61" t="s">
        <v>75</v>
      </c>
      <c r="K297" s="19" t="s">
        <v>386</v>
      </c>
      <c r="L297" s="171" t="s">
        <v>686</v>
      </c>
      <c r="M297" s="21">
        <f>+Produccion_UO!L297</f>
        <v>39.625614719999859</v>
      </c>
      <c r="N297" s="21">
        <f>+Produccion_UO!M297</f>
        <v>39.625614719999888</v>
      </c>
      <c r="O297" s="21">
        <f>+Produccion_UO!N297</f>
        <v>39.625614719999945</v>
      </c>
      <c r="P297" s="21">
        <f>+Produccion_UO!O297</f>
        <v>39.625614719999994</v>
      </c>
      <c r="Q297" s="21">
        <f>+Produccion_UO!P297</f>
        <v>39.625614720000058</v>
      </c>
      <c r="R297" s="21">
        <f>+Produccion_UO!Q297</f>
        <v>39.625614720000016</v>
      </c>
      <c r="S297" s="21">
        <f>+Produccion_UO!R297</f>
        <v>39.625614719999973</v>
      </c>
      <c r="T297" s="21">
        <f>+Produccion_UO!S297</f>
        <v>7.9251229440000079</v>
      </c>
      <c r="U297" s="21">
        <f>+Produccion_UO!T297</f>
        <v>0</v>
      </c>
      <c r="V297" s="21">
        <f>+Produccion_UO!U297</f>
        <v>0</v>
      </c>
      <c r="W297" s="21">
        <f>+Produccion_UO!V297</f>
        <v>0</v>
      </c>
      <c r="X297" s="21">
        <f>+Produccion_UO!W297</f>
        <v>0</v>
      </c>
      <c r="Y297" s="21">
        <f>+Produccion_UO!X297</f>
        <v>0</v>
      </c>
      <c r="Z297" s="21">
        <f>+Produccion_UO!Y297</f>
        <v>0</v>
      </c>
      <c r="AA297" s="21">
        <f>+Produccion_UO!Z297</f>
        <v>0</v>
      </c>
      <c r="AB297" s="21">
        <f>+Produccion_UO!AA297</f>
        <v>0</v>
      </c>
      <c r="AC297" s="21">
        <f>+Produccion_UO!AB297</f>
        <v>0</v>
      </c>
      <c r="AD297" s="21">
        <f>+Produccion_UO!AC297</f>
        <v>0</v>
      </c>
      <c r="AE297" s="21">
        <f>+Produccion_UO!AD297</f>
        <v>0</v>
      </c>
      <c r="AF297" s="21">
        <f>+Produccion_UO!AE297</f>
        <v>0</v>
      </c>
      <c r="AG297" s="21">
        <f>+Produccion_UO!AF297</f>
        <v>0</v>
      </c>
      <c r="AH297" s="21">
        <f>+Produccion_UO!AG297</f>
        <v>0</v>
      </c>
      <c r="AI297" s="21">
        <f>+Produccion_UO!AH297</f>
        <v>0</v>
      </c>
      <c r="AJ297" s="21">
        <f>+Produccion_UO!AI297</f>
        <v>0</v>
      </c>
      <c r="AK297" s="21">
        <f>+Produccion_UO!AJ297</f>
        <v>0</v>
      </c>
      <c r="AL297" s="21">
        <f>+Produccion_UO!AK297</f>
        <v>0</v>
      </c>
      <c r="AM297" s="21">
        <f>+Produccion_UO!AL297</f>
        <v>0</v>
      </c>
      <c r="AN297" s="21">
        <f>+Produccion_UO!AM297</f>
        <v>0</v>
      </c>
      <c r="AO297" s="21">
        <f>+Produccion_UO!AN297</f>
        <v>0</v>
      </c>
      <c r="AP297" s="21">
        <f>+Produccion_UO!AO297</f>
        <v>0</v>
      </c>
      <c r="AQ297" s="21">
        <f>+Produccion_UO!AP297</f>
        <v>0</v>
      </c>
      <c r="AR297" s="21">
        <f>+Produccion_UO!AQ297</f>
        <v>0</v>
      </c>
    </row>
    <row r="298" spans="10:44" x14ac:dyDescent="0.25">
      <c r="J298" s="61" t="s">
        <v>76</v>
      </c>
      <c r="K298" s="19" t="s">
        <v>387</v>
      </c>
      <c r="L298" s="171" t="s">
        <v>687</v>
      </c>
      <c r="M298" s="21">
        <f>+Produccion_UO!L298</f>
        <v>15.409961280000003</v>
      </c>
      <c r="N298" s="21">
        <f>+Produccion_UO!M298</f>
        <v>15.409961279999989</v>
      </c>
      <c r="O298" s="21">
        <f>+Produccion_UO!N298</f>
        <v>15.409961279999989</v>
      </c>
      <c r="P298" s="21">
        <f>+Produccion_UO!O298</f>
        <v>15.409961279999992</v>
      </c>
      <c r="Q298" s="21">
        <f>+Produccion_UO!P298</f>
        <v>15.409961279999994</v>
      </c>
      <c r="R298" s="21">
        <f>+Produccion_UO!Q298</f>
        <v>15.16970050578853</v>
      </c>
      <c r="S298" s="21">
        <f>+Produccion_UO!R298</f>
        <v>13.868629142015694</v>
      </c>
      <c r="T298" s="21">
        <f>+Produccion_UO!S298</f>
        <v>3.0819922559999999</v>
      </c>
      <c r="U298" s="21">
        <f>+Produccion_UO!T298</f>
        <v>3.0819922559999999</v>
      </c>
      <c r="V298" s="21">
        <f>+Produccion_UO!U298</f>
        <v>3.0819922559999999</v>
      </c>
      <c r="W298" s="21">
        <f>+Produccion_UO!V298</f>
        <v>3.0819922559999999</v>
      </c>
      <c r="X298" s="21">
        <f>+Produccion_UO!W298</f>
        <v>3.0819922559999999</v>
      </c>
      <c r="Y298" s="21">
        <f>+Produccion_UO!X298</f>
        <v>3.0819922559999999</v>
      </c>
      <c r="Z298" s="21">
        <f>+Produccion_UO!Y298</f>
        <v>3.0819922559999999</v>
      </c>
      <c r="AA298" s="21">
        <f>+Produccion_UO!Z298</f>
        <v>2.3417455173465305</v>
      </c>
      <c r="AB298" s="21">
        <f>+Produccion_UO!AA298</f>
        <v>0</v>
      </c>
      <c r="AC298" s="21">
        <f>+Produccion_UO!AB298</f>
        <v>0</v>
      </c>
      <c r="AD298" s="21">
        <f>+Produccion_UO!AC298</f>
        <v>0</v>
      </c>
      <c r="AE298" s="21">
        <f>+Produccion_UO!AD298</f>
        <v>0</v>
      </c>
      <c r="AF298" s="21">
        <f>+Produccion_UO!AE298</f>
        <v>0</v>
      </c>
      <c r="AG298" s="21">
        <f>+Produccion_UO!AF298</f>
        <v>0</v>
      </c>
      <c r="AH298" s="21">
        <f>+Produccion_UO!AG298</f>
        <v>0</v>
      </c>
      <c r="AI298" s="21">
        <f>+Produccion_UO!AH298</f>
        <v>0</v>
      </c>
      <c r="AJ298" s="21">
        <f>+Produccion_UO!AI298</f>
        <v>0</v>
      </c>
      <c r="AK298" s="21">
        <f>+Produccion_UO!AJ298</f>
        <v>0</v>
      </c>
      <c r="AL298" s="21">
        <f>+Produccion_UO!AK298</f>
        <v>0</v>
      </c>
      <c r="AM298" s="21">
        <f>+Produccion_UO!AL298</f>
        <v>0</v>
      </c>
      <c r="AN298" s="21">
        <f>+Produccion_UO!AM298</f>
        <v>0</v>
      </c>
      <c r="AO298" s="21">
        <f>+Produccion_UO!AN298</f>
        <v>0</v>
      </c>
      <c r="AP298" s="21">
        <f>+Produccion_UO!AO298</f>
        <v>0</v>
      </c>
      <c r="AQ298" s="21">
        <f>+Produccion_UO!AP298</f>
        <v>0</v>
      </c>
      <c r="AR298" s="21">
        <f>+Produccion_UO!AQ298</f>
        <v>0</v>
      </c>
    </row>
    <row r="299" spans="10:44" x14ac:dyDescent="0.25">
      <c r="J299" s="60" t="s">
        <v>77</v>
      </c>
      <c r="K299" s="19" t="s">
        <v>388</v>
      </c>
      <c r="L299" s="171" t="s">
        <v>685</v>
      </c>
      <c r="M299" s="21">
        <f>+Produccion_UO!L299</f>
        <v>43.363479268059166</v>
      </c>
      <c r="N299" s="21">
        <f>+Produccion_UO!M299</f>
        <v>42.573752537541665</v>
      </c>
      <c r="O299" s="21">
        <f>+Produccion_UO!N299</f>
        <v>42.600355538286394</v>
      </c>
      <c r="P299" s="21">
        <f>+Produccion_UO!O299</f>
        <v>42.626958539030838</v>
      </c>
      <c r="Q299" s="21">
        <f>+Produccion_UO!P299</f>
        <v>42.653561539775552</v>
      </c>
      <c r="R299" s="21">
        <f>+Produccion_UO!Q299</f>
        <v>39.399723109252506</v>
      </c>
      <c r="S299" s="21">
        <f>+Produccion_UO!R299</f>
        <v>36.145884678729715</v>
      </c>
      <c r="T299" s="21">
        <f>+Produccion_UO!S299</f>
        <v>33.468360271215275</v>
      </c>
      <c r="U299" s="21">
        <f>+Produccion_UO!T299</f>
        <v>30.790835863700888</v>
      </c>
      <c r="V299" s="21">
        <f>+Produccion_UO!U299</f>
        <v>28.571456251971611</v>
      </c>
      <c r="W299" s="21">
        <f>+Produccion_UO!V299</f>
        <v>26.352076640242306</v>
      </c>
      <c r="X299" s="21">
        <f>+Produccion_UO!W299</f>
        <v>24.132697028513</v>
      </c>
      <c r="Y299" s="21">
        <f>+Produccion_UO!X299</f>
        <v>22.575748722487944</v>
      </c>
      <c r="Z299" s="21">
        <f>+Produccion_UO!Y299</f>
        <v>21.018800416462859</v>
      </c>
      <c r="AA299" s="21">
        <f>+Produccion_UO!Z299</f>
        <v>10.137885583225849</v>
      </c>
      <c r="AB299" s="21">
        <f>+Produccion_UO!AA299</f>
        <v>0</v>
      </c>
      <c r="AC299" s="21">
        <f>+Produccion_UO!AB299</f>
        <v>0</v>
      </c>
      <c r="AD299" s="21">
        <f>+Produccion_UO!AC299</f>
        <v>0</v>
      </c>
      <c r="AE299" s="21">
        <f>+Produccion_UO!AD299</f>
        <v>0</v>
      </c>
      <c r="AF299" s="21">
        <f>+Produccion_UO!AE299</f>
        <v>0</v>
      </c>
      <c r="AG299" s="21">
        <f>+Produccion_UO!AF299</f>
        <v>0</v>
      </c>
      <c r="AH299" s="21">
        <f>+Produccion_UO!AG299</f>
        <v>0</v>
      </c>
      <c r="AI299" s="21">
        <f>+Produccion_UO!AH299</f>
        <v>0</v>
      </c>
      <c r="AJ299" s="21">
        <f>+Produccion_UO!AI299</f>
        <v>0</v>
      </c>
      <c r="AK299" s="21">
        <f>+Produccion_UO!AJ299</f>
        <v>0</v>
      </c>
      <c r="AL299" s="21">
        <f>+Produccion_UO!AK299</f>
        <v>0</v>
      </c>
      <c r="AM299" s="21">
        <f>+Produccion_UO!AL299</f>
        <v>0</v>
      </c>
      <c r="AN299" s="21">
        <f>+Produccion_UO!AM299</f>
        <v>0</v>
      </c>
      <c r="AO299" s="21">
        <f>+Produccion_UO!AN299</f>
        <v>0</v>
      </c>
      <c r="AP299" s="21">
        <f>+Produccion_UO!AO299</f>
        <v>0</v>
      </c>
      <c r="AQ299" s="21">
        <f>+Produccion_UO!AP299</f>
        <v>0</v>
      </c>
      <c r="AR299" s="21">
        <f>+Produccion_UO!AQ299</f>
        <v>0</v>
      </c>
    </row>
    <row r="300" spans="10:44" x14ac:dyDescent="0.25">
      <c r="J300" s="68"/>
      <c r="K300" s="68"/>
      <c r="L300" s="68"/>
      <c r="M300" s="69">
        <f>+SUM(M293:M299)</f>
        <v>1488.222964817217</v>
      </c>
      <c r="N300" s="69">
        <f t="shared" ref="N300:AR300" si="36">+SUM(N293:N299)</f>
        <v>1396.2681210913565</v>
      </c>
      <c r="O300" s="69">
        <f t="shared" si="36"/>
        <v>1255.9913290184945</v>
      </c>
      <c r="P300" s="69">
        <f t="shared" si="36"/>
        <v>1251.3546195221982</v>
      </c>
      <c r="Q300" s="69">
        <f t="shared" si="36"/>
        <v>886.78915715874905</v>
      </c>
      <c r="R300" s="69">
        <f t="shared" si="36"/>
        <v>711.58002681923722</v>
      </c>
      <c r="S300" s="69">
        <f t="shared" si="36"/>
        <v>679.54397239307809</v>
      </c>
      <c r="T300" s="69">
        <f t="shared" si="36"/>
        <v>610.61816124158895</v>
      </c>
      <c r="U300" s="69">
        <f t="shared" si="36"/>
        <v>359.3539291324023</v>
      </c>
      <c r="V300" s="69">
        <f t="shared" si="36"/>
        <v>280.80297957302923</v>
      </c>
      <c r="W300" s="69">
        <f t="shared" si="36"/>
        <v>191.14023260103971</v>
      </c>
      <c r="X300" s="69">
        <f t="shared" si="36"/>
        <v>187.30591696172587</v>
      </c>
      <c r="Y300" s="69">
        <f t="shared" si="36"/>
        <v>185.74896865570082</v>
      </c>
      <c r="Z300" s="69">
        <f t="shared" si="36"/>
        <v>142.12531376841713</v>
      </c>
      <c r="AA300" s="69">
        <f t="shared" si="36"/>
        <v>12.47963110057238</v>
      </c>
      <c r="AB300" s="69">
        <f t="shared" si="36"/>
        <v>0</v>
      </c>
      <c r="AC300" s="69">
        <f t="shared" si="36"/>
        <v>0</v>
      </c>
      <c r="AD300" s="69">
        <f t="shared" si="36"/>
        <v>0</v>
      </c>
      <c r="AE300" s="69">
        <f t="shared" si="36"/>
        <v>0</v>
      </c>
      <c r="AF300" s="69">
        <f t="shared" si="36"/>
        <v>0</v>
      </c>
      <c r="AG300" s="69">
        <f t="shared" si="36"/>
        <v>0</v>
      </c>
      <c r="AH300" s="69">
        <f t="shared" si="36"/>
        <v>0</v>
      </c>
      <c r="AI300" s="69">
        <f t="shared" si="36"/>
        <v>0</v>
      </c>
      <c r="AJ300" s="69">
        <f t="shared" si="36"/>
        <v>0</v>
      </c>
      <c r="AK300" s="69">
        <f t="shared" si="36"/>
        <v>0</v>
      </c>
      <c r="AL300" s="69">
        <f t="shared" si="36"/>
        <v>0</v>
      </c>
      <c r="AM300" s="69">
        <f t="shared" si="36"/>
        <v>0</v>
      </c>
      <c r="AN300" s="69">
        <f t="shared" si="36"/>
        <v>0</v>
      </c>
      <c r="AO300" s="69">
        <f t="shared" si="36"/>
        <v>0</v>
      </c>
      <c r="AP300" s="69">
        <f t="shared" si="36"/>
        <v>0</v>
      </c>
      <c r="AQ300" s="69">
        <f t="shared" si="36"/>
        <v>0</v>
      </c>
      <c r="AR300" s="69">
        <f t="shared" si="36"/>
        <v>0</v>
      </c>
    </row>
    <row r="301" spans="10:44" x14ac:dyDescent="0.25"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</row>
    <row r="302" spans="10:44" s="101" customFormat="1" ht="18.75" x14ac:dyDescent="0.3">
      <c r="K302" s="104" t="str">
        <f>+Produccion_UO!K302</f>
        <v>9.3.1 Electricidad necesaria para Colectores de Gas Natural</v>
      </c>
      <c r="L302" s="104"/>
    </row>
    <row r="303" spans="10:44" x14ac:dyDescent="0.25">
      <c r="J303" s="106" t="s">
        <v>348</v>
      </c>
      <c r="K303" s="58" t="s">
        <v>433</v>
      </c>
      <c r="L303" s="165"/>
    </row>
    <row r="304" spans="10:44" x14ac:dyDescent="0.25">
      <c r="J304" s="15"/>
      <c r="K304" s="16"/>
      <c r="L304" s="16"/>
    </row>
    <row r="305" spans="10:44" x14ac:dyDescent="0.25">
      <c r="M305" s="40">
        <v>2019</v>
      </c>
      <c r="N305" s="40">
        <v>2020</v>
      </c>
      <c r="O305" s="40">
        <v>2021</v>
      </c>
      <c r="P305" s="40">
        <v>2022</v>
      </c>
      <c r="Q305" s="40">
        <v>2023</v>
      </c>
      <c r="R305" s="40">
        <v>2024</v>
      </c>
      <c r="S305" s="40">
        <v>2025</v>
      </c>
      <c r="T305" s="40">
        <v>2026</v>
      </c>
      <c r="U305" s="40">
        <v>2027</v>
      </c>
      <c r="V305" s="40">
        <v>2028</v>
      </c>
      <c r="W305" s="40">
        <v>2029</v>
      </c>
      <c r="X305" s="40">
        <v>2030</v>
      </c>
      <c r="Y305" s="40">
        <v>2031</v>
      </c>
      <c r="Z305" s="40">
        <v>2032</v>
      </c>
      <c r="AA305" s="40">
        <v>2033</v>
      </c>
      <c r="AB305" s="40">
        <v>2034</v>
      </c>
      <c r="AC305" s="40">
        <v>2035</v>
      </c>
      <c r="AD305" s="40">
        <v>2036</v>
      </c>
      <c r="AE305" s="40">
        <v>2037</v>
      </c>
      <c r="AF305" s="40">
        <v>2038</v>
      </c>
      <c r="AG305" s="40">
        <v>2039</v>
      </c>
      <c r="AH305" s="40">
        <v>2040</v>
      </c>
      <c r="AI305" s="40">
        <v>2041</v>
      </c>
      <c r="AJ305" s="40">
        <v>2042</v>
      </c>
      <c r="AK305" s="40">
        <v>2043</v>
      </c>
      <c r="AL305" s="40">
        <v>2044</v>
      </c>
      <c r="AM305" s="40">
        <v>2045</v>
      </c>
      <c r="AN305" s="40">
        <v>2046</v>
      </c>
      <c r="AO305" s="40">
        <v>2047</v>
      </c>
      <c r="AP305" s="40">
        <v>2048</v>
      </c>
      <c r="AQ305" s="40">
        <v>2049</v>
      </c>
      <c r="AR305" s="40">
        <v>2050</v>
      </c>
    </row>
    <row r="306" spans="10:44" x14ac:dyDescent="0.25">
      <c r="J306" s="60" t="s">
        <v>432</v>
      </c>
      <c r="K306" s="19" t="s">
        <v>382</v>
      </c>
      <c r="L306" s="171" t="s">
        <v>683</v>
      </c>
      <c r="M306" s="21">
        <f>+Produccion_UO!L306</f>
        <v>203.91283037822691</v>
      </c>
      <c r="N306" s="21">
        <f>+Produccion_UO!M306</f>
        <v>164.77828300585139</v>
      </c>
      <c r="O306" s="21">
        <f>+Produccion_UO!N306</f>
        <v>129.01238192485832</v>
      </c>
      <c r="P306" s="21">
        <f>+Produccion_UO!O306</f>
        <v>150.66227896997333</v>
      </c>
      <c r="Q306" s="21">
        <f>+Produccion_UO!P306</f>
        <v>143.60427695203416</v>
      </c>
      <c r="R306" s="21">
        <f>+Produccion_UO!Q306</f>
        <v>0</v>
      </c>
      <c r="S306" s="21">
        <f>+Produccion_UO!R306</f>
        <v>0</v>
      </c>
      <c r="T306" s="21">
        <f>+Produccion_UO!S306</f>
        <v>0</v>
      </c>
      <c r="U306" s="21">
        <f>+Produccion_UO!T306</f>
        <v>0</v>
      </c>
      <c r="V306" s="21">
        <f>+Produccion_UO!U306</f>
        <v>0</v>
      </c>
      <c r="W306" s="21">
        <f>+Produccion_UO!V306</f>
        <v>0</v>
      </c>
      <c r="X306" s="21">
        <f>+Produccion_UO!W306</f>
        <v>0</v>
      </c>
      <c r="Y306" s="21">
        <f>+Produccion_UO!X306</f>
        <v>0</v>
      </c>
      <c r="Z306" s="21">
        <f>+Produccion_UO!Y306</f>
        <v>0</v>
      </c>
      <c r="AA306" s="21">
        <f>+Produccion_UO!Z306</f>
        <v>0</v>
      </c>
      <c r="AB306" s="21">
        <f>+Produccion_UO!AA306</f>
        <v>0</v>
      </c>
      <c r="AC306" s="21">
        <f>+Produccion_UO!AB306</f>
        <v>0</v>
      </c>
      <c r="AD306" s="21">
        <f>+Produccion_UO!AC306</f>
        <v>0</v>
      </c>
      <c r="AE306" s="21">
        <f>+Produccion_UO!AD306</f>
        <v>0</v>
      </c>
      <c r="AF306" s="21">
        <f>+Produccion_UO!AE306</f>
        <v>0</v>
      </c>
      <c r="AG306" s="21">
        <f>+Produccion_UO!AF306</f>
        <v>0</v>
      </c>
      <c r="AH306" s="21">
        <f>+Produccion_UO!AG306</f>
        <v>0</v>
      </c>
      <c r="AI306" s="21">
        <f>+Produccion_UO!AH306</f>
        <v>0</v>
      </c>
      <c r="AJ306" s="21">
        <f>+Produccion_UO!AI306</f>
        <v>0</v>
      </c>
      <c r="AK306" s="21">
        <f>+Produccion_UO!AJ306</f>
        <v>0</v>
      </c>
      <c r="AL306" s="21">
        <f>+Produccion_UO!AK306</f>
        <v>0</v>
      </c>
      <c r="AM306" s="21">
        <f>+Produccion_UO!AL306</f>
        <v>0</v>
      </c>
      <c r="AN306" s="21">
        <f>+Produccion_UO!AM306</f>
        <v>0</v>
      </c>
      <c r="AO306" s="21">
        <f>+Produccion_UO!AN306</f>
        <v>0</v>
      </c>
      <c r="AP306" s="21">
        <f>+Produccion_UO!AO306</f>
        <v>0</v>
      </c>
      <c r="AQ306" s="21">
        <f>+Produccion_UO!AP306</f>
        <v>0</v>
      </c>
      <c r="AR306" s="21">
        <f>+Produccion_UO!AQ306</f>
        <v>0</v>
      </c>
    </row>
    <row r="307" spans="10:44" x14ac:dyDescent="0.25">
      <c r="J307" s="61" t="s">
        <v>73</v>
      </c>
      <c r="K307" s="19" t="s">
        <v>383</v>
      </c>
      <c r="L307" s="171" t="s">
        <v>684</v>
      </c>
      <c r="M307" s="21">
        <f>+Produccion_UO!L307+Produccion_UO!L308</f>
        <v>695.96661455987771</v>
      </c>
      <c r="N307" s="21">
        <f>+Produccion_UO!M307+Produccion_UO!M308</f>
        <v>669.01344517973939</v>
      </c>
      <c r="O307" s="21">
        <f>+Produccion_UO!N307+Produccion_UO!N308</f>
        <v>590.40555350547913</v>
      </c>
      <c r="P307" s="21">
        <f>+Produccion_UO!O307+Produccion_UO!O308</f>
        <v>584.30782935689388</v>
      </c>
      <c r="Q307" s="21">
        <f>+Produccion_UO!P307+Produccion_UO!P308</f>
        <v>271.18422742552031</v>
      </c>
      <c r="R307" s="21">
        <f>+Produccion_UO!Q307+Produccion_UO!Q308</f>
        <v>271.09940766925695</v>
      </c>
      <c r="S307" s="21">
        <f>+Produccion_UO!R307+Produccion_UO!R308</f>
        <v>271.01458791299353</v>
      </c>
      <c r="T307" s="21">
        <f>+Produccion_UO!S307+Produccion_UO!S308</f>
        <v>270.94732661860394</v>
      </c>
      <c r="U307" s="21">
        <f>+Produccion_UO!T307+Produccion_UO!T308</f>
        <v>61.379143713236601</v>
      </c>
      <c r="V307" s="21">
        <f>+Produccion_UO!U307+Produccion_UO!U308</f>
        <v>0.69880078684367219</v>
      </c>
      <c r="W307" s="21">
        <f>+Produccion_UO!V307+Produccion_UO!V308</f>
        <v>0.44724811507338053</v>
      </c>
      <c r="X307" s="21">
        <f>+Produccion_UO!W307+Produccion_UO!W308</f>
        <v>0.44724811507338891</v>
      </c>
      <c r="Y307" s="21">
        <f>+Produccion_UO!X307+Produccion_UO!X308</f>
        <v>0.44724811507338891</v>
      </c>
      <c r="Z307" s="21">
        <f>+Produccion_UO!Y307+Produccion_UO!Y308</f>
        <v>0.31670331548989722</v>
      </c>
      <c r="AA307" s="21">
        <f>+Produccion_UO!Z307+Produccion_UO!Z308</f>
        <v>0</v>
      </c>
      <c r="AB307" s="21">
        <f>+Produccion_UO!AA307+Produccion_UO!AA308</f>
        <v>0</v>
      </c>
      <c r="AC307" s="21">
        <f>+Produccion_UO!AB307+Produccion_UO!AB308</f>
        <v>0</v>
      </c>
      <c r="AD307" s="21">
        <f>+Produccion_UO!AC307+Produccion_UO!AC308</f>
        <v>0</v>
      </c>
      <c r="AE307" s="21">
        <f>+Produccion_UO!AD307+Produccion_UO!AD308</f>
        <v>0</v>
      </c>
      <c r="AF307" s="21">
        <f>+Produccion_UO!AE307+Produccion_UO!AE308</f>
        <v>0</v>
      </c>
      <c r="AG307" s="21">
        <f>+Produccion_UO!AF307+Produccion_UO!AF308</f>
        <v>0</v>
      </c>
      <c r="AH307" s="21">
        <f>+Produccion_UO!AG307+Produccion_UO!AG308</f>
        <v>0</v>
      </c>
      <c r="AI307" s="21">
        <f>+Produccion_UO!AH307+Produccion_UO!AH308</f>
        <v>0</v>
      </c>
      <c r="AJ307" s="21">
        <f>+Produccion_UO!AI307+Produccion_UO!AI308</f>
        <v>0</v>
      </c>
      <c r="AK307" s="21">
        <f>+Produccion_UO!AJ307+Produccion_UO!AJ308</f>
        <v>0</v>
      </c>
      <c r="AL307" s="21">
        <f>+Produccion_UO!AK307+Produccion_UO!AK308</f>
        <v>0</v>
      </c>
      <c r="AM307" s="21">
        <f>+Produccion_UO!AL307+Produccion_UO!AL308</f>
        <v>0</v>
      </c>
      <c r="AN307" s="21">
        <f>+Produccion_UO!AM307+Produccion_UO!AM308</f>
        <v>0</v>
      </c>
      <c r="AO307" s="21">
        <f>+Produccion_UO!AN307+Produccion_UO!AN308</f>
        <v>0</v>
      </c>
      <c r="AP307" s="21">
        <f>+Produccion_UO!AO307+Produccion_UO!AO308</f>
        <v>0</v>
      </c>
      <c r="AQ307" s="21">
        <f>+Produccion_UO!AP307+Produccion_UO!AP308</f>
        <v>0</v>
      </c>
      <c r="AR307" s="21">
        <f>+Produccion_UO!AQ307+Produccion_UO!AQ308</f>
        <v>0</v>
      </c>
    </row>
    <row r="308" spans="10:44" x14ac:dyDescent="0.25">
      <c r="J308" s="61" t="s">
        <v>73</v>
      </c>
      <c r="K308" s="19" t="s">
        <v>384</v>
      </c>
      <c r="L308" s="171"/>
      <c r="M308" s="180"/>
      <c r="N308" s="180"/>
      <c r="O308" s="180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  <c r="AA308" s="180"/>
      <c r="AB308" s="180"/>
      <c r="AC308" s="180"/>
      <c r="AD308" s="180"/>
      <c r="AE308" s="180"/>
      <c r="AF308" s="180"/>
      <c r="AG308" s="180"/>
      <c r="AH308" s="180"/>
      <c r="AI308" s="180"/>
      <c r="AJ308" s="180"/>
      <c r="AK308" s="180"/>
      <c r="AL308" s="180"/>
      <c r="AM308" s="180"/>
      <c r="AN308" s="180"/>
      <c r="AO308" s="180"/>
      <c r="AP308" s="180"/>
      <c r="AQ308" s="180"/>
      <c r="AR308" s="180"/>
    </row>
    <row r="309" spans="10:44" x14ac:dyDescent="0.25">
      <c r="J309" s="61" t="s">
        <v>74</v>
      </c>
      <c r="K309" s="19" t="s">
        <v>385</v>
      </c>
      <c r="L309" s="171" t="s">
        <v>688</v>
      </c>
      <c r="M309" s="21">
        <f>+Produccion_UO!L309</f>
        <v>0</v>
      </c>
      <c r="N309" s="21">
        <f>+Produccion_UO!M309</f>
        <v>0</v>
      </c>
      <c r="O309" s="21">
        <f>+Produccion_UO!N309</f>
        <v>0</v>
      </c>
      <c r="P309" s="21">
        <f>+Produccion_UO!O309</f>
        <v>0</v>
      </c>
      <c r="Q309" s="21">
        <f>+Produccion_UO!P309</f>
        <v>0</v>
      </c>
      <c r="R309" s="21">
        <f>+Produccion_UO!Q309</f>
        <v>0</v>
      </c>
      <c r="S309" s="21">
        <f>+Produccion_UO!R309</f>
        <v>0</v>
      </c>
      <c r="T309" s="21">
        <f>+Produccion_UO!S309</f>
        <v>0</v>
      </c>
      <c r="U309" s="21">
        <f>+Produccion_UO!T309</f>
        <v>0</v>
      </c>
      <c r="V309" s="21">
        <f>+Produccion_UO!U309</f>
        <v>0</v>
      </c>
      <c r="W309" s="21">
        <f>+Produccion_UO!V309</f>
        <v>0</v>
      </c>
      <c r="X309" s="21">
        <f>+Produccion_UO!W309</f>
        <v>0</v>
      </c>
      <c r="Y309" s="21">
        <f>+Produccion_UO!X309</f>
        <v>0</v>
      </c>
      <c r="Z309" s="21">
        <f>+Produccion_UO!Y309</f>
        <v>0</v>
      </c>
      <c r="AA309" s="21">
        <f>+Produccion_UO!Z309</f>
        <v>0</v>
      </c>
      <c r="AB309" s="21">
        <f>+Produccion_UO!AA309</f>
        <v>0</v>
      </c>
      <c r="AC309" s="21">
        <f>+Produccion_UO!AB309</f>
        <v>0</v>
      </c>
      <c r="AD309" s="21">
        <f>+Produccion_UO!AC309</f>
        <v>0</v>
      </c>
      <c r="AE309" s="21">
        <f>+Produccion_UO!AD309</f>
        <v>0</v>
      </c>
      <c r="AF309" s="21">
        <f>+Produccion_UO!AE309</f>
        <v>0</v>
      </c>
      <c r="AG309" s="21">
        <f>+Produccion_UO!AF309</f>
        <v>0</v>
      </c>
      <c r="AH309" s="21">
        <f>+Produccion_UO!AG309</f>
        <v>0</v>
      </c>
      <c r="AI309" s="21">
        <f>+Produccion_UO!AH309</f>
        <v>0</v>
      </c>
      <c r="AJ309" s="21">
        <f>+Produccion_UO!AI309</f>
        <v>0</v>
      </c>
      <c r="AK309" s="21">
        <f>+Produccion_UO!AJ309</f>
        <v>0</v>
      </c>
      <c r="AL309" s="21">
        <f>+Produccion_UO!AK309</f>
        <v>0</v>
      </c>
      <c r="AM309" s="21">
        <f>+Produccion_UO!AL309</f>
        <v>0</v>
      </c>
      <c r="AN309" s="21">
        <f>+Produccion_UO!AM309</f>
        <v>0</v>
      </c>
      <c r="AO309" s="21">
        <f>+Produccion_UO!AN309</f>
        <v>0</v>
      </c>
      <c r="AP309" s="21">
        <f>+Produccion_UO!AO309</f>
        <v>0</v>
      </c>
      <c r="AQ309" s="21">
        <f>+Produccion_UO!AP309</f>
        <v>0</v>
      </c>
      <c r="AR309" s="21">
        <f>+Produccion_UO!AQ309</f>
        <v>0</v>
      </c>
    </row>
    <row r="310" spans="10:44" x14ac:dyDescent="0.25">
      <c r="J310" s="61" t="s">
        <v>75</v>
      </c>
      <c r="K310" s="19" t="s">
        <v>386</v>
      </c>
      <c r="L310" s="171" t="s">
        <v>686</v>
      </c>
      <c r="M310" s="21">
        <f>+Produccion_UO!L310</f>
        <v>7.0096203626629165</v>
      </c>
      <c r="N310" s="21">
        <f>+Produccion_UO!M310</f>
        <v>6.1147312311071103</v>
      </c>
      <c r="O310" s="21">
        <f>+Produccion_UO!N310</f>
        <v>5.1711808739610552</v>
      </c>
      <c r="P310" s="21">
        <f>+Produccion_UO!O310</f>
        <v>4.2276305168150001</v>
      </c>
      <c r="Q310" s="21">
        <f>+Produccion_UO!P310</f>
        <v>3.2840801596689446</v>
      </c>
      <c r="R310" s="21">
        <f>+Produccion_UO!Q310</f>
        <v>2.2727363005669581</v>
      </c>
      <c r="S310" s="21">
        <f>+Produccion_UO!R310</f>
        <v>1.2613924414649749</v>
      </c>
      <c r="T310" s="21">
        <f>+Produccion_UO!S310</f>
        <v>0.56286286759189719</v>
      </c>
      <c r="U310" s="21">
        <f>+Produccion_UO!T310</f>
        <v>0</v>
      </c>
      <c r="V310" s="21">
        <f>+Produccion_UO!U310</f>
        <v>0</v>
      </c>
      <c r="W310" s="21">
        <f>+Produccion_UO!V310</f>
        <v>0</v>
      </c>
      <c r="X310" s="21">
        <f>+Produccion_UO!W310</f>
        <v>0</v>
      </c>
      <c r="Y310" s="21">
        <f>+Produccion_UO!X310</f>
        <v>0</v>
      </c>
      <c r="Z310" s="21">
        <f>+Produccion_UO!Y310</f>
        <v>0</v>
      </c>
      <c r="AA310" s="21">
        <f>+Produccion_UO!Z310</f>
        <v>0</v>
      </c>
      <c r="AB310" s="21">
        <f>+Produccion_UO!AA310</f>
        <v>0</v>
      </c>
      <c r="AC310" s="21">
        <f>+Produccion_UO!AB310</f>
        <v>0</v>
      </c>
      <c r="AD310" s="21">
        <f>+Produccion_UO!AC310</f>
        <v>0</v>
      </c>
      <c r="AE310" s="21">
        <f>+Produccion_UO!AD310</f>
        <v>0</v>
      </c>
      <c r="AF310" s="21">
        <f>+Produccion_UO!AE310</f>
        <v>0</v>
      </c>
      <c r="AG310" s="21">
        <f>+Produccion_UO!AF310</f>
        <v>0</v>
      </c>
      <c r="AH310" s="21">
        <f>+Produccion_UO!AG310</f>
        <v>0</v>
      </c>
      <c r="AI310" s="21">
        <f>+Produccion_UO!AH310</f>
        <v>0</v>
      </c>
      <c r="AJ310" s="21">
        <f>+Produccion_UO!AI310</f>
        <v>0</v>
      </c>
      <c r="AK310" s="21">
        <f>+Produccion_UO!AJ310</f>
        <v>0</v>
      </c>
      <c r="AL310" s="21">
        <f>+Produccion_UO!AK310</f>
        <v>0</v>
      </c>
      <c r="AM310" s="21">
        <f>+Produccion_UO!AL310</f>
        <v>0</v>
      </c>
      <c r="AN310" s="21">
        <f>+Produccion_UO!AM310</f>
        <v>0</v>
      </c>
      <c r="AO310" s="21">
        <f>+Produccion_UO!AN310</f>
        <v>0</v>
      </c>
      <c r="AP310" s="21">
        <f>+Produccion_UO!AO310</f>
        <v>0</v>
      </c>
      <c r="AQ310" s="21">
        <f>+Produccion_UO!AP310</f>
        <v>0</v>
      </c>
      <c r="AR310" s="21">
        <f>+Produccion_UO!AQ310</f>
        <v>0</v>
      </c>
    </row>
    <row r="311" spans="10:44" x14ac:dyDescent="0.25">
      <c r="J311" s="61" t="s">
        <v>76</v>
      </c>
      <c r="K311" s="19" t="s">
        <v>387</v>
      </c>
      <c r="L311" s="171" t="s">
        <v>687</v>
      </c>
      <c r="M311" s="21">
        <f>+Produccion_UO!L311</f>
        <v>1.0587694932775304</v>
      </c>
      <c r="N311" s="21">
        <f>+Produccion_UO!M311</f>
        <v>0.79284143689790554</v>
      </c>
      <c r="O311" s="21">
        <f>+Produccion_UO!N311</f>
        <v>0.62493980837810004</v>
      </c>
      <c r="P311" s="21">
        <f>+Produccion_UO!O311</f>
        <v>0.4570381798582972</v>
      </c>
      <c r="Q311" s="21">
        <f>+Produccion_UO!P311</f>
        <v>0.28913655133849442</v>
      </c>
      <c r="R311" s="21">
        <f>+Produccion_UO!Q311</f>
        <v>4.531567091355778E-2</v>
      </c>
      <c r="S311" s="21">
        <f>+Produccion_UO!R311</f>
        <v>0</v>
      </c>
      <c r="T311" s="21">
        <f>+Produccion_UO!S311</f>
        <v>0</v>
      </c>
      <c r="U311" s="21">
        <f>+Produccion_UO!T311</f>
        <v>0</v>
      </c>
      <c r="V311" s="21">
        <f>+Produccion_UO!U311</f>
        <v>0</v>
      </c>
      <c r="W311" s="21">
        <f>+Produccion_UO!V311</f>
        <v>0</v>
      </c>
      <c r="X311" s="21">
        <f>+Produccion_UO!W311</f>
        <v>0</v>
      </c>
      <c r="Y311" s="21">
        <f>+Produccion_UO!X311</f>
        <v>0</v>
      </c>
      <c r="Z311" s="21">
        <f>+Produccion_UO!Y311</f>
        <v>0</v>
      </c>
      <c r="AA311" s="21">
        <f>+Produccion_UO!Z311</f>
        <v>0</v>
      </c>
      <c r="AB311" s="21">
        <f>+Produccion_UO!AA311</f>
        <v>0</v>
      </c>
      <c r="AC311" s="21">
        <f>+Produccion_UO!AB311</f>
        <v>0</v>
      </c>
      <c r="AD311" s="21">
        <f>+Produccion_UO!AC311</f>
        <v>0</v>
      </c>
      <c r="AE311" s="21">
        <f>+Produccion_UO!AD311</f>
        <v>0</v>
      </c>
      <c r="AF311" s="21">
        <f>+Produccion_UO!AE311</f>
        <v>0</v>
      </c>
      <c r="AG311" s="21">
        <f>+Produccion_UO!AF311</f>
        <v>0</v>
      </c>
      <c r="AH311" s="21">
        <f>+Produccion_UO!AG311</f>
        <v>0</v>
      </c>
      <c r="AI311" s="21">
        <f>+Produccion_UO!AH311</f>
        <v>0</v>
      </c>
      <c r="AJ311" s="21">
        <f>+Produccion_UO!AI311</f>
        <v>0</v>
      </c>
      <c r="AK311" s="21">
        <f>+Produccion_UO!AJ311</f>
        <v>0</v>
      </c>
      <c r="AL311" s="21">
        <f>+Produccion_UO!AK311</f>
        <v>0</v>
      </c>
      <c r="AM311" s="21">
        <f>+Produccion_UO!AL311</f>
        <v>0</v>
      </c>
      <c r="AN311" s="21">
        <f>+Produccion_UO!AM311</f>
        <v>0</v>
      </c>
      <c r="AO311" s="21">
        <f>+Produccion_UO!AN311</f>
        <v>0</v>
      </c>
      <c r="AP311" s="21">
        <f>+Produccion_UO!AO311</f>
        <v>0</v>
      </c>
      <c r="AQ311" s="21">
        <f>+Produccion_UO!AP311</f>
        <v>0</v>
      </c>
      <c r="AR311" s="21">
        <f>+Produccion_UO!AQ311</f>
        <v>0</v>
      </c>
    </row>
    <row r="312" spans="10:44" x14ac:dyDescent="0.25">
      <c r="J312" s="60" t="s">
        <v>77</v>
      </c>
      <c r="K312" s="19" t="s">
        <v>388</v>
      </c>
      <c r="L312" s="171" t="s">
        <v>685</v>
      </c>
      <c r="M312" s="21">
        <f>+Produccion_UO!L312</f>
        <v>43.363479268059166</v>
      </c>
      <c r="N312" s="21">
        <f>+Produccion_UO!M312</f>
        <v>42.573752537541665</v>
      </c>
      <c r="O312" s="21">
        <f>+Produccion_UO!N312</f>
        <v>42.600355538286394</v>
      </c>
      <c r="P312" s="21">
        <f>+Produccion_UO!O312</f>
        <v>42.626958539030838</v>
      </c>
      <c r="Q312" s="21">
        <f>+Produccion_UO!P312</f>
        <v>42.653561539775552</v>
      </c>
      <c r="R312" s="21">
        <f>+Produccion_UO!Q312</f>
        <v>39.399723109252506</v>
      </c>
      <c r="S312" s="21">
        <f>+Produccion_UO!R312</f>
        <v>36.145884678729715</v>
      </c>
      <c r="T312" s="21">
        <f>+Produccion_UO!S312</f>
        <v>33.468360271215275</v>
      </c>
      <c r="U312" s="21">
        <f>+Produccion_UO!T312</f>
        <v>30.790835863700888</v>
      </c>
      <c r="V312" s="21">
        <f>+Produccion_UO!U312</f>
        <v>28.571456251971611</v>
      </c>
      <c r="W312" s="21">
        <f>+Produccion_UO!V312</f>
        <v>26.352076640242306</v>
      </c>
      <c r="X312" s="21">
        <f>+Produccion_UO!W312</f>
        <v>24.132697028513</v>
      </c>
      <c r="Y312" s="21">
        <f>+Produccion_UO!X312</f>
        <v>22.575748722487944</v>
      </c>
      <c r="Z312" s="21">
        <f>+Produccion_UO!Y312</f>
        <v>21.018800416462859</v>
      </c>
      <c r="AA312" s="21">
        <f>+Produccion_UO!Z312</f>
        <v>10.137885583225849</v>
      </c>
      <c r="AB312" s="21">
        <f>+Produccion_UO!AA312</f>
        <v>0</v>
      </c>
      <c r="AC312" s="21">
        <f>+Produccion_UO!AB312</f>
        <v>0</v>
      </c>
      <c r="AD312" s="21">
        <f>+Produccion_UO!AC312</f>
        <v>0</v>
      </c>
      <c r="AE312" s="21">
        <f>+Produccion_UO!AD312</f>
        <v>0</v>
      </c>
      <c r="AF312" s="21">
        <f>+Produccion_UO!AE312</f>
        <v>0</v>
      </c>
      <c r="AG312" s="21">
        <f>+Produccion_UO!AF312</f>
        <v>0</v>
      </c>
      <c r="AH312" s="21">
        <f>+Produccion_UO!AG312</f>
        <v>0</v>
      </c>
      <c r="AI312" s="21">
        <f>+Produccion_UO!AH312</f>
        <v>0</v>
      </c>
      <c r="AJ312" s="21">
        <f>+Produccion_UO!AI312</f>
        <v>0</v>
      </c>
      <c r="AK312" s="21">
        <f>+Produccion_UO!AJ312</f>
        <v>0</v>
      </c>
      <c r="AL312" s="21">
        <f>+Produccion_UO!AK312</f>
        <v>0</v>
      </c>
      <c r="AM312" s="21">
        <f>+Produccion_UO!AL312</f>
        <v>0</v>
      </c>
      <c r="AN312" s="21">
        <f>+Produccion_UO!AM312</f>
        <v>0</v>
      </c>
      <c r="AO312" s="21">
        <f>+Produccion_UO!AN312</f>
        <v>0</v>
      </c>
      <c r="AP312" s="21">
        <f>+Produccion_UO!AO312</f>
        <v>0</v>
      </c>
      <c r="AQ312" s="21">
        <f>+Produccion_UO!AP312</f>
        <v>0</v>
      </c>
      <c r="AR312" s="21">
        <f>+Produccion_UO!AQ312</f>
        <v>0</v>
      </c>
    </row>
    <row r="313" spans="10:44" x14ac:dyDescent="0.25">
      <c r="J313" s="68"/>
      <c r="K313" s="68"/>
      <c r="L313" s="68"/>
      <c r="M313" s="69">
        <f>+SUM(M306:M312)</f>
        <v>951.3113140621042</v>
      </c>
      <c r="N313" s="69">
        <f t="shared" ref="N313:AR313" si="37">+SUM(N306:N312)</f>
        <v>883.27305339113741</v>
      </c>
      <c r="O313" s="69">
        <f t="shared" si="37"/>
        <v>767.81441165096305</v>
      </c>
      <c r="P313" s="69">
        <f t="shared" si="37"/>
        <v>782.28173556257127</v>
      </c>
      <c r="Q313" s="69">
        <f t="shared" si="37"/>
        <v>461.01528262833745</v>
      </c>
      <c r="R313" s="69">
        <f t="shared" si="37"/>
        <v>312.81718274999002</v>
      </c>
      <c r="S313" s="69">
        <f t="shared" si="37"/>
        <v>308.42186503318823</v>
      </c>
      <c r="T313" s="69">
        <f t="shared" si="37"/>
        <v>304.97854975741109</v>
      </c>
      <c r="U313" s="69">
        <f t="shared" si="37"/>
        <v>92.169979576937493</v>
      </c>
      <c r="V313" s="69">
        <f t="shared" si="37"/>
        <v>29.270257038815284</v>
      </c>
      <c r="W313" s="69">
        <f t="shared" si="37"/>
        <v>26.799324755315688</v>
      </c>
      <c r="X313" s="69">
        <f t="shared" si="37"/>
        <v>24.579945143586389</v>
      </c>
      <c r="Y313" s="69">
        <f t="shared" si="37"/>
        <v>23.022996837561333</v>
      </c>
      <c r="Z313" s="69">
        <f t="shared" si="37"/>
        <v>21.335503731952755</v>
      </c>
      <c r="AA313" s="69">
        <f t="shared" si="37"/>
        <v>10.137885583225849</v>
      </c>
      <c r="AB313" s="69">
        <f t="shared" si="37"/>
        <v>0</v>
      </c>
      <c r="AC313" s="69">
        <f t="shared" si="37"/>
        <v>0</v>
      </c>
      <c r="AD313" s="69">
        <f t="shared" si="37"/>
        <v>0</v>
      </c>
      <c r="AE313" s="69">
        <f t="shared" si="37"/>
        <v>0</v>
      </c>
      <c r="AF313" s="69">
        <f t="shared" si="37"/>
        <v>0</v>
      </c>
      <c r="AG313" s="69">
        <f t="shared" si="37"/>
        <v>0</v>
      </c>
      <c r="AH313" s="69">
        <f t="shared" si="37"/>
        <v>0</v>
      </c>
      <c r="AI313" s="69">
        <f t="shared" si="37"/>
        <v>0</v>
      </c>
      <c r="AJ313" s="69">
        <f t="shared" si="37"/>
        <v>0</v>
      </c>
      <c r="AK313" s="69">
        <f t="shared" si="37"/>
        <v>0</v>
      </c>
      <c r="AL313" s="69">
        <f t="shared" si="37"/>
        <v>0</v>
      </c>
      <c r="AM313" s="69">
        <f t="shared" si="37"/>
        <v>0</v>
      </c>
      <c r="AN313" s="69">
        <f t="shared" si="37"/>
        <v>0</v>
      </c>
      <c r="AO313" s="69">
        <f t="shared" si="37"/>
        <v>0</v>
      </c>
      <c r="AP313" s="69">
        <f t="shared" si="37"/>
        <v>0</v>
      </c>
      <c r="AQ313" s="69">
        <f t="shared" si="37"/>
        <v>0</v>
      </c>
      <c r="AR313" s="69">
        <f t="shared" si="37"/>
        <v>0</v>
      </c>
    </row>
    <row r="315" spans="10:44" ht="18.75" x14ac:dyDescent="0.3">
      <c r="K315" s="34" t="str">
        <f>+Produccion_UO!K315</f>
        <v>9.3.1.1 Electricidad para Colectores de Gas Natural usando ELC</v>
      </c>
      <c r="L315" s="34"/>
    </row>
    <row r="316" spans="10:44" x14ac:dyDescent="0.25">
      <c r="J316" s="106" t="s">
        <v>348</v>
      </c>
      <c r="K316" s="54" t="s">
        <v>26</v>
      </c>
      <c r="L316" s="164"/>
    </row>
    <row r="317" spans="10:44" x14ac:dyDescent="0.25">
      <c r="J317" s="15"/>
      <c r="K317" s="23"/>
      <c r="L317" s="23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</row>
    <row r="318" spans="10:44" x14ac:dyDescent="0.25">
      <c r="M318" s="55">
        <v>2019</v>
      </c>
      <c r="N318" s="55">
        <v>2020</v>
      </c>
      <c r="O318" s="55">
        <v>2021</v>
      </c>
      <c r="P318" s="55">
        <v>2022</v>
      </c>
      <c r="Q318" s="55">
        <v>2023</v>
      </c>
      <c r="R318" s="55">
        <v>2024</v>
      </c>
      <c r="S318" s="55">
        <v>2025</v>
      </c>
      <c r="T318" s="55">
        <v>2026</v>
      </c>
      <c r="U318" s="55">
        <v>2027</v>
      </c>
      <c r="V318" s="55">
        <v>2028</v>
      </c>
      <c r="W318" s="55">
        <v>2029</v>
      </c>
      <c r="X318" s="55">
        <v>2030</v>
      </c>
      <c r="Y318" s="55">
        <v>2031</v>
      </c>
      <c r="Z318" s="55">
        <v>2032</v>
      </c>
      <c r="AA318" s="55">
        <v>2033</v>
      </c>
      <c r="AB318" s="55">
        <v>2034</v>
      </c>
      <c r="AC318" s="55">
        <v>2035</v>
      </c>
      <c r="AD318" s="55">
        <v>2036</v>
      </c>
      <c r="AE318" s="55">
        <v>2037</v>
      </c>
      <c r="AF318" s="55">
        <v>2038</v>
      </c>
      <c r="AG318" s="55">
        <v>2039</v>
      </c>
      <c r="AH318" s="55">
        <v>2040</v>
      </c>
      <c r="AI318" s="55">
        <v>2041</v>
      </c>
      <c r="AJ318" s="55">
        <v>2042</v>
      </c>
      <c r="AK318" s="55">
        <v>2043</v>
      </c>
      <c r="AL318" s="55">
        <v>2044</v>
      </c>
      <c r="AM318" s="55">
        <v>2045</v>
      </c>
      <c r="AN318" s="55">
        <v>2046</v>
      </c>
      <c r="AO318" s="55">
        <v>2047</v>
      </c>
      <c r="AP318" s="55">
        <v>2048</v>
      </c>
      <c r="AQ318" s="55">
        <v>2049</v>
      </c>
      <c r="AR318" s="55">
        <v>2050</v>
      </c>
    </row>
    <row r="319" spans="10:44" x14ac:dyDescent="0.25">
      <c r="J319" s="24" t="s">
        <v>84</v>
      </c>
      <c r="K319" s="59" t="s">
        <v>373</v>
      </c>
      <c r="L319" s="175" t="s">
        <v>683</v>
      </c>
      <c r="M319" s="21">
        <f>+Produccion_UO!L319</f>
        <v>0</v>
      </c>
      <c r="N319" s="21">
        <f>+Produccion_UO!M319</f>
        <v>0</v>
      </c>
      <c r="O319" s="21">
        <f>+Produccion_UO!N319</f>
        <v>0</v>
      </c>
      <c r="P319" s="21">
        <f>+Produccion_UO!O319</f>
        <v>0</v>
      </c>
      <c r="Q319" s="21">
        <f>+Produccion_UO!P319</f>
        <v>0</v>
      </c>
      <c r="R319" s="21">
        <f>+Produccion_UO!Q319</f>
        <v>0</v>
      </c>
      <c r="S319" s="21">
        <f>+Produccion_UO!R319</f>
        <v>0</v>
      </c>
      <c r="T319" s="21">
        <f>+Produccion_UO!S319</f>
        <v>0</v>
      </c>
      <c r="U319" s="21">
        <f>+Produccion_UO!T319</f>
        <v>0</v>
      </c>
      <c r="V319" s="21">
        <f>+Produccion_UO!U319</f>
        <v>0</v>
      </c>
      <c r="W319" s="21">
        <f>+Produccion_UO!V319</f>
        <v>0</v>
      </c>
      <c r="X319" s="21">
        <f>+Produccion_UO!W319</f>
        <v>0</v>
      </c>
      <c r="Y319" s="21">
        <f>+Produccion_UO!X319</f>
        <v>0</v>
      </c>
      <c r="Z319" s="21">
        <f>+Produccion_UO!Y319</f>
        <v>0</v>
      </c>
      <c r="AA319" s="21">
        <f>+Produccion_UO!Z319</f>
        <v>0</v>
      </c>
      <c r="AB319" s="21">
        <f>+Produccion_UO!AA319</f>
        <v>0</v>
      </c>
      <c r="AC319" s="21">
        <f>+Produccion_UO!AB319</f>
        <v>0</v>
      </c>
      <c r="AD319" s="21">
        <f>+Produccion_UO!AC319</f>
        <v>0</v>
      </c>
      <c r="AE319" s="21">
        <f>+Produccion_UO!AD319</f>
        <v>0</v>
      </c>
      <c r="AF319" s="21">
        <f>+Produccion_UO!AE319</f>
        <v>0</v>
      </c>
      <c r="AG319" s="21">
        <f>+Produccion_UO!AF319</f>
        <v>0</v>
      </c>
      <c r="AH319" s="21">
        <f>+Produccion_UO!AG319</f>
        <v>0</v>
      </c>
      <c r="AI319" s="21">
        <f>+Produccion_UO!AH319</f>
        <v>0</v>
      </c>
      <c r="AJ319" s="21">
        <f>+Produccion_UO!AI319</f>
        <v>0</v>
      </c>
      <c r="AK319" s="21">
        <f>+Produccion_UO!AJ319</f>
        <v>0</v>
      </c>
      <c r="AL319" s="21">
        <f>+Produccion_UO!AK319</f>
        <v>0</v>
      </c>
      <c r="AM319" s="21">
        <f>+Produccion_UO!AL319</f>
        <v>0</v>
      </c>
      <c r="AN319" s="21">
        <f>+Produccion_UO!AM319</f>
        <v>0</v>
      </c>
      <c r="AO319" s="21">
        <f>+Produccion_UO!AN319</f>
        <v>0</v>
      </c>
      <c r="AP319" s="21">
        <f>+Produccion_UO!AO319</f>
        <v>0</v>
      </c>
      <c r="AQ319" s="21">
        <f>+Produccion_UO!AP319</f>
        <v>0</v>
      </c>
      <c r="AR319" s="21">
        <f>+Produccion_UO!AQ319</f>
        <v>0</v>
      </c>
    </row>
    <row r="320" spans="10:44" x14ac:dyDescent="0.25">
      <c r="J320" s="24" t="s">
        <v>85</v>
      </c>
      <c r="K320" s="59" t="s">
        <v>221</v>
      </c>
      <c r="L320" s="175" t="s">
        <v>684</v>
      </c>
      <c r="M320" s="21">
        <f>+Produccion_UO!L320+Produccion_UO!L321</f>
        <v>577.08977039987769</v>
      </c>
      <c r="N320" s="21">
        <f>+Produccion_UO!M320+Produccion_UO!M321</f>
        <v>550.13660101973937</v>
      </c>
      <c r="O320" s="21">
        <f>+Produccion_UO!N320+Produccion_UO!N321</f>
        <v>471.52870934547911</v>
      </c>
      <c r="P320" s="21">
        <f>+Produccion_UO!O320+Produccion_UO!O321</f>
        <v>465.43098519689391</v>
      </c>
      <c r="Q320" s="21">
        <f>+Produccion_UO!P320+Produccion_UO!P321</f>
        <v>152.30738326552034</v>
      </c>
      <c r="R320" s="21">
        <f>+Produccion_UO!Q320+Produccion_UO!Q321</f>
        <v>152.22256350925693</v>
      </c>
      <c r="S320" s="21">
        <f>+Produccion_UO!R320+Produccion_UO!R321</f>
        <v>152.13774375299354</v>
      </c>
      <c r="T320" s="21">
        <f>+Produccion_UO!S320+Produccion_UO!S321</f>
        <v>152.07048245860395</v>
      </c>
      <c r="U320" s="21">
        <f>+Produccion_UO!T320+Produccion_UO!T321</f>
        <v>0</v>
      </c>
      <c r="V320" s="21">
        <f>+Produccion_UO!U320+Produccion_UO!U321</f>
        <v>0</v>
      </c>
      <c r="W320" s="21">
        <f>+Produccion_UO!V320+Produccion_UO!V321</f>
        <v>0</v>
      </c>
      <c r="X320" s="21">
        <f>+Produccion_UO!W320+Produccion_UO!W321</f>
        <v>0</v>
      </c>
      <c r="Y320" s="21">
        <f>+Produccion_UO!X320+Produccion_UO!X321</f>
        <v>0</v>
      </c>
      <c r="Z320" s="21">
        <f>+Produccion_UO!Y320+Produccion_UO!Y321</f>
        <v>0</v>
      </c>
      <c r="AA320" s="21">
        <f>+Produccion_UO!Z320+Produccion_UO!Z321</f>
        <v>0</v>
      </c>
      <c r="AB320" s="21">
        <f>+Produccion_UO!AA320+Produccion_UO!AA321</f>
        <v>0</v>
      </c>
      <c r="AC320" s="21">
        <f>+Produccion_UO!AB320+Produccion_UO!AB321</f>
        <v>0</v>
      </c>
      <c r="AD320" s="21">
        <f>+Produccion_UO!AC320+Produccion_UO!AC321</f>
        <v>0</v>
      </c>
      <c r="AE320" s="21">
        <f>+Produccion_UO!AD320+Produccion_UO!AD321</f>
        <v>0</v>
      </c>
      <c r="AF320" s="21">
        <f>+Produccion_UO!AE320+Produccion_UO!AE321</f>
        <v>0</v>
      </c>
      <c r="AG320" s="21">
        <f>+Produccion_UO!AF320+Produccion_UO!AF321</f>
        <v>0</v>
      </c>
      <c r="AH320" s="21">
        <f>+Produccion_UO!AG320+Produccion_UO!AG321</f>
        <v>0</v>
      </c>
      <c r="AI320" s="21">
        <f>+Produccion_UO!AH320+Produccion_UO!AH321</f>
        <v>0</v>
      </c>
      <c r="AJ320" s="21">
        <f>+Produccion_UO!AI320+Produccion_UO!AI321</f>
        <v>0</v>
      </c>
      <c r="AK320" s="21">
        <f>+Produccion_UO!AJ320+Produccion_UO!AJ321</f>
        <v>0</v>
      </c>
      <c r="AL320" s="21">
        <f>+Produccion_UO!AK320+Produccion_UO!AK321</f>
        <v>0</v>
      </c>
      <c r="AM320" s="21">
        <f>+Produccion_UO!AL320+Produccion_UO!AL321</f>
        <v>0</v>
      </c>
      <c r="AN320" s="21">
        <f>+Produccion_UO!AM320+Produccion_UO!AM321</f>
        <v>0</v>
      </c>
      <c r="AO320" s="21">
        <f>+Produccion_UO!AN320+Produccion_UO!AN321</f>
        <v>0</v>
      </c>
      <c r="AP320" s="21">
        <f>+Produccion_UO!AO320+Produccion_UO!AO321</f>
        <v>0</v>
      </c>
      <c r="AQ320" s="21">
        <f>+Produccion_UO!AP320+Produccion_UO!AP321</f>
        <v>0</v>
      </c>
      <c r="AR320" s="21">
        <f>+Produccion_UO!AQ320+Produccion_UO!AQ321</f>
        <v>0</v>
      </c>
    </row>
    <row r="321" spans="10:44" x14ac:dyDescent="0.25">
      <c r="J321" s="24" t="s">
        <v>85</v>
      </c>
      <c r="K321" s="59" t="s">
        <v>222</v>
      </c>
      <c r="L321" s="176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0:44" x14ac:dyDescent="0.25">
      <c r="J322" s="24" t="s">
        <v>434</v>
      </c>
      <c r="K322" s="59" t="s">
        <v>374</v>
      </c>
      <c r="L322" s="175" t="s">
        <v>688</v>
      </c>
      <c r="M322" s="21">
        <f>+Produccion_UO!L322</f>
        <v>0</v>
      </c>
      <c r="N322" s="21">
        <f>+Produccion_UO!M322</f>
        <v>0</v>
      </c>
      <c r="O322" s="21">
        <f>+Produccion_UO!N322</f>
        <v>0</v>
      </c>
      <c r="P322" s="21">
        <f>+Produccion_UO!O322</f>
        <v>0</v>
      </c>
      <c r="Q322" s="21">
        <f>+Produccion_UO!P322</f>
        <v>0</v>
      </c>
      <c r="R322" s="21">
        <f>+Produccion_UO!Q322</f>
        <v>0</v>
      </c>
      <c r="S322" s="21">
        <f>+Produccion_UO!R322</f>
        <v>0</v>
      </c>
      <c r="T322" s="21">
        <f>+Produccion_UO!S322</f>
        <v>0</v>
      </c>
      <c r="U322" s="21">
        <f>+Produccion_UO!T322</f>
        <v>0</v>
      </c>
      <c r="V322" s="21">
        <f>+Produccion_UO!U322</f>
        <v>0</v>
      </c>
      <c r="W322" s="21">
        <f>+Produccion_UO!V322</f>
        <v>0</v>
      </c>
      <c r="X322" s="21">
        <f>+Produccion_UO!W322</f>
        <v>0</v>
      </c>
      <c r="Y322" s="21">
        <f>+Produccion_UO!X322</f>
        <v>0</v>
      </c>
      <c r="Z322" s="21">
        <f>+Produccion_UO!Y322</f>
        <v>0</v>
      </c>
      <c r="AA322" s="21">
        <f>+Produccion_UO!Z322</f>
        <v>0</v>
      </c>
      <c r="AB322" s="21">
        <f>+Produccion_UO!AA322</f>
        <v>0</v>
      </c>
      <c r="AC322" s="21">
        <f>+Produccion_UO!AB322</f>
        <v>0</v>
      </c>
      <c r="AD322" s="21">
        <f>+Produccion_UO!AC322</f>
        <v>0</v>
      </c>
      <c r="AE322" s="21">
        <f>+Produccion_UO!AD322</f>
        <v>0</v>
      </c>
      <c r="AF322" s="21">
        <f>+Produccion_UO!AE322</f>
        <v>0</v>
      </c>
      <c r="AG322" s="21">
        <f>+Produccion_UO!AF322</f>
        <v>0</v>
      </c>
      <c r="AH322" s="21">
        <f>+Produccion_UO!AG322</f>
        <v>0</v>
      </c>
      <c r="AI322" s="21">
        <f>+Produccion_UO!AH322</f>
        <v>0</v>
      </c>
      <c r="AJ322" s="21">
        <f>+Produccion_UO!AI322</f>
        <v>0</v>
      </c>
      <c r="AK322" s="21">
        <f>+Produccion_UO!AJ322</f>
        <v>0</v>
      </c>
      <c r="AL322" s="21">
        <f>+Produccion_UO!AK322</f>
        <v>0</v>
      </c>
      <c r="AM322" s="21">
        <f>+Produccion_UO!AL322</f>
        <v>0</v>
      </c>
      <c r="AN322" s="21">
        <f>+Produccion_UO!AM322</f>
        <v>0</v>
      </c>
      <c r="AO322" s="21">
        <f>+Produccion_UO!AN322</f>
        <v>0</v>
      </c>
      <c r="AP322" s="21">
        <f>+Produccion_UO!AO322</f>
        <v>0</v>
      </c>
      <c r="AQ322" s="21">
        <f>+Produccion_UO!AP322</f>
        <v>0</v>
      </c>
      <c r="AR322" s="21">
        <f>+Produccion_UO!AQ322</f>
        <v>0</v>
      </c>
    </row>
    <row r="323" spans="10:44" x14ac:dyDescent="0.25">
      <c r="J323" s="24" t="s">
        <v>86</v>
      </c>
      <c r="K323" s="59" t="s">
        <v>375</v>
      </c>
      <c r="L323" s="175" t="s">
        <v>686</v>
      </c>
      <c r="M323" s="21">
        <f>+Produccion_UO!L323</f>
        <v>0</v>
      </c>
      <c r="N323" s="21">
        <f>+Produccion_UO!M323</f>
        <v>0</v>
      </c>
      <c r="O323" s="21">
        <f>+Produccion_UO!N323</f>
        <v>0</v>
      </c>
      <c r="P323" s="21">
        <f>+Produccion_UO!O323</f>
        <v>0</v>
      </c>
      <c r="Q323" s="21">
        <f>+Produccion_UO!P323</f>
        <v>0</v>
      </c>
      <c r="R323" s="21">
        <f>+Produccion_UO!Q323</f>
        <v>0</v>
      </c>
      <c r="S323" s="21">
        <f>+Produccion_UO!R323</f>
        <v>0</v>
      </c>
      <c r="T323" s="21">
        <f>+Produccion_UO!S323</f>
        <v>0</v>
      </c>
      <c r="U323" s="21">
        <f>+Produccion_UO!T323</f>
        <v>0</v>
      </c>
      <c r="V323" s="21">
        <f>+Produccion_UO!U323</f>
        <v>0</v>
      </c>
      <c r="W323" s="21">
        <f>+Produccion_UO!V323</f>
        <v>0</v>
      </c>
      <c r="X323" s="21">
        <f>+Produccion_UO!W323</f>
        <v>0</v>
      </c>
      <c r="Y323" s="21">
        <f>+Produccion_UO!X323</f>
        <v>0</v>
      </c>
      <c r="Z323" s="21">
        <f>+Produccion_UO!Y323</f>
        <v>0</v>
      </c>
      <c r="AA323" s="21">
        <f>+Produccion_UO!Z323</f>
        <v>0</v>
      </c>
      <c r="AB323" s="21">
        <f>+Produccion_UO!AA323</f>
        <v>0</v>
      </c>
      <c r="AC323" s="21">
        <f>+Produccion_UO!AB323</f>
        <v>0</v>
      </c>
      <c r="AD323" s="21">
        <f>+Produccion_UO!AC323</f>
        <v>0</v>
      </c>
      <c r="AE323" s="21">
        <f>+Produccion_UO!AD323</f>
        <v>0</v>
      </c>
      <c r="AF323" s="21">
        <f>+Produccion_UO!AE323</f>
        <v>0</v>
      </c>
      <c r="AG323" s="21">
        <f>+Produccion_UO!AF323</f>
        <v>0</v>
      </c>
      <c r="AH323" s="21">
        <f>+Produccion_UO!AG323</f>
        <v>0</v>
      </c>
      <c r="AI323" s="21">
        <f>+Produccion_UO!AH323</f>
        <v>0</v>
      </c>
      <c r="AJ323" s="21">
        <f>+Produccion_UO!AI323</f>
        <v>0</v>
      </c>
      <c r="AK323" s="21">
        <f>+Produccion_UO!AJ323</f>
        <v>0</v>
      </c>
      <c r="AL323" s="21">
        <f>+Produccion_UO!AK323</f>
        <v>0</v>
      </c>
      <c r="AM323" s="21">
        <f>+Produccion_UO!AL323</f>
        <v>0</v>
      </c>
      <c r="AN323" s="21">
        <f>+Produccion_UO!AM323</f>
        <v>0</v>
      </c>
      <c r="AO323" s="21">
        <f>+Produccion_UO!AN323</f>
        <v>0</v>
      </c>
      <c r="AP323" s="21">
        <f>+Produccion_UO!AO323</f>
        <v>0</v>
      </c>
      <c r="AQ323" s="21">
        <f>+Produccion_UO!AP323</f>
        <v>0</v>
      </c>
      <c r="AR323" s="21">
        <f>+Produccion_UO!AQ323</f>
        <v>0</v>
      </c>
    </row>
    <row r="324" spans="10:44" x14ac:dyDescent="0.25">
      <c r="J324" s="24" t="s">
        <v>87</v>
      </c>
      <c r="K324" s="59" t="s">
        <v>376</v>
      </c>
      <c r="L324" s="175" t="s">
        <v>687</v>
      </c>
      <c r="M324" s="21">
        <f>+Produccion_UO!L324</f>
        <v>0</v>
      </c>
      <c r="N324" s="21">
        <f>+Produccion_UO!M324</f>
        <v>0</v>
      </c>
      <c r="O324" s="21">
        <f>+Produccion_UO!N324</f>
        <v>0</v>
      </c>
      <c r="P324" s="21">
        <f>+Produccion_UO!O324</f>
        <v>0</v>
      </c>
      <c r="Q324" s="21">
        <f>+Produccion_UO!P324</f>
        <v>0</v>
      </c>
      <c r="R324" s="21">
        <f>+Produccion_UO!Q324</f>
        <v>0</v>
      </c>
      <c r="S324" s="21">
        <f>+Produccion_UO!R324</f>
        <v>0</v>
      </c>
      <c r="T324" s="21">
        <f>+Produccion_UO!S324</f>
        <v>0</v>
      </c>
      <c r="U324" s="21">
        <f>+Produccion_UO!T324</f>
        <v>0</v>
      </c>
      <c r="V324" s="21">
        <f>+Produccion_UO!U324</f>
        <v>0</v>
      </c>
      <c r="W324" s="21">
        <f>+Produccion_UO!V324</f>
        <v>0</v>
      </c>
      <c r="X324" s="21">
        <f>+Produccion_UO!W324</f>
        <v>0</v>
      </c>
      <c r="Y324" s="21">
        <f>+Produccion_UO!X324</f>
        <v>0</v>
      </c>
      <c r="Z324" s="21">
        <f>+Produccion_UO!Y324</f>
        <v>0</v>
      </c>
      <c r="AA324" s="21">
        <f>+Produccion_UO!Z324</f>
        <v>0</v>
      </c>
      <c r="AB324" s="21">
        <f>+Produccion_UO!AA324</f>
        <v>0</v>
      </c>
      <c r="AC324" s="21">
        <f>+Produccion_UO!AB324</f>
        <v>0</v>
      </c>
      <c r="AD324" s="21">
        <f>+Produccion_UO!AC324</f>
        <v>0</v>
      </c>
      <c r="AE324" s="21">
        <f>+Produccion_UO!AD324</f>
        <v>0</v>
      </c>
      <c r="AF324" s="21">
        <f>+Produccion_UO!AE324</f>
        <v>0</v>
      </c>
      <c r="AG324" s="21">
        <f>+Produccion_UO!AF324</f>
        <v>0</v>
      </c>
      <c r="AH324" s="21">
        <f>+Produccion_UO!AG324</f>
        <v>0</v>
      </c>
      <c r="AI324" s="21">
        <f>+Produccion_UO!AH324</f>
        <v>0</v>
      </c>
      <c r="AJ324" s="21">
        <f>+Produccion_UO!AI324</f>
        <v>0</v>
      </c>
      <c r="AK324" s="21">
        <f>+Produccion_UO!AJ324</f>
        <v>0</v>
      </c>
      <c r="AL324" s="21">
        <f>+Produccion_UO!AK324</f>
        <v>0</v>
      </c>
      <c r="AM324" s="21">
        <f>+Produccion_UO!AL324</f>
        <v>0</v>
      </c>
      <c r="AN324" s="21">
        <f>+Produccion_UO!AM324</f>
        <v>0</v>
      </c>
      <c r="AO324" s="21">
        <f>+Produccion_UO!AN324</f>
        <v>0</v>
      </c>
      <c r="AP324" s="21">
        <f>+Produccion_UO!AO324</f>
        <v>0</v>
      </c>
      <c r="AQ324" s="21">
        <f>+Produccion_UO!AP324</f>
        <v>0</v>
      </c>
      <c r="AR324" s="21">
        <f>+Produccion_UO!AQ324</f>
        <v>0</v>
      </c>
    </row>
    <row r="325" spans="10:44" x14ac:dyDescent="0.25">
      <c r="J325" s="24" t="s">
        <v>88</v>
      </c>
      <c r="K325" s="59" t="s">
        <v>223</v>
      </c>
      <c r="L325" s="175" t="s">
        <v>685</v>
      </c>
      <c r="M325" s="21">
        <f>+Produccion_UO!L325</f>
        <v>38.960633188059163</v>
      </c>
      <c r="N325" s="21">
        <f>+Produccion_UO!M325</f>
        <v>38.170906457541669</v>
      </c>
      <c r="O325" s="21">
        <f>+Produccion_UO!N325</f>
        <v>38.19750945828639</v>
      </c>
      <c r="P325" s="21">
        <f>+Produccion_UO!O325</f>
        <v>38.224112459030835</v>
      </c>
      <c r="Q325" s="21">
        <f>+Produccion_UO!P325</f>
        <v>38.250715459775556</v>
      </c>
      <c r="R325" s="21">
        <f>+Produccion_UO!Q325</f>
        <v>34.996877029252502</v>
      </c>
      <c r="S325" s="21">
        <f>+Produccion_UO!R325</f>
        <v>31.743038598729719</v>
      </c>
      <c r="T325" s="21">
        <f>+Produccion_UO!S325</f>
        <v>29.065514191215279</v>
      </c>
      <c r="U325" s="21">
        <f>+Produccion_UO!T325</f>
        <v>26.387989783700888</v>
      </c>
      <c r="V325" s="21">
        <f>+Produccion_UO!U325</f>
        <v>24.168610171971611</v>
      </c>
      <c r="W325" s="21">
        <f>+Produccion_UO!V325</f>
        <v>21.949230560242306</v>
      </c>
      <c r="X325" s="21">
        <f>+Produccion_UO!W325</f>
        <v>19.729850948513</v>
      </c>
      <c r="Y325" s="21">
        <f>+Produccion_UO!X325</f>
        <v>18.172902642487944</v>
      </c>
      <c r="Z325" s="21">
        <f>+Produccion_UO!Y325</f>
        <v>16.61595433646286</v>
      </c>
      <c r="AA325" s="21">
        <f>+Produccion_UO!Z325</f>
        <v>7.5107022748254444</v>
      </c>
      <c r="AB325" s="21">
        <f>+Produccion_UO!AA325</f>
        <v>0</v>
      </c>
      <c r="AC325" s="21">
        <f>+Produccion_UO!AB325</f>
        <v>0</v>
      </c>
      <c r="AD325" s="21">
        <f>+Produccion_UO!AC325</f>
        <v>0</v>
      </c>
      <c r="AE325" s="21">
        <f>+Produccion_UO!AD325</f>
        <v>0</v>
      </c>
      <c r="AF325" s="21">
        <f>+Produccion_UO!AE325</f>
        <v>0</v>
      </c>
      <c r="AG325" s="21">
        <f>+Produccion_UO!AF325</f>
        <v>0</v>
      </c>
      <c r="AH325" s="21">
        <f>+Produccion_UO!AG325</f>
        <v>0</v>
      </c>
      <c r="AI325" s="21">
        <f>+Produccion_UO!AH325</f>
        <v>0</v>
      </c>
      <c r="AJ325" s="21">
        <f>+Produccion_UO!AI325</f>
        <v>0</v>
      </c>
      <c r="AK325" s="21">
        <f>+Produccion_UO!AJ325</f>
        <v>0</v>
      </c>
      <c r="AL325" s="21">
        <f>+Produccion_UO!AK325</f>
        <v>0</v>
      </c>
      <c r="AM325" s="21">
        <f>+Produccion_UO!AL325</f>
        <v>0</v>
      </c>
      <c r="AN325" s="21">
        <f>+Produccion_UO!AM325</f>
        <v>0</v>
      </c>
      <c r="AO325" s="21">
        <f>+Produccion_UO!AN325</f>
        <v>0</v>
      </c>
      <c r="AP325" s="21">
        <f>+Produccion_UO!AO325</f>
        <v>0</v>
      </c>
      <c r="AQ325" s="21">
        <f>+Produccion_UO!AP325</f>
        <v>0</v>
      </c>
      <c r="AR325" s="21">
        <f>+Produccion_UO!AQ325</f>
        <v>0</v>
      </c>
    </row>
    <row r="326" spans="10:44" x14ac:dyDescent="0.25">
      <c r="J326" s="68"/>
      <c r="K326" s="68"/>
      <c r="L326" s="68"/>
      <c r="M326" s="69">
        <f>+SUM(M319:M325)</f>
        <v>616.0504035879369</v>
      </c>
      <c r="N326" s="69">
        <f t="shared" ref="N326" si="38">+SUM(N319:N325)</f>
        <v>588.30750747728109</v>
      </c>
      <c r="O326" s="69">
        <f t="shared" ref="O326:AR326" si="39">+SUM(O319:O325)</f>
        <v>509.72621880376551</v>
      </c>
      <c r="P326" s="69">
        <f t="shared" si="39"/>
        <v>503.65509765592475</v>
      </c>
      <c r="Q326" s="69">
        <f t="shared" si="39"/>
        <v>190.55809872529591</v>
      </c>
      <c r="R326" s="69">
        <f t="shared" si="39"/>
        <v>187.21944053850945</v>
      </c>
      <c r="S326" s="69">
        <f t="shared" si="39"/>
        <v>183.88078235172327</v>
      </c>
      <c r="T326" s="69">
        <f t="shared" si="39"/>
        <v>181.13599664981922</v>
      </c>
      <c r="U326" s="69">
        <f t="shared" si="39"/>
        <v>26.387989783700888</v>
      </c>
      <c r="V326" s="69">
        <f t="shared" si="39"/>
        <v>24.168610171971611</v>
      </c>
      <c r="W326" s="69">
        <f t="shared" si="39"/>
        <v>21.949230560242306</v>
      </c>
      <c r="X326" s="69">
        <f t="shared" si="39"/>
        <v>19.729850948513</v>
      </c>
      <c r="Y326" s="69">
        <f t="shared" si="39"/>
        <v>18.172902642487944</v>
      </c>
      <c r="Z326" s="69">
        <f t="shared" si="39"/>
        <v>16.61595433646286</v>
      </c>
      <c r="AA326" s="69">
        <f t="shared" si="39"/>
        <v>7.5107022748254444</v>
      </c>
      <c r="AB326" s="69">
        <f t="shared" si="39"/>
        <v>0</v>
      </c>
      <c r="AC326" s="69">
        <f t="shared" si="39"/>
        <v>0</v>
      </c>
      <c r="AD326" s="69">
        <f t="shared" si="39"/>
        <v>0</v>
      </c>
      <c r="AE326" s="69">
        <f t="shared" si="39"/>
        <v>0</v>
      </c>
      <c r="AF326" s="69">
        <f t="shared" si="39"/>
        <v>0</v>
      </c>
      <c r="AG326" s="69">
        <f t="shared" si="39"/>
        <v>0</v>
      </c>
      <c r="AH326" s="69">
        <f t="shared" si="39"/>
        <v>0</v>
      </c>
      <c r="AI326" s="69">
        <f t="shared" si="39"/>
        <v>0</v>
      </c>
      <c r="AJ326" s="69">
        <f t="shared" si="39"/>
        <v>0</v>
      </c>
      <c r="AK326" s="69">
        <f t="shared" si="39"/>
        <v>0</v>
      </c>
      <c r="AL326" s="69">
        <f t="shared" si="39"/>
        <v>0</v>
      </c>
      <c r="AM326" s="69">
        <f t="shared" si="39"/>
        <v>0</v>
      </c>
      <c r="AN326" s="69">
        <f t="shared" si="39"/>
        <v>0</v>
      </c>
      <c r="AO326" s="69">
        <f t="shared" si="39"/>
        <v>0</v>
      </c>
      <c r="AP326" s="69">
        <f t="shared" si="39"/>
        <v>0</v>
      </c>
      <c r="AQ326" s="69">
        <f t="shared" si="39"/>
        <v>0</v>
      </c>
      <c r="AR326" s="69">
        <f t="shared" si="39"/>
        <v>0</v>
      </c>
    </row>
    <row r="328" spans="10:44" ht="18.75" x14ac:dyDescent="0.3">
      <c r="K328" s="34" t="str">
        <f>+Produccion_UO!K328</f>
        <v>9.3.1.2 Electricidad para Colectores de Gas Natural usando FUEL</v>
      </c>
      <c r="L328" s="34"/>
    </row>
    <row r="329" spans="10:44" x14ac:dyDescent="0.25">
      <c r="J329" s="106" t="s">
        <v>348</v>
      </c>
      <c r="K329" s="54" t="s">
        <v>26</v>
      </c>
      <c r="L329" s="164"/>
    </row>
    <row r="330" spans="10:44" x14ac:dyDescent="0.25">
      <c r="J330" s="15"/>
      <c r="K330" s="23"/>
      <c r="L330" s="23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</row>
    <row r="331" spans="10:44" x14ac:dyDescent="0.25">
      <c r="M331" s="55">
        <v>2019</v>
      </c>
      <c r="N331" s="55">
        <v>2020</v>
      </c>
      <c r="O331" s="55">
        <v>2021</v>
      </c>
      <c r="P331" s="55">
        <v>2022</v>
      </c>
      <c r="Q331" s="55">
        <v>2023</v>
      </c>
      <c r="R331" s="55">
        <v>2024</v>
      </c>
      <c r="S331" s="55">
        <v>2025</v>
      </c>
      <c r="T331" s="55">
        <v>2026</v>
      </c>
      <c r="U331" s="55">
        <v>2027</v>
      </c>
      <c r="V331" s="55">
        <v>2028</v>
      </c>
      <c r="W331" s="55">
        <v>2029</v>
      </c>
      <c r="X331" s="55">
        <v>2030</v>
      </c>
      <c r="Y331" s="55">
        <v>2031</v>
      </c>
      <c r="Z331" s="55">
        <v>2032</v>
      </c>
      <c r="AA331" s="55">
        <v>2033</v>
      </c>
      <c r="AB331" s="55">
        <v>2034</v>
      </c>
      <c r="AC331" s="55">
        <v>2035</v>
      </c>
      <c r="AD331" s="55">
        <v>2036</v>
      </c>
      <c r="AE331" s="55">
        <v>2037</v>
      </c>
      <c r="AF331" s="55">
        <v>2038</v>
      </c>
      <c r="AG331" s="55">
        <v>2039</v>
      </c>
      <c r="AH331" s="55">
        <v>2040</v>
      </c>
      <c r="AI331" s="55">
        <v>2041</v>
      </c>
      <c r="AJ331" s="55">
        <v>2042</v>
      </c>
      <c r="AK331" s="55">
        <v>2043</v>
      </c>
      <c r="AL331" s="55">
        <v>2044</v>
      </c>
      <c r="AM331" s="55">
        <v>2045</v>
      </c>
      <c r="AN331" s="55">
        <v>2046</v>
      </c>
      <c r="AO331" s="55">
        <v>2047</v>
      </c>
      <c r="AP331" s="55">
        <v>2048</v>
      </c>
      <c r="AQ331" s="55">
        <v>2049</v>
      </c>
      <c r="AR331" s="55">
        <v>2050</v>
      </c>
    </row>
    <row r="332" spans="10:44" x14ac:dyDescent="0.25">
      <c r="J332" s="24" t="s">
        <v>78</v>
      </c>
      <c r="K332" s="59" t="s">
        <v>224</v>
      </c>
      <c r="L332" s="175" t="s">
        <v>683</v>
      </c>
      <c r="M332" s="21">
        <f>+Produccion_UO!L332</f>
        <v>203.91283037822691</v>
      </c>
      <c r="N332" s="21">
        <f>+Produccion_UO!M332</f>
        <v>164.77828300585139</v>
      </c>
      <c r="O332" s="21">
        <f>+Produccion_UO!N332</f>
        <v>129.01238192485832</v>
      </c>
      <c r="P332" s="21">
        <f>+Produccion_UO!O332</f>
        <v>150.66227896997333</v>
      </c>
      <c r="Q332" s="21">
        <f>+Produccion_UO!P332</f>
        <v>143.60427695203416</v>
      </c>
      <c r="R332" s="21">
        <f>+Produccion_UO!Q332</f>
        <v>0</v>
      </c>
      <c r="S332" s="21">
        <f>+Produccion_UO!R332</f>
        <v>0</v>
      </c>
      <c r="T332" s="21">
        <f>+Produccion_UO!S332</f>
        <v>0</v>
      </c>
      <c r="U332" s="21">
        <f>+Produccion_UO!T332</f>
        <v>0</v>
      </c>
      <c r="V332" s="21">
        <f>+Produccion_UO!U332</f>
        <v>0</v>
      </c>
      <c r="W332" s="21">
        <f>+Produccion_UO!V332</f>
        <v>0</v>
      </c>
      <c r="X332" s="21">
        <f>+Produccion_UO!W332</f>
        <v>0</v>
      </c>
      <c r="Y332" s="21">
        <f>+Produccion_UO!X332</f>
        <v>0</v>
      </c>
      <c r="Z332" s="21">
        <f>+Produccion_UO!Y332</f>
        <v>0</v>
      </c>
      <c r="AA332" s="21">
        <f>+Produccion_UO!Z332</f>
        <v>0</v>
      </c>
      <c r="AB332" s="21">
        <f>+Produccion_UO!AA332</f>
        <v>0</v>
      </c>
      <c r="AC332" s="21">
        <f>+Produccion_UO!AB332</f>
        <v>0</v>
      </c>
      <c r="AD332" s="21">
        <f>+Produccion_UO!AC332</f>
        <v>0</v>
      </c>
      <c r="AE332" s="21">
        <f>+Produccion_UO!AD332</f>
        <v>0</v>
      </c>
      <c r="AF332" s="21">
        <f>+Produccion_UO!AE332</f>
        <v>0</v>
      </c>
      <c r="AG332" s="21">
        <f>+Produccion_UO!AF332</f>
        <v>0</v>
      </c>
      <c r="AH332" s="21">
        <f>+Produccion_UO!AG332</f>
        <v>0</v>
      </c>
      <c r="AI332" s="21">
        <f>+Produccion_UO!AH332</f>
        <v>0</v>
      </c>
      <c r="AJ332" s="21">
        <f>+Produccion_UO!AI332</f>
        <v>0</v>
      </c>
      <c r="AK332" s="21">
        <f>+Produccion_UO!AJ332</f>
        <v>0</v>
      </c>
      <c r="AL332" s="21">
        <f>+Produccion_UO!AK332</f>
        <v>0</v>
      </c>
      <c r="AM332" s="21">
        <f>+Produccion_UO!AL332</f>
        <v>0</v>
      </c>
      <c r="AN332" s="21">
        <f>+Produccion_UO!AM332</f>
        <v>0</v>
      </c>
      <c r="AO332" s="21">
        <f>+Produccion_UO!AN332</f>
        <v>0</v>
      </c>
      <c r="AP332" s="21">
        <f>+Produccion_UO!AO332</f>
        <v>0</v>
      </c>
      <c r="AQ332" s="21">
        <f>+Produccion_UO!AP332</f>
        <v>0</v>
      </c>
      <c r="AR332" s="21">
        <f>+Produccion_UO!AQ332</f>
        <v>0</v>
      </c>
    </row>
    <row r="333" spans="10:44" x14ac:dyDescent="0.25">
      <c r="J333" s="24" t="s">
        <v>79</v>
      </c>
      <c r="K333" s="59" t="s">
        <v>225</v>
      </c>
      <c r="L333" s="175" t="s">
        <v>684</v>
      </c>
      <c r="M333" s="21">
        <f>+Produccion_UO!L333+Produccion_UO!L334</f>
        <v>118.87684416</v>
      </c>
      <c r="N333" s="21">
        <f>+Produccion_UO!M333+Produccion_UO!M334</f>
        <v>118.87684416</v>
      </c>
      <c r="O333" s="21">
        <f>+Produccion_UO!N333+Produccion_UO!N334</f>
        <v>118.87684416</v>
      </c>
      <c r="P333" s="21">
        <f>+Produccion_UO!O333+Produccion_UO!O334</f>
        <v>118.87684416</v>
      </c>
      <c r="Q333" s="21">
        <f>+Produccion_UO!P333+Produccion_UO!P334</f>
        <v>118.87684416</v>
      </c>
      <c r="R333" s="21">
        <f>+Produccion_UO!Q333+Produccion_UO!Q334</f>
        <v>118.87684416</v>
      </c>
      <c r="S333" s="21">
        <f>+Produccion_UO!R333+Produccion_UO!R334</f>
        <v>118.87684416</v>
      </c>
      <c r="T333" s="21">
        <f>+Produccion_UO!S333+Produccion_UO!S334</f>
        <v>118.87684416</v>
      </c>
      <c r="U333" s="21">
        <f>+Produccion_UO!T333+Produccion_UO!T334</f>
        <v>61.379143713236601</v>
      </c>
      <c r="V333" s="21">
        <f>+Produccion_UO!U333+Produccion_UO!U334</f>
        <v>0.69880078684367219</v>
      </c>
      <c r="W333" s="21">
        <f>+Produccion_UO!V333+Produccion_UO!V334</f>
        <v>0.44724811507338053</v>
      </c>
      <c r="X333" s="21">
        <f>+Produccion_UO!W333+Produccion_UO!W334</f>
        <v>0.44724811507338891</v>
      </c>
      <c r="Y333" s="21">
        <f>+Produccion_UO!X333+Produccion_UO!X334</f>
        <v>0.44724811507338891</v>
      </c>
      <c r="Z333" s="21">
        <f>+Produccion_UO!Y333+Produccion_UO!Y334</f>
        <v>0.31670331548989722</v>
      </c>
      <c r="AA333" s="21">
        <f>+Produccion_UO!Z333+Produccion_UO!Z334</f>
        <v>0</v>
      </c>
      <c r="AB333" s="21">
        <f>+Produccion_UO!AA333+Produccion_UO!AA334</f>
        <v>0</v>
      </c>
      <c r="AC333" s="21">
        <f>+Produccion_UO!AB333+Produccion_UO!AB334</f>
        <v>0</v>
      </c>
      <c r="AD333" s="21">
        <f>+Produccion_UO!AC333+Produccion_UO!AC334</f>
        <v>0</v>
      </c>
      <c r="AE333" s="21">
        <f>+Produccion_UO!AD333+Produccion_UO!AD334</f>
        <v>0</v>
      </c>
      <c r="AF333" s="21">
        <f>+Produccion_UO!AE333+Produccion_UO!AE334</f>
        <v>0</v>
      </c>
      <c r="AG333" s="21">
        <f>+Produccion_UO!AF333+Produccion_UO!AF334</f>
        <v>0</v>
      </c>
      <c r="AH333" s="21">
        <f>+Produccion_UO!AG333+Produccion_UO!AG334</f>
        <v>0</v>
      </c>
      <c r="AI333" s="21">
        <f>+Produccion_UO!AH333+Produccion_UO!AH334</f>
        <v>0</v>
      </c>
      <c r="AJ333" s="21">
        <f>+Produccion_UO!AI333+Produccion_UO!AI334</f>
        <v>0</v>
      </c>
      <c r="AK333" s="21">
        <f>+Produccion_UO!AJ333+Produccion_UO!AJ334</f>
        <v>0</v>
      </c>
      <c r="AL333" s="21">
        <f>+Produccion_UO!AK333+Produccion_UO!AK334</f>
        <v>0</v>
      </c>
      <c r="AM333" s="21">
        <f>+Produccion_UO!AL333+Produccion_UO!AL334</f>
        <v>0</v>
      </c>
      <c r="AN333" s="21">
        <f>+Produccion_UO!AM333+Produccion_UO!AM334</f>
        <v>0</v>
      </c>
      <c r="AO333" s="21">
        <f>+Produccion_UO!AN333+Produccion_UO!AN334</f>
        <v>0</v>
      </c>
      <c r="AP333" s="21">
        <f>+Produccion_UO!AO333+Produccion_UO!AO334</f>
        <v>0</v>
      </c>
      <c r="AQ333" s="21">
        <f>+Produccion_UO!AP333+Produccion_UO!AP334</f>
        <v>0</v>
      </c>
      <c r="AR333" s="21">
        <f>+Produccion_UO!AQ333+Produccion_UO!AQ334</f>
        <v>0</v>
      </c>
    </row>
    <row r="334" spans="10:44" x14ac:dyDescent="0.25">
      <c r="J334" s="24" t="s">
        <v>79</v>
      </c>
      <c r="K334" s="59" t="s">
        <v>226</v>
      </c>
      <c r="L334" s="176"/>
      <c r="M334" s="180"/>
      <c r="N334" s="180"/>
      <c r="O334" s="180"/>
      <c r="P334" s="180"/>
      <c r="Q334" s="180"/>
      <c r="R334" s="180"/>
      <c r="S334" s="180"/>
      <c r="T334" s="180"/>
      <c r="U334" s="180"/>
      <c r="V334" s="180"/>
      <c r="W334" s="180"/>
      <c r="X334" s="180"/>
      <c r="Y334" s="180"/>
      <c r="Z334" s="180"/>
      <c r="AA334" s="180"/>
      <c r="AB334" s="180"/>
      <c r="AC334" s="180"/>
      <c r="AD334" s="180"/>
      <c r="AE334" s="180"/>
      <c r="AF334" s="180"/>
      <c r="AG334" s="180"/>
      <c r="AH334" s="180"/>
      <c r="AI334" s="180"/>
      <c r="AJ334" s="180"/>
      <c r="AK334" s="180"/>
      <c r="AL334" s="180"/>
      <c r="AM334" s="180"/>
      <c r="AN334" s="180"/>
      <c r="AO334" s="180"/>
      <c r="AP334" s="180"/>
      <c r="AQ334" s="180"/>
      <c r="AR334" s="180"/>
    </row>
    <row r="335" spans="10:44" x14ac:dyDescent="0.25">
      <c r="J335" s="24" t="s">
        <v>80</v>
      </c>
      <c r="K335" s="59" t="s">
        <v>378</v>
      </c>
      <c r="L335" s="175" t="s">
        <v>688</v>
      </c>
      <c r="M335" s="21">
        <f>+Produccion_UO!L335</f>
        <v>0</v>
      </c>
      <c r="N335" s="21">
        <f>+Produccion_UO!M335</f>
        <v>0</v>
      </c>
      <c r="O335" s="21">
        <f>+Produccion_UO!N335</f>
        <v>0</v>
      </c>
      <c r="P335" s="21">
        <f>+Produccion_UO!O335</f>
        <v>0</v>
      </c>
      <c r="Q335" s="21">
        <f>+Produccion_UO!P335</f>
        <v>0</v>
      </c>
      <c r="R335" s="21">
        <f>+Produccion_UO!Q335</f>
        <v>0</v>
      </c>
      <c r="S335" s="21">
        <f>+Produccion_UO!R335</f>
        <v>0</v>
      </c>
      <c r="T335" s="21">
        <f>+Produccion_UO!S335</f>
        <v>0</v>
      </c>
      <c r="U335" s="21">
        <f>+Produccion_UO!T335</f>
        <v>0</v>
      </c>
      <c r="V335" s="21">
        <f>+Produccion_UO!U335</f>
        <v>0</v>
      </c>
      <c r="W335" s="21">
        <f>+Produccion_UO!V335</f>
        <v>0</v>
      </c>
      <c r="X335" s="21">
        <f>+Produccion_UO!W335</f>
        <v>0</v>
      </c>
      <c r="Y335" s="21">
        <f>+Produccion_UO!X335</f>
        <v>0</v>
      </c>
      <c r="Z335" s="21">
        <f>+Produccion_UO!Y335</f>
        <v>0</v>
      </c>
      <c r="AA335" s="21">
        <f>+Produccion_UO!Z335</f>
        <v>0</v>
      </c>
      <c r="AB335" s="21">
        <f>+Produccion_UO!AA335</f>
        <v>0</v>
      </c>
      <c r="AC335" s="21">
        <f>+Produccion_UO!AB335</f>
        <v>0</v>
      </c>
      <c r="AD335" s="21">
        <f>+Produccion_UO!AC335</f>
        <v>0</v>
      </c>
      <c r="AE335" s="21">
        <f>+Produccion_UO!AD335</f>
        <v>0</v>
      </c>
      <c r="AF335" s="21">
        <f>+Produccion_UO!AE335</f>
        <v>0</v>
      </c>
      <c r="AG335" s="21">
        <f>+Produccion_UO!AF335</f>
        <v>0</v>
      </c>
      <c r="AH335" s="21">
        <f>+Produccion_UO!AG335</f>
        <v>0</v>
      </c>
      <c r="AI335" s="21">
        <f>+Produccion_UO!AH335</f>
        <v>0</v>
      </c>
      <c r="AJ335" s="21">
        <f>+Produccion_UO!AI335</f>
        <v>0</v>
      </c>
      <c r="AK335" s="21">
        <f>+Produccion_UO!AJ335</f>
        <v>0</v>
      </c>
      <c r="AL335" s="21">
        <f>+Produccion_UO!AK335</f>
        <v>0</v>
      </c>
      <c r="AM335" s="21">
        <f>+Produccion_UO!AL335</f>
        <v>0</v>
      </c>
      <c r="AN335" s="21">
        <f>+Produccion_UO!AM335</f>
        <v>0</v>
      </c>
      <c r="AO335" s="21">
        <f>+Produccion_UO!AN335</f>
        <v>0</v>
      </c>
      <c r="AP335" s="21">
        <f>+Produccion_UO!AO335</f>
        <v>0</v>
      </c>
      <c r="AQ335" s="21">
        <f>+Produccion_UO!AP335</f>
        <v>0</v>
      </c>
      <c r="AR335" s="21">
        <f>+Produccion_UO!AQ335</f>
        <v>0</v>
      </c>
    </row>
    <row r="336" spans="10:44" x14ac:dyDescent="0.25">
      <c r="J336" s="24" t="s">
        <v>81</v>
      </c>
      <c r="K336" s="59" t="s">
        <v>227</v>
      </c>
      <c r="L336" s="175" t="s">
        <v>686</v>
      </c>
      <c r="M336" s="21">
        <f>+Produccion_UO!L336</f>
        <v>7.0096203626629165</v>
      </c>
      <c r="N336" s="21">
        <f>+Produccion_UO!M336</f>
        <v>6.1147312311071103</v>
      </c>
      <c r="O336" s="21">
        <f>+Produccion_UO!N336</f>
        <v>5.1711808739610552</v>
      </c>
      <c r="P336" s="21">
        <f>+Produccion_UO!O336</f>
        <v>4.2276305168150001</v>
      </c>
      <c r="Q336" s="21">
        <f>+Produccion_UO!P336</f>
        <v>3.2840801596689446</v>
      </c>
      <c r="R336" s="21">
        <f>+Produccion_UO!Q336</f>
        <v>2.2727363005669581</v>
      </c>
      <c r="S336" s="21">
        <f>+Produccion_UO!R336</f>
        <v>1.2613924414649749</v>
      </c>
      <c r="T336" s="21">
        <f>+Produccion_UO!S336</f>
        <v>0.56286286759189719</v>
      </c>
      <c r="U336" s="21">
        <f>+Produccion_UO!T336</f>
        <v>0</v>
      </c>
      <c r="V336" s="21">
        <f>+Produccion_UO!U336</f>
        <v>0</v>
      </c>
      <c r="W336" s="21">
        <f>+Produccion_UO!V336</f>
        <v>0</v>
      </c>
      <c r="X336" s="21">
        <f>+Produccion_UO!W336</f>
        <v>0</v>
      </c>
      <c r="Y336" s="21">
        <f>+Produccion_UO!X336</f>
        <v>0</v>
      </c>
      <c r="Z336" s="21">
        <f>+Produccion_UO!Y336</f>
        <v>0</v>
      </c>
      <c r="AA336" s="21">
        <f>+Produccion_UO!Z336</f>
        <v>0</v>
      </c>
      <c r="AB336" s="21">
        <f>+Produccion_UO!AA336</f>
        <v>0</v>
      </c>
      <c r="AC336" s="21">
        <f>+Produccion_UO!AB336</f>
        <v>0</v>
      </c>
      <c r="AD336" s="21">
        <f>+Produccion_UO!AC336</f>
        <v>0</v>
      </c>
      <c r="AE336" s="21">
        <f>+Produccion_UO!AD336</f>
        <v>0</v>
      </c>
      <c r="AF336" s="21">
        <f>+Produccion_UO!AE336</f>
        <v>0</v>
      </c>
      <c r="AG336" s="21">
        <f>+Produccion_UO!AF336</f>
        <v>0</v>
      </c>
      <c r="AH336" s="21">
        <f>+Produccion_UO!AG336</f>
        <v>0</v>
      </c>
      <c r="AI336" s="21">
        <f>+Produccion_UO!AH336</f>
        <v>0</v>
      </c>
      <c r="AJ336" s="21">
        <f>+Produccion_UO!AI336</f>
        <v>0</v>
      </c>
      <c r="AK336" s="21">
        <f>+Produccion_UO!AJ336</f>
        <v>0</v>
      </c>
      <c r="AL336" s="21">
        <f>+Produccion_UO!AK336</f>
        <v>0</v>
      </c>
      <c r="AM336" s="21">
        <f>+Produccion_UO!AL336</f>
        <v>0</v>
      </c>
      <c r="AN336" s="21">
        <f>+Produccion_UO!AM336</f>
        <v>0</v>
      </c>
      <c r="AO336" s="21">
        <f>+Produccion_UO!AN336</f>
        <v>0</v>
      </c>
      <c r="AP336" s="21">
        <f>+Produccion_UO!AO336</f>
        <v>0</v>
      </c>
      <c r="AQ336" s="21">
        <f>+Produccion_UO!AP336</f>
        <v>0</v>
      </c>
      <c r="AR336" s="21">
        <f>+Produccion_UO!AQ336</f>
        <v>0</v>
      </c>
    </row>
    <row r="337" spans="10:44" x14ac:dyDescent="0.25">
      <c r="J337" s="24" t="s">
        <v>82</v>
      </c>
      <c r="K337" s="59" t="s">
        <v>228</v>
      </c>
      <c r="L337" s="175" t="s">
        <v>687</v>
      </c>
      <c r="M337" s="21">
        <f>+Produccion_UO!L337</f>
        <v>1.0587694932775304</v>
      </c>
      <c r="N337" s="21">
        <f>+Produccion_UO!M337</f>
        <v>0.79284143689790554</v>
      </c>
      <c r="O337" s="21">
        <f>+Produccion_UO!N337</f>
        <v>0.62493980837810004</v>
      </c>
      <c r="P337" s="21">
        <f>+Produccion_UO!O337</f>
        <v>0.4570381798582972</v>
      </c>
      <c r="Q337" s="21">
        <f>+Produccion_UO!P337</f>
        <v>0.28913655133849442</v>
      </c>
      <c r="R337" s="21">
        <f>+Produccion_UO!Q337</f>
        <v>4.531567091355778E-2</v>
      </c>
      <c r="S337" s="21">
        <f>+Produccion_UO!R337</f>
        <v>0</v>
      </c>
      <c r="T337" s="21">
        <f>+Produccion_UO!S337</f>
        <v>0</v>
      </c>
      <c r="U337" s="21">
        <f>+Produccion_UO!T337</f>
        <v>0</v>
      </c>
      <c r="V337" s="21">
        <f>+Produccion_UO!U337</f>
        <v>0</v>
      </c>
      <c r="W337" s="21">
        <f>+Produccion_UO!V337</f>
        <v>0</v>
      </c>
      <c r="X337" s="21">
        <f>+Produccion_UO!W337</f>
        <v>0</v>
      </c>
      <c r="Y337" s="21">
        <f>+Produccion_UO!X337</f>
        <v>0</v>
      </c>
      <c r="Z337" s="21">
        <f>+Produccion_UO!Y337</f>
        <v>0</v>
      </c>
      <c r="AA337" s="21">
        <f>+Produccion_UO!Z337</f>
        <v>0</v>
      </c>
      <c r="AB337" s="21">
        <f>+Produccion_UO!AA337</f>
        <v>0</v>
      </c>
      <c r="AC337" s="21">
        <f>+Produccion_UO!AB337</f>
        <v>0</v>
      </c>
      <c r="AD337" s="21">
        <f>+Produccion_UO!AC337</f>
        <v>0</v>
      </c>
      <c r="AE337" s="21">
        <f>+Produccion_UO!AD337</f>
        <v>0</v>
      </c>
      <c r="AF337" s="21">
        <f>+Produccion_UO!AE337</f>
        <v>0</v>
      </c>
      <c r="AG337" s="21">
        <f>+Produccion_UO!AF337</f>
        <v>0</v>
      </c>
      <c r="AH337" s="21">
        <f>+Produccion_UO!AG337</f>
        <v>0</v>
      </c>
      <c r="AI337" s="21">
        <f>+Produccion_UO!AH337</f>
        <v>0</v>
      </c>
      <c r="AJ337" s="21">
        <f>+Produccion_UO!AI337</f>
        <v>0</v>
      </c>
      <c r="AK337" s="21">
        <f>+Produccion_UO!AJ337</f>
        <v>0</v>
      </c>
      <c r="AL337" s="21">
        <f>+Produccion_UO!AK337</f>
        <v>0</v>
      </c>
      <c r="AM337" s="21">
        <f>+Produccion_UO!AL337</f>
        <v>0</v>
      </c>
      <c r="AN337" s="21">
        <f>+Produccion_UO!AM337</f>
        <v>0</v>
      </c>
      <c r="AO337" s="21">
        <f>+Produccion_UO!AN337</f>
        <v>0</v>
      </c>
      <c r="AP337" s="21">
        <f>+Produccion_UO!AO337</f>
        <v>0</v>
      </c>
      <c r="AQ337" s="21">
        <f>+Produccion_UO!AP337</f>
        <v>0</v>
      </c>
      <c r="AR337" s="21">
        <f>+Produccion_UO!AQ337</f>
        <v>0</v>
      </c>
    </row>
    <row r="338" spans="10:44" x14ac:dyDescent="0.25">
      <c r="J338" s="24" t="s">
        <v>83</v>
      </c>
      <c r="K338" s="59" t="s">
        <v>229</v>
      </c>
      <c r="L338" s="175" t="s">
        <v>685</v>
      </c>
      <c r="M338" s="21">
        <f>+Produccion_UO!L338</f>
        <v>4.4028460799999998</v>
      </c>
      <c r="N338" s="21">
        <f>+Produccion_UO!M338</f>
        <v>4.4028460799999998</v>
      </c>
      <c r="O338" s="21">
        <f>+Produccion_UO!N338</f>
        <v>4.4028460799999998</v>
      </c>
      <c r="P338" s="21">
        <f>+Produccion_UO!O338</f>
        <v>4.4028460799999998</v>
      </c>
      <c r="Q338" s="21">
        <f>+Produccion_UO!P338</f>
        <v>4.4028460799999998</v>
      </c>
      <c r="R338" s="21">
        <f>+Produccion_UO!Q338</f>
        <v>4.4028460799999998</v>
      </c>
      <c r="S338" s="21">
        <f>+Produccion_UO!R338</f>
        <v>4.4028460799999998</v>
      </c>
      <c r="T338" s="21">
        <f>+Produccion_UO!S338</f>
        <v>4.4028460799999998</v>
      </c>
      <c r="U338" s="21">
        <f>+Produccion_UO!T338</f>
        <v>4.4028460799999998</v>
      </c>
      <c r="V338" s="21">
        <f>+Produccion_UO!U338</f>
        <v>4.4028460799999998</v>
      </c>
      <c r="W338" s="21">
        <f>+Produccion_UO!V338</f>
        <v>4.4028460799999998</v>
      </c>
      <c r="X338" s="21">
        <f>+Produccion_UO!W338</f>
        <v>4.4028460799999998</v>
      </c>
      <c r="Y338" s="21">
        <f>+Produccion_UO!X338</f>
        <v>4.4028460799999998</v>
      </c>
      <c r="Z338" s="21">
        <f>+Produccion_UO!Y338</f>
        <v>4.4028460799999998</v>
      </c>
      <c r="AA338" s="21">
        <f>+Produccion_UO!Z338</f>
        <v>2.6271833084004053</v>
      </c>
      <c r="AB338" s="21">
        <f>+Produccion_UO!AA338</f>
        <v>0</v>
      </c>
      <c r="AC338" s="21">
        <f>+Produccion_UO!AB338</f>
        <v>0</v>
      </c>
      <c r="AD338" s="21">
        <f>+Produccion_UO!AC338</f>
        <v>0</v>
      </c>
      <c r="AE338" s="21">
        <f>+Produccion_UO!AD338</f>
        <v>0</v>
      </c>
      <c r="AF338" s="21">
        <f>+Produccion_UO!AE338</f>
        <v>0</v>
      </c>
      <c r="AG338" s="21">
        <f>+Produccion_UO!AF338</f>
        <v>0</v>
      </c>
      <c r="AH338" s="21">
        <f>+Produccion_UO!AG338</f>
        <v>0</v>
      </c>
      <c r="AI338" s="21">
        <f>+Produccion_UO!AH338</f>
        <v>0</v>
      </c>
      <c r="AJ338" s="21">
        <f>+Produccion_UO!AI338</f>
        <v>0</v>
      </c>
      <c r="AK338" s="21">
        <f>+Produccion_UO!AJ338</f>
        <v>0</v>
      </c>
      <c r="AL338" s="21">
        <f>+Produccion_UO!AK338</f>
        <v>0</v>
      </c>
      <c r="AM338" s="21">
        <f>+Produccion_UO!AL338</f>
        <v>0</v>
      </c>
      <c r="AN338" s="21">
        <f>+Produccion_UO!AM338</f>
        <v>0</v>
      </c>
      <c r="AO338" s="21">
        <f>+Produccion_UO!AN338</f>
        <v>0</v>
      </c>
      <c r="AP338" s="21">
        <f>+Produccion_UO!AO338</f>
        <v>0</v>
      </c>
      <c r="AQ338" s="21">
        <f>+Produccion_UO!AP338</f>
        <v>0</v>
      </c>
      <c r="AR338" s="21">
        <f>+Produccion_UO!AQ338</f>
        <v>0</v>
      </c>
    </row>
    <row r="339" spans="10:44" x14ac:dyDescent="0.25">
      <c r="J339" s="68"/>
      <c r="K339" s="68"/>
      <c r="L339" s="68"/>
      <c r="M339" s="69">
        <f>+SUM(M332:M338)</f>
        <v>335.26091047416736</v>
      </c>
      <c r="N339" s="69">
        <f t="shared" ref="N339" si="40">+SUM(N332:N338)</f>
        <v>294.96554591385643</v>
      </c>
      <c r="O339" s="69">
        <f t="shared" ref="O339:AR339" si="41">+SUM(O332:O338)</f>
        <v>258.08819284719743</v>
      </c>
      <c r="P339" s="69">
        <f t="shared" si="41"/>
        <v>278.62663790664664</v>
      </c>
      <c r="Q339" s="69">
        <f t="shared" si="41"/>
        <v>270.4571839030416</v>
      </c>
      <c r="R339" s="69">
        <f t="shared" si="41"/>
        <v>125.59774221148052</v>
      </c>
      <c r="S339" s="69">
        <f t="shared" si="41"/>
        <v>124.54108268146499</v>
      </c>
      <c r="T339" s="69">
        <f t="shared" si="41"/>
        <v>123.84255310759191</v>
      </c>
      <c r="U339" s="69">
        <f t="shared" si="41"/>
        <v>65.781989793236605</v>
      </c>
      <c r="V339" s="69">
        <f t="shared" si="41"/>
        <v>5.1016468668436721</v>
      </c>
      <c r="W339" s="69">
        <f t="shared" si="41"/>
        <v>4.85009419507338</v>
      </c>
      <c r="X339" s="69">
        <f t="shared" si="41"/>
        <v>4.8500941950733889</v>
      </c>
      <c r="Y339" s="69">
        <f t="shared" si="41"/>
        <v>4.8500941950733889</v>
      </c>
      <c r="Z339" s="69">
        <f t="shared" si="41"/>
        <v>4.7195493954898966</v>
      </c>
      <c r="AA339" s="69">
        <f t="shared" si="41"/>
        <v>2.6271833084004053</v>
      </c>
      <c r="AB339" s="69">
        <f t="shared" si="41"/>
        <v>0</v>
      </c>
      <c r="AC339" s="69">
        <f t="shared" si="41"/>
        <v>0</v>
      </c>
      <c r="AD339" s="69">
        <f t="shared" si="41"/>
        <v>0</v>
      </c>
      <c r="AE339" s="69">
        <f t="shared" si="41"/>
        <v>0</v>
      </c>
      <c r="AF339" s="69">
        <f t="shared" si="41"/>
        <v>0</v>
      </c>
      <c r="AG339" s="69">
        <f t="shared" si="41"/>
        <v>0</v>
      </c>
      <c r="AH339" s="69">
        <f t="shared" si="41"/>
        <v>0</v>
      </c>
      <c r="AI339" s="69">
        <f t="shared" si="41"/>
        <v>0</v>
      </c>
      <c r="AJ339" s="69">
        <f t="shared" si="41"/>
        <v>0</v>
      </c>
      <c r="AK339" s="69">
        <f t="shared" si="41"/>
        <v>0</v>
      </c>
      <c r="AL339" s="69">
        <f t="shared" si="41"/>
        <v>0</v>
      </c>
      <c r="AM339" s="69">
        <f t="shared" si="41"/>
        <v>0</v>
      </c>
      <c r="AN339" s="69">
        <f t="shared" si="41"/>
        <v>0</v>
      </c>
      <c r="AO339" s="69">
        <f t="shared" si="41"/>
        <v>0</v>
      </c>
      <c r="AP339" s="69">
        <f t="shared" si="41"/>
        <v>0</v>
      </c>
      <c r="AQ339" s="69">
        <f t="shared" si="41"/>
        <v>0</v>
      </c>
      <c r="AR339" s="69">
        <f t="shared" si="41"/>
        <v>0</v>
      </c>
    </row>
    <row r="341" spans="10:44" s="101" customFormat="1" ht="18.75" x14ac:dyDescent="0.3">
      <c r="K341" s="104" t="str">
        <f>+Produccion_UO!K341</f>
        <v>9.3.2 Electricidad necesaria para Colectores de petróleo</v>
      </c>
      <c r="L341" s="104"/>
    </row>
    <row r="342" spans="10:44" x14ac:dyDescent="0.25">
      <c r="J342" s="106" t="s">
        <v>348</v>
      </c>
      <c r="K342" s="58" t="s">
        <v>444</v>
      </c>
      <c r="L342" s="165"/>
    </row>
    <row r="343" spans="10:44" x14ac:dyDescent="0.25">
      <c r="J343" s="15"/>
      <c r="K343" s="16"/>
      <c r="L343" s="16"/>
    </row>
    <row r="344" spans="10:44" x14ac:dyDescent="0.25">
      <c r="M344" s="40">
        <v>2019</v>
      </c>
      <c r="N344" s="40">
        <v>2020</v>
      </c>
      <c r="O344" s="40">
        <v>2021</v>
      </c>
      <c r="P344" s="40">
        <v>2022</v>
      </c>
      <c r="Q344" s="40">
        <v>2023</v>
      </c>
      <c r="R344" s="40">
        <v>2024</v>
      </c>
      <c r="S344" s="40">
        <v>2025</v>
      </c>
      <c r="T344" s="40">
        <v>2026</v>
      </c>
      <c r="U344" s="40">
        <v>2027</v>
      </c>
      <c r="V344" s="40">
        <v>2028</v>
      </c>
      <c r="W344" s="40">
        <v>2029</v>
      </c>
      <c r="X344" s="40">
        <v>2030</v>
      </c>
      <c r="Y344" s="40">
        <v>2031</v>
      </c>
      <c r="Z344" s="40">
        <v>2032</v>
      </c>
      <c r="AA344" s="40">
        <v>2033</v>
      </c>
      <c r="AB344" s="40">
        <v>2034</v>
      </c>
      <c r="AC344" s="40">
        <v>2035</v>
      </c>
      <c r="AD344" s="40">
        <v>2036</v>
      </c>
      <c r="AE344" s="40">
        <v>2037</v>
      </c>
      <c r="AF344" s="40">
        <v>2038</v>
      </c>
      <c r="AG344" s="40">
        <v>2039</v>
      </c>
      <c r="AH344" s="40">
        <v>2040</v>
      </c>
      <c r="AI344" s="40">
        <v>2041</v>
      </c>
      <c r="AJ344" s="40">
        <v>2042</v>
      </c>
      <c r="AK344" s="40">
        <v>2043</v>
      </c>
      <c r="AL344" s="40">
        <v>2044</v>
      </c>
      <c r="AM344" s="40">
        <v>2045</v>
      </c>
      <c r="AN344" s="40">
        <v>2046</v>
      </c>
      <c r="AO344" s="40">
        <v>2047</v>
      </c>
      <c r="AP344" s="40">
        <v>2048</v>
      </c>
      <c r="AQ344" s="40">
        <v>2049</v>
      </c>
      <c r="AR344" s="40">
        <v>2050</v>
      </c>
    </row>
    <row r="345" spans="10:44" x14ac:dyDescent="0.25">
      <c r="J345" s="60" t="s">
        <v>432</v>
      </c>
      <c r="K345" s="19" t="s">
        <v>424</v>
      </c>
      <c r="L345" s="171" t="s">
        <v>683</v>
      </c>
      <c r="M345" s="21">
        <f>+Produccion_UO!L345</f>
        <v>0</v>
      </c>
      <c r="N345" s="21">
        <f>+Produccion_UO!M345</f>
        <v>0</v>
      </c>
      <c r="O345" s="21">
        <f>+Produccion_UO!N345</f>
        <v>0</v>
      </c>
      <c r="P345" s="21">
        <f>+Produccion_UO!O345</f>
        <v>0</v>
      </c>
      <c r="Q345" s="21">
        <f>+Produccion_UO!P345</f>
        <v>0</v>
      </c>
      <c r="R345" s="21">
        <f>+Produccion_UO!Q345</f>
        <v>0</v>
      </c>
      <c r="S345" s="21">
        <f>+Produccion_UO!R345</f>
        <v>0</v>
      </c>
      <c r="T345" s="21">
        <f>+Produccion_UO!S345</f>
        <v>0</v>
      </c>
      <c r="U345" s="21">
        <f>+Produccion_UO!T345</f>
        <v>0</v>
      </c>
      <c r="V345" s="21">
        <f>+Produccion_UO!U345</f>
        <v>0</v>
      </c>
      <c r="W345" s="21">
        <f>+Produccion_UO!V345</f>
        <v>0</v>
      </c>
      <c r="X345" s="21">
        <f>+Produccion_UO!W345</f>
        <v>0</v>
      </c>
      <c r="Y345" s="21">
        <f>+Produccion_UO!X345</f>
        <v>0</v>
      </c>
      <c r="Z345" s="21">
        <f>+Produccion_UO!Y345</f>
        <v>0</v>
      </c>
      <c r="AA345" s="21">
        <f>+Produccion_UO!Z345</f>
        <v>0</v>
      </c>
      <c r="AB345" s="21">
        <f>+Produccion_UO!AA345</f>
        <v>0</v>
      </c>
      <c r="AC345" s="21">
        <f>+Produccion_UO!AB345</f>
        <v>0</v>
      </c>
      <c r="AD345" s="21">
        <f>+Produccion_UO!AC345</f>
        <v>0</v>
      </c>
      <c r="AE345" s="21">
        <f>+Produccion_UO!AD345</f>
        <v>0</v>
      </c>
      <c r="AF345" s="21">
        <f>+Produccion_UO!AE345</f>
        <v>0</v>
      </c>
      <c r="AG345" s="21">
        <f>+Produccion_UO!AF345</f>
        <v>0</v>
      </c>
      <c r="AH345" s="21">
        <f>+Produccion_UO!AG345</f>
        <v>0</v>
      </c>
      <c r="AI345" s="21">
        <f>+Produccion_UO!AH345</f>
        <v>0</v>
      </c>
      <c r="AJ345" s="21">
        <f>+Produccion_UO!AI345</f>
        <v>0</v>
      </c>
      <c r="AK345" s="21">
        <f>+Produccion_UO!AJ345</f>
        <v>0</v>
      </c>
      <c r="AL345" s="21">
        <f>+Produccion_UO!AK345</f>
        <v>0</v>
      </c>
      <c r="AM345" s="21">
        <f>+Produccion_UO!AL345</f>
        <v>0</v>
      </c>
      <c r="AN345" s="21">
        <f>+Produccion_UO!AM345</f>
        <v>0</v>
      </c>
      <c r="AO345" s="21">
        <f>+Produccion_UO!AN345</f>
        <v>0</v>
      </c>
      <c r="AP345" s="21">
        <f>+Produccion_UO!AO345</f>
        <v>0</v>
      </c>
      <c r="AQ345" s="21">
        <f>+Produccion_UO!AP345</f>
        <v>0</v>
      </c>
      <c r="AR345" s="21">
        <f>+Produccion_UO!AQ345</f>
        <v>0</v>
      </c>
    </row>
    <row r="346" spans="10:44" x14ac:dyDescent="0.25">
      <c r="J346" s="61" t="s">
        <v>73</v>
      </c>
      <c r="K346" s="19" t="s">
        <v>425</v>
      </c>
      <c r="L346" s="171" t="s">
        <v>684</v>
      </c>
      <c r="M346" s="21">
        <f>+Produccion_UO!L346+Produccion_UO!L347</f>
        <v>486.00316128323391</v>
      </c>
      <c r="N346" s="21">
        <f>+Produccion_UO!M346+Produccion_UO!M347</f>
        <v>461.14267596914249</v>
      </c>
      <c r="O346" s="21">
        <f>+Produccion_UO!N346+Produccion_UO!N347</f>
        <v>435.37678303096862</v>
      </c>
      <c r="P346" s="21">
        <f>+Produccion_UO!O346+Produccion_UO!O347</f>
        <v>415.32500701757743</v>
      </c>
      <c r="Q346" s="21">
        <f>+Produccion_UO!P346+Produccion_UO!P347</f>
        <v>371.07825498287559</v>
      </c>
      <c r="R346" s="21">
        <f>+Produccion_UO!Q346+Produccion_UO!Q347</f>
        <v>343.81376052285611</v>
      </c>
      <c r="S346" s="21">
        <f>+Produccion_UO!R346+Produccion_UO!R347</f>
        <v>316.54926606283385</v>
      </c>
      <c r="T346" s="21">
        <f>+Produccion_UO!S346+Produccion_UO!S347</f>
        <v>294.92877021320805</v>
      </c>
      <c r="U346" s="21">
        <f>+Produccion_UO!T346+Produccion_UO!T347</f>
        <v>264.10195729946486</v>
      </c>
      <c r="V346" s="21">
        <f>+Produccion_UO!U346+Produccion_UO!U347</f>
        <v>248.45073027821397</v>
      </c>
      <c r="W346" s="21">
        <f>+Produccion_UO!V346+Produccion_UO!V347</f>
        <v>161.25891558972401</v>
      </c>
      <c r="X346" s="21">
        <f>+Produccion_UO!W346+Produccion_UO!W347</f>
        <v>159.64397956213946</v>
      </c>
      <c r="Y346" s="21">
        <f>+Produccion_UO!X346+Produccion_UO!X347</f>
        <v>159.64397956213946</v>
      </c>
      <c r="Z346" s="21">
        <f>+Produccion_UO!Y346+Produccion_UO!Y347</f>
        <v>117.70781778046435</v>
      </c>
      <c r="AA346" s="21">
        <f>+Produccion_UO!Z346+Produccion_UO!Z347</f>
        <v>0</v>
      </c>
      <c r="AB346" s="21">
        <f>+Produccion_UO!AA346+Produccion_UO!AA347</f>
        <v>0</v>
      </c>
      <c r="AC346" s="21">
        <f>+Produccion_UO!AB346+Produccion_UO!AB347</f>
        <v>0</v>
      </c>
      <c r="AD346" s="21">
        <f>+Produccion_UO!AC346+Produccion_UO!AC347</f>
        <v>0</v>
      </c>
      <c r="AE346" s="21">
        <f>+Produccion_UO!AD346+Produccion_UO!AD347</f>
        <v>0</v>
      </c>
      <c r="AF346" s="21">
        <f>+Produccion_UO!AE346+Produccion_UO!AE347</f>
        <v>0</v>
      </c>
      <c r="AG346" s="21">
        <f>+Produccion_UO!AF346+Produccion_UO!AF347</f>
        <v>0</v>
      </c>
      <c r="AH346" s="21">
        <f>+Produccion_UO!AG346+Produccion_UO!AG347</f>
        <v>0</v>
      </c>
      <c r="AI346" s="21">
        <f>+Produccion_UO!AH346+Produccion_UO!AH347</f>
        <v>0</v>
      </c>
      <c r="AJ346" s="21">
        <f>+Produccion_UO!AI346+Produccion_UO!AI347</f>
        <v>0</v>
      </c>
      <c r="AK346" s="21">
        <f>+Produccion_UO!AJ346+Produccion_UO!AJ347</f>
        <v>0</v>
      </c>
      <c r="AL346" s="21">
        <f>+Produccion_UO!AK346+Produccion_UO!AK347</f>
        <v>0</v>
      </c>
      <c r="AM346" s="21">
        <f>+Produccion_UO!AL346+Produccion_UO!AL347</f>
        <v>0</v>
      </c>
      <c r="AN346" s="21">
        <f>+Produccion_UO!AM346+Produccion_UO!AM347</f>
        <v>0</v>
      </c>
      <c r="AO346" s="21">
        <f>+Produccion_UO!AN346+Produccion_UO!AN347</f>
        <v>0</v>
      </c>
      <c r="AP346" s="21">
        <f>+Produccion_UO!AO346+Produccion_UO!AO347</f>
        <v>0</v>
      </c>
      <c r="AQ346" s="21">
        <f>+Produccion_UO!AP346+Produccion_UO!AP347</f>
        <v>0</v>
      </c>
      <c r="AR346" s="21">
        <f>+Produccion_UO!AQ346+Produccion_UO!AQ347</f>
        <v>0</v>
      </c>
    </row>
    <row r="347" spans="10:44" x14ac:dyDescent="0.25">
      <c r="J347" s="61" t="s">
        <v>73</v>
      </c>
      <c r="K347" s="19" t="s">
        <v>426</v>
      </c>
      <c r="L347" s="171"/>
      <c r="M347" s="180"/>
      <c r="N347" s="180"/>
      <c r="O347" s="180"/>
      <c r="P347" s="180"/>
      <c r="Q347" s="180"/>
      <c r="R347" s="180"/>
      <c r="S347" s="180"/>
      <c r="T347" s="180"/>
      <c r="U347" s="180"/>
      <c r="V347" s="180"/>
      <c r="W347" s="180"/>
      <c r="X347" s="180"/>
      <c r="Y347" s="180"/>
      <c r="Z347" s="180"/>
      <c r="AA347" s="180"/>
      <c r="AB347" s="180"/>
      <c r="AC347" s="180"/>
      <c r="AD347" s="180"/>
      <c r="AE347" s="180"/>
      <c r="AF347" s="180"/>
      <c r="AG347" s="180"/>
      <c r="AH347" s="180"/>
      <c r="AI347" s="180"/>
      <c r="AJ347" s="180"/>
      <c r="AK347" s="180"/>
      <c r="AL347" s="180"/>
      <c r="AM347" s="180"/>
      <c r="AN347" s="180"/>
      <c r="AO347" s="180"/>
      <c r="AP347" s="180"/>
      <c r="AQ347" s="180"/>
      <c r="AR347" s="180"/>
    </row>
    <row r="348" spans="10:44" x14ac:dyDescent="0.25">
      <c r="J348" s="61" t="s">
        <v>74</v>
      </c>
      <c r="K348" s="19" t="s">
        <v>427</v>
      </c>
      <c r="L348" s="171" t="s">
        <v>688</v>
      </c>
      <c r="M348" s="21">
        <f>+Produccion_UO!L348</f>
        <v>3.9413033278193335</v>
      </c>
      <c r="N348" s="21">
        <f>+Produccion_UO!M348</f>
        <v>3.7243883990816111</v>
      </c>
      <c r="O348" s="21">
        <f>+Produccion_UO!N348</f>
        <v>3.5606790189021944</v>
      </c>
      <c r="P348" s="21">
        <f>+Produccion_UO!O348</f>
        <v>3.3969696387227777</v>
      </c>
      <c r="Q348" s="21">
        <f>+Produccion_UO!P348</f>
        <v>3.2332602585433889</v>
      </c>
      <c r="R348" s="21">
        <f>+Produccion_UO!Q348</f>
        <v>2.4718202920830641</v>
      </c>
      <c r="S348" s="21">
        <f>+Produccion_UO!R348</f>
        <v>2.3399898765053</v>
      </c>
      <c r="T348" s="21">
        <f>+Produccion_UO!S348</f>
        <v>0.26658893856164501</v>
      </c>
      <c r="U348" s="21">
        <f>+Produccion_UO!T348</f>
        <v>0</v>
      </c>
      <c r="V348" s="21">
        <f>+Produccion_UO!U348</f>
        <v>0</v>
      </c>
      <c r="W348" s="21">
        <f>+Produccion_UO!V348</f>
        <v>0</v>
      </c>
      <c r="X348" s="21">
        <f>+Produccion_UO!W348</f>
        <v>0</v>
      </c>
      <c r="Y348" s="21">
        <f>+Produccion_UO!X348</f>
        <v>0</v>
      </c>
      <c r="Z348" s="21">
        <f>+Produccion_UO!Y348</f>
        <v>0</v>
      </c>
      <c r="AA348" s="21">
        <f>+Produccion_UO!Z348</f>
        <v>0</v>
      </c>
      <c r="AB348" s="21">
        <f>+Produccion_UO!AA348</f>
        <v>0</v>
      </c>
      <c r="AC348" s="21">
        <f>+Produccion_UO!AB348</f>
        <v>0</v>
      </c>
      <c r="AD348" s="21">
        <f>+Produccion_UO!AC348</f>
        <v>0</v>
      </c>
      <c r="AE348" s="21">
        <f>+Produccion_UO!AD348</f>
        <v>0</v>
      </c>
      <c r="AF348" s="21">
        <f>+Produccion_UO!AE348</f>
        <v>0</v>
      </c>
      <c r="AG348" s="21">
        <f>+Produccion_UO!AF348</f>
        <v>0</v>
      </c>
      <c r="AH348" s="21">
        <f>+Produccion_UO!AG348</f>
        <v>0</v>
      </c>
      <c r="AI348" s="21">
        <f>+Produccion_UO!AH348</f>
        <v>0</v>
      </c>
      <c r="AJ348" s="21">
        <f>+Produccion_UO!AI348</f>
        <v>0</v>
      </c>
      <c r="AK348" s="21">
        <f>+Produccion_UO!AJ348</f>
        <v>0</v>
      </c>
      <c r="AL348" s="21">
        <f>+Produccion_UO!AK348</f>
        <v>0</v>
      </c>
      <c r="AM348" s="21">
        <f>+Produccion_UO!AL348</f>
        <v>0</v>
      </c>
      <c r="AN348" s="21">
        <f>+Produccion_UO!AM348</f>
        <v>0</v>
      </c>
      <c r="AO348" s="21">
        <f>+Produccion_UO!AN348</f>
        <v>0</v>
      </c>
      <c r="AP348" s="21">
        <f>+Produccion_UO!AO348</f>
        <v>0</v>
      </c>
      <c r="AQ348" s="21">
        <f>+Produccion_UO!AP348</f>
        <v>0</v>
      </c>
      <c r="AR348" s="21">
        <f>+Produccion_UO!AQ348</f>
        <v>0</v>
      </c>
    </row>
    <row r="349" spans="10:44" x14ac:dyDescent="0.25">
      <c r="J349" s="61" t="s">
        <v>75</v>
      </c>
      <c r="K349" s="19" t="s">
        <v>428</v>
      </c>
      <c r="L349" s="171" t="s">
        <v>686</v>
      </c>
      <c r="M349" s="21">
        <f>+Produccion_UO!L349</f>
        <v>32.615994357336945</v>
      </c>
      <c r="N349" s="21">
        <f>+Produccion_UO!M349</f>
        <v>33.51088348889278</v>
      </c>
      <c r="O349" s="21">
        <f>+Produccion_UO!N349</f>
        <v>34.454433846038889</v>
      </c>
      <c r="P349" s="21">
        <f>+Produccion_UO!O349</f>
        <v>35.397984203184997</v>
      </c>
      <c r="Q349" s="21">
        <f>+Produccion_UO!P349</f>
        <v>36.341534560331112</v>
      </c>
      <c r="R349" s="21">
        <f>+Produccion_UO!Q349</f>
        <v>37.352878419433061</v>
      </c>
      <c r="S349" s="21">
        <f>+Produccion_UO!R349</f>
        <v>38.364222278534996</v>
      </c>
      <c r="T349" s="21">
        <f>+Produccion_UO!S349</f>
        <v>7.362260076408111</v>
      </c>
      <c r="U349" s="21">
        <f>+Produccion_UO!T349</f>
        <v>0</v>
      </c>
      <c r="V349" s="21">
        <f>+Produccion_UO!U349</f>
        <v>0</v>
      </c>
      <c r="W349" s="21">
        <f>+Produccion_UO!V349</f>
        <v>0</v>
      </c>
      <c r="X349" s="21">
        <f>+Produccion_UO!W349</f>
        <v>0</v>
      </c>
      <c r="Y349" s="21">
        <f>+Produccion_UO!X349</f>
        <v>0</v>
      </c>
      <c r="Z349" s="21">
        <f>+Produccion_UO!Y349</f>
        <v>0</v>
      </c>
      <c r="AA349" s="21">
        <f>+Produccion_UO!Z349</f>
        <v>0</v>
      </c>
      <c r="AB349" s="21">
        <f>+Produccion_UO!AA349</f>
        <v>0</v>
      </c>
      <c r="AC349" s="21">
        <f>+Produccion_UO!AB349</f>
        <v>0</v>
      </c>
      <c r="AD349" s="21">
        <f>+Produccion_UO!AC349</f>
        <v>0</v>
      </c>
      <c r="AE349" s="21">
        <f>+Produccion_UO!AD349</f>
        <v>0</v>
      </c>
      <c r="AF349" s="21">
        <f>+Produccion_UO!AE349</f>
        <v>0</v>
      </c>
      <c r="AG349" s="21">
        <f>+Produccion_UO!AF349</f>
        <v>0</v>
      </c>
      <c r="AH349" s="21">
        <f>+Produccion_UO!AG349</f>
        <v>0</v>
      </c>
      <c r="AI349" s="21">
        <f>+Produccion_UO!AH349</f>
        <v>0</v>
      </c>
      <c r="AJ349" s="21">
        <f>+Produccion_UO!AI349</f>
        <v>0</v>
      </c>
      <c r="AK349" s="21">
        <f>+Produccion_UO!AJ349</f>
        <v>0</v>
      </c>
      <c r="AL349" s="21">
        <f>+Produccion_UO!AK349</f>
        <v>0</v>
      </c>
      <c r="AM349" s="21">
        <f>+Produccion_UO!AL349</f>
        <v>0</v>
      </c>
      <c r="AN349" s="21">
        <f>+Produccion_UO!AM349</f>
        <v>0</v>
      </c>
      <c r="AO349" s="21">
        <f>+Produccion_UO!AN349</f>
        <v>0</v>
      </c>
      <c r="AP349" s="21">
        <f>+Produccion_UO!AO349</f>
        <v>0</v>
      </c>
      <c r="AQ349" s="21">
        <f>+Produccion_UO!AP349</f>
        <v>0</v>
      </c>
      <c r="AR349" s="21">
        <f>+Produccion_UO!AQ349</f>
        <v>0</v>
      </c>
    </row>
    <row r="350" spans="10:44" x14ac:dyDescent="0.25">
      <c r="J350" s="61" t="s">
        <v>76</v>
      </c>
      <c r="K350" s="19" t="s">
        <v>429</v>
      </c>
      <c r="L350" s="171" t="s">
        <v>687</v>
      </c>
      <c r="M350" s="21">
        <f>+Produccion_UO!L350</f>
        <v>14.351191786722472</v>
      </c>
      <c r="N350" s="21">
        <f>+Produccion_UO!M350</f>
        <v>14.617119843102083</v>
      </c>
      <c r="O350" s="21">
        <f>+Produccion_UO!N350</f>
        <v>14.785021471621889</v>
      </c>
      <c r="P350" s="21">
        <f>+Produccion_UO!O350</f>
        <v>14.952923100141694</v>
      </c>
      <c r="Q350" s="21">
        <f>+Produccion_UO!P350</f>
        <v>15.1208247286615</v>
      </c>
      <c r="R350" s="21">
        <f>+Produccion_UO!Q350</f>
        <v>15.124384834874972</v>
      </c>
      <c r="S350" s="21">
        <f>+Produccion_UO!R350</f>
        <v>13.868629142015694</v>
      </c>
      <c r="T350" s="21">
        <f>+Produccion_UO!S350</f>
        <v>3.0819922559999999</v>
      </c>
      <c r="U350" s="21">
        <f>+Produccion_UO!T350</f>
        <v>3.0819922559999999</v>
      </c>
      <c r="V350" s="21">
        <f>+Produccion_UO!U350</f>
        <v>3.0819922559999999</v>
      </c>
      <c r="W350" s="21">
        <f>+Produccion_UO!V350</f>
        <v>3.0819922559999999</v>
      </c>
      <c r="X350" s="21">
        <f>+Produccion_UO!W350</f>
        <v>3.0819922559999999</v>
      </c>
      <c r="Y350" s="21">
        <f>+Produccion_UO!X350</f>
        <v>3.0819922559999999</v>
      </c>
      <c r="Z350" s="21">
        <f>+Produccion_UO!Y350</f>
        <v>3.0819922559999999</v>
      </c>
      <c r="AA350" s="21">
        <f>+Produccion_UO!Z350</f>
        <v>2.3417455173465305</v>
      </c>
      <c r="AB350" s="21">
        <f>+Produccion_UO!AA350</f>
        <v>0</v>
      </c>
      <c r="AC350" s="21">
        <f>+Produccion_UO!AB350</f>
        <v>0</v>
      </c>
      <c r="AD350" s="21">
        <f>+Produccion_UO!AC350</f>
        <v>0</v>
      </c>
      <c r="AE350" s="21">
        <f>+Produccion_UO!AD350</f>
        <v>0</v>
      </c>
      <c r="AF350" s="21">
        <f>+Produccion_UO!AE350</f>
        <v>0</v>
      </c>
      <c r="AG350" s="21">
        <f>+Produccion_UO!AF350</f>
        <v>0</v>
      </c>
      <c r="AH350" s="21">
        <f>+Produccion_UO!AG350</f>
        <v>0</v>
      </c>
      <c r="AI350" s="21">
        <f>+Produccion_UO!AH350</f>
        <v>0</v>
      </c>
      <c r="AJ350" s="21">
        <f>+Produccion_UO!AI350</f>
        <v>0</v>
      </c>
      <c r="AK350" s="21">
        <f>+Produccion_UO!AJ350</f>
        <v>0</v>
      </c>
      <c r="AL350" s="21">
        <f>+Produccion_UO!AK350</f>
        <v>0</v>
      </c>
      <c r="AM350" s="21">
        <f>+Produccion_UO!AL350</f>
        <v>0</v>
      </c>
      <c r="AN350" s="21">
        <f>+Produccion_UO!AM350</f>
        <v>0</v>
      </c>
      <c r="AO350" s="21">
        <f>+Produccion_UO!AN350</f>
        <v>0</v>
      </c>
      <c r="AP350" s="21">
        <f>+Produccion_UO!AO350</f>
        <v>0</v>
      </c>
      <c r="AQ350" s="21">
        <f>+Produccion_UO!AP350</f>
        <v>0</v>
      </c>
      <c r="AR350" s="21">
        <f>+Produccion_UO!AQ350</f>
        <v>0</v>
      </c>
    </row>
    <row r="351" spans="10:44" x14ac:dyDescent="0.25">
      <c r="J351" s="60" t="s">
        <v>77</v>
      </c>
      <c r="K351" s="19" t="s">
        <v>430</v>
      </c>
      <c r="L351" s="171" t="s">
        <v>685</v>
      </c>
      <c r="M351" s="21">
        <f>+Produccion_UO!L351</f>
        <v>0</v>
      </c>
      <c r="N351" s="21">
        <f>+Produccion_UO!M351</f>
        <v>0</v>
      </c>
      <c r="O351" s="21">
        <f>+Produccion_UO!N351</f>
        <v>0</v>
      </c>
      <c r="P351" s="21">
        <f>+Produccion_UO!O351</f>
        <v>0</v>
      </c>
      <c r="Q351" s="21">
        <f>+Produccion_UO!P351</f>
        <v>0</v>
      </c>
      <c r="R351" s="21">
        <f>+Produccion_UO!Q351</f>
        <v>0</v>
      </c>
      <c r="S351" s="21">
        <f>+Produccion_UO!R351</f>
        <v>0</v>
      </c>
      <c r="T351" s="21">
        <f>+Produccion_UO!S351</f>
        <v>0</v>
      </c>
      <c r="U351" s="21">
        <f>+Produccion_UO!T351</f>
        <v>0</v>
      </c>
      <c r="V351" s="21">
        <f>+Produccion_UO!U351</f>
        <v>0</v>
      </c>
      <c r="W351" s="21">
        <f>+Produccion_UO!V351</f>
        <v>0</v>
      </c>
      <c r="X351" s="21">
        <f>+Produccion_UO!W351</f>
        <v>0</v>
      </c>
      <c r="Y351" s="21">
        <f>+Produccion_UO!X351</f>
        <v>0</v>
      </c>
      <c r="Z351" s="21">
        <f>+Produccion_UO!Y351</f>
        <v>0</v>
      </c>
      <c r="AA351" s="21">
        <f>+Produccion_UO!Z351</f>
        <v>0</v>
      </c>
      <c r="AB351" s="21">
        <f>+Produccion_UO!AA351</f>
        <v>0</v>
      </c>
      <c r="AC351" s="21">
        <f>+Produccion_UO!AB351</f>
        <v>0</v>
      </c>
      <c r="AD351" s="21">
        <f>+Produccion_UO!AC351</f>
        <v>0</v>
      </c>
      <c r="AE351" s="21">
        <f>+Produccion_UO!AD351</f>
        <v>0</v>
      </c>
      <c r="AF351" s="21">
        <f>+Produccion_UO!AE351</f>
        <v>0</v>
      </c>
      <c r="AG351" s="21">
        <f>+Produccion_UO!AF351</f>
        <v>0</v>
      </c>
      <c r="AH351" s="21">
        <f>+Produccion_UO!AG351</f>
        <v>0</v>
      </c>
      <c r="AI351" s="21">
        <f>+Produccion_UO!AH351</f>
        <v>0</v>
      </c>
      <c r="AJ351" s="21">
        <f>+Produccion_UO!AI351</f>
        <v>0</v>
      </c>
      <c r="AK351" s="21">
        <f>+Produccion_UO!AJ351</f>
        <v>0</v>
      </c>
      <c r="AL351" s="21">
        <f>+Produccion_UO!AK351</f>
        <v>0</v>
      </c>
      <c r="AM351" s="21">
        <f>+Produccion_UO!AL351</f>
        <v>0</v>
      </c>
      <c r="AN351" s="21">
        <f>+Produccion_UO!AM351</f>
        <v>0</v>
      </c>
      <c r="AO351" s="21">
        <f>+Produccion_UO!AN351</f>
        <v>0</v>
      </c>
      <c r="AP351" s="21">
        <f>+Produccion_UO!AO351</f>
        <v>0</v>
      </c>
      <c r="AQ351" s="21">
        <f>+Produccion_UO!AP351</f>
        <v>0</v>
      </c>
      <c r="AR351" s="21">
        <f>+Produccion_UO!AQ351</f>
        <v>0</v>
      </c>
    </row>
    <row r="352" spans="10:44" x14ac:dyDescent="0.25">
      <c r="J352" s="68"/>
      <c r="K352" s="68"/>
      <c r="L352" s="68"/>
      <c r="M352" s="69">
        <f>+SUM(M345:M351)</f>
        <v>536.91165075511265</v>
      </c>
      <c r="N352" s="69">
        <f t="shared" ref="N352:AR352" si="42">+SUM(N345:N351)</f>
        <v>512.9950677002189</v>
      </c>
      <c r="O352" s="69">
        <f t="shared" si="42"/>
        <v>488.17691736753159</v>
      </c>
      <c r="P352" s="69">
        <f t="shared" si="42"/>
        <v>469.07288395962689</v>
      </c>
      <c r="Q352" s="69">
        <f t="shared" si="42"/>
        <v>425.7738745304116</v>
      </c>
      <c r="R352" s="69">
        <f t="shared" si="42"/>
        <v>398.76284406924719</v>
      </c>
      <c r="S352" s="69">
        <f t="shared" si="42"/>
        <v>371.12210735988987</v>
      </c>
      <c r="T352" s="69">
        <f t="shared" si="42"/>
        <v>305.63961148417781</v>
      </c>
      <c r="U352" s="69">
        <f t="shared" si="42"/>
        <v>267.18394955546484</v>
      </c>
      <c r="V352" s="69">
        <f t="shared" si="42"/>
        <v>251.53272253421397</v>
      </c>
      <c r="W352" s="69">
        <f t="shared" si="42"/>
        <v>164.34090784572402</v>
      </c>
      <c r="X352" s="69">
        <f t="shared" si="42"/>
        <v>162.72597181813947</v>
      </c>
      <c r="Y352" s="69">
        <f t="shared" si="42"/>
        <v>162.72597181813947</v>
      </c>
      <c r="Z352" s="69">
        <f t="shared" si="42"/>
        <v>120.78981003646436</v>
      </c>
      <c r="AA352" s="69">
        <f t="shared" si="42"/>
        <v>2.3417455173465305</v>
      </c>
      <c r="AB352" s="69">
        <f t="shared" si="42"/>
        <v>0</v>
      </c>
      <c r="AC352" s="69">
        <f t="shared" si="42"/>
        <v>0</v>
      </c>
      <c r="AD352" s="69">
        <f t="shared" si="42"/>
        <v>0</v>
      </c>
      <c r="AE352" s="69">
        <f t="shared" si="42"/>
        <v>0</v>
      </c>
      <c r="AF352" s="69">
        <f t="shared" si="42"/>
        <v>0</v>
      </c>
      <c r="AG352" s="69">
        <f t="shared" si="42"/>
        <v>0</v>
      </c>
      <c r="AH352" s="69">
        <f t="shared" si="42"/>
        <v>0</v>
      </c>
      <c r="AI352" s="69">
        <f t="shared" si="42"/>
        <v>0</v>
      </c>
      <c r="AJ352" s="69">
        <f t="shared" si="42"/>
        <v>0</v>
      </c>
      <c r="AK352" s="69">
        <f t="shared" si="42"/>
        <v>0</v>
      </c>
      <c r="AL352" s="69">
        <f t="shared" si="42"/>
        <v>0</v>
      </c>
      <c r="AM352" s="69">
        <f t="shared" si="42"/>
        <v>0</v>
      </c>
      <c r="AN352" s="69">
        <f t="shared" si="42"/>
        <v>0</v>
      </c>
      <c r="AO352" s="69">
        <f t="shared" si="42"/>
        <v>0</v>
      </c>
      <c r="AP352" s="69">
        <f t="shared" si="42"/>
        <v>0</v>
      </c>
      <c r="AQ352" s="69">
        <f t="shared" si="42"/>
        <v>0</v>
      </c>
      <c r="AR352" s="69">
        <f t="shared" si="42"/>
        <v>0</v>
      </c>
    </row>
    <row r="354" spans="10:44" ht="18.75" x14ac:dyDescent="0.3">
      <c r="K354" s="34" t="str">
        <f>+Produccion_UO!K354</f>
        <v>9.3.2.1 Electricidad para Colectores de Petroleo usando ELC</v>
      </c>
      <c r="L354" s="34"/>
    </row>
    <row r="355" spans="10:44" x14ac:dyDescent="0.25">
      <c r="J355" s="106" t="s">
        <v>348</v>
      </c>
      <c r="K355" s="56" t="s">
        <v>377</v>
      </c>
      <c r="L355" s="166"/>
    </row>
    <row r="356" spans="10:44" x14ac:dyDescent="0.25">
      <c r="J356" s="15"/>
      <c r="K356" s="23"/>
      <c r="L356" s="23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</row>
    <row r="357" spans="10:44" x14ac:dyDescent="0.25">
      <c r="M357" s="55">
        <v>2019</v>
      </c>
      <c r="N357" s="55">
        <v>2020</v>
      </c>
      <c r="O357" s="55">
        <v>2021</v>
      </c>
      <c r="P357" s="55">
        <v>2022</v>
      </c>
      <c r="Q357" s="55">
        <v>2023</v>
      </c>
      <c r="R357" s="55">
        <v>2024</v>
      </c>
      <c r="S357" s="55">
        <v>2025</v>
      </c>
      <c r="T357" s="55">
        <v>2026</v>
      </c>
      <c r="U357" s="55">
        <v>2027</v>
      </c>
      <c r="V357" s="55">
        <v>2028</v>
      </c>
      <c r="W357" s="55">
        <v>2029</v>
      </c>
      <c r="X357" s="55">
        <v>2030</v>
      </c>
      <c r="Y357" s="55">
        <v>2031</v>
      </c>
      <c r="Z357" s="55">
        <v>2032</v>
      </c>
      <c r="AA357" s="55">
        <v>2033</v>
      </c>
      <c r="AB357" s="55">
        <v>2034</v>
      </c>
      <c r="AC357" s="55">
        <v>2035</v>
      </c>
      <c r="AD357" s="55">
        <v>2036</v>
      </c>
      <c r="AE357" s="55">
        <v>2037</v>
      </c>
      <c r="AF357" s="55">
        <v>2038</v>
      </c>
      <c r="AG357" s="55">
        <v>2039</v>
      </c>
      <c r="AH357" s="55">
        <v>2040</v>
      </c>
      <c r="AI357" s="55">
        <v>2041</v>
      </c>
      <c r="AJ357" s="55">
        <v>2042</v>
      </c>
      <c r="AK357" s="55">
        <v>2043</v>
      </c>
      <c r="AL357" s="55">
        <v>2044</v>
      </c>
      <c r="AM357" s="55">
        <v>2045</v>
      </c>
      <c r="AN357" s="55">
        <v>2046</v>
      </c>
      <c r="AO357" s="55">
        <v>2047</v>
      </c>
      <c r="AP357" s="55">
        <v>2048</v>
      </c>
      <c r="AQ357" s="55">
        <v>2049</v>
      </c>
      <c r="AR357" s="55">
        <v>2050</v>
      </c>
    </row>
    <row r="358" spans="10:44" x14ac:dyDescent="0.25">
      <c r="J358" s="51" t="s">
        <v>390</v>
      </c>
      <c r="K358" s="57" t="s">
        <v>392</v>
      </c>
      <c r="L358" s="175" t="s">
        <v>683</v>
      </c>
      <c r="M358" s="21">
        <f>+Produccion_UO!L358</f>
        <v>0</v>
      </c>
      <c r="N358" s="21">
        <f>+Produccion_UO!M358</f>
        <v>0</v>
      </c>
      <c r="O358" s="21">
        <f>+Produccion_UO!N358</f>
        <v>0</v>
      </c>
      <c r="P358" s="21">
        <f>+Produccion_UO!O358</f>
        <v>0</v>
      </c>
      <c r="Q358" s="21">
        <f>+Produccion_UO!P358</f>
        <v>0</v>
      </c>
      <c r="R358" s="21">
        <f>+Produccion_UO!Q358</f>
        <v>0</v>
      </c>
      <c r="S358" s="21">
        <f>+Produccion_UO!R358</f>
        <v>0</v>
      </c>
      <c r="T358" s="21">
        <f>+Produccion_UO!S358</f>
        <v>0</v>
      </c>
      <c r="U358" s="21">
        <f>+Produccion_UO!T358</f>
        <v>0</v>
      </c>
      <c r="V358" s="21">
        <f>+Produccion_UO!U358</f>
        <v>0</v>
      </c>
      <c r="W358" s="21">
        <f>+Produccion_UO!V358</f>
        <v>0</v>
      </c>
      <c r="X358" s="21">
        <f>+Produccion_UO!W358</f>
        <v>0</v>
      </c>
      <c r="Y358" s="21">
        <f>+Produccion_UO!X358</f>
        <v>0</v>
      </c>
      <c r="Z358" s="21">
        <f>+Produccion_UO!Y358</f>
        <v>0</v>
      </c>
      <c r="AA358" s="21">
        <f>+Produccion_UO!Z358</f>
        <v>0</v>
      </c>
      <c r="AB358" s="21">
        <f>+Produccion_UO!AA358</f>
        <v>0</v>
      </c>
      <c r="AC358" s="21">
        <f>+Produccion_UO!AB358</f>
        <v>0</v>
      </c>
      <c r="AD358" s="21">
        <f>+Produccion_UO!AC358</f>
        <v>0</v>
      </c>
      <c r="AE358" s="21">
        <f>+Produccion_UO!AD358</f>
        <v>0</v>
      </c>
      <c r="AF358" s="21">
        <f>+Produccion_UO!AE358</f>
        <v>0</v>
      </c>
      <c r="AG358" s="21">
        <f>+Produccion_UO!AF358</f>
        <v>0</v>
      </c>
      <c r="AH358" s="21">
        <f>+Produccion_UO!AG358</f>
        <v>0</v>
      </c>
      <c r="AI358" s="21">
        <f>+Produccion_UO!AH358</f>
        <v>0</v>
      </c>
      <c r="AJ358" s="21">
        <f>+Produccion_UO!AI358</f>
        <v>0</v>
      </c>
      <c r="AK358" s="21">
        <f>+Produccion_UO!AJ358</f>
        <v>0</v>
      </c>
      <c r="AL358" s="21">
        <f>+Produccion_UO!AK358</f>
        <v>0</v>
      </c>
      <c r="AM358" s="21">
        <f>+Produccion_UO!AL358</f>
        <v>0</v>
      </c>
      <c r="AN358" s="21">
        <f>+Produccion_UO!AM358</f>
        <v>0</v>
      </c>
      <c r="AO358" s="21">
        <f>+Produccion_UO!AN358</f>
        <v>0</v>
      </c>
      <c r="AP358" s="21">
        <f>+Produccion_UO!AO358</f>
        <v>0</v>
      </c>
      <c r="AQ358" s="21">
        <f>+Produccion_UO!AP358</f>
        <v>0</v>
      </c>
      <c r="AR358" s="21">
        <f>+Produccion_UO!AQ358</f>
        <v>0</v>
      </c>
    </row>
    <row r="359" spans="10:44" x14ac:dyDescent="0.25">
      <c r="J359" s="24" t="s">
        <v>89</v>
      </c>
      <c r="K359" s="54" t="s">
        <v>163</v>
      </c>
      <c r="L359" s="175" t="s">
        <v>684</v>
      </c>
      <c r="M359" s="21">
        <f>+Produccion_UO!L359+Produccion_UO!L360</f>
        <v>486.00316128323391</v>
      </c>
      <c r="N359" s="21">
        <f>+Produccion_UO!M359+Produccion_UO!M360</f>
        <v>461.14267596914249</v>
      </c>
      <c r="O359" s="21">
        <f>+Produccion_UO!N359+Produccion_UO!N360</f>
        <v>435.37678303096862</v>
      </c>
      <c r="P359" s="21">
        <f>+Produccion_UO!O359+Produccion_UO!O360</f>
        <v>415.32500701757743</v>
      </c>
      <c r="Q359" s="21">
        <f>+Produccion_UO!P359+Produccion_UO!P360</f>
        <v>371.07825498287559</v>
      </c>
      <c r="R359" s="21">
        <f>+Produccion_UO!Q359+Produccion_UO!Q360</f>
        <v>343.81376052285611</v>
      </c>
      <c r="S359" s="21">
        <f>+Produccion_UO!R359+Produccion_UO!R360</f>
        <v>316.54926606283385</v>
      </c>
      <c r="T359" s="21">
        <f>+Produccion_UO!S359+Produccion_UO!S360</f>
        <v>294.92877021320805</v>
      </c>
      <c r="U359" s="21">
        <f>+Produccion_UO!T359+Produccion_UO!T360</f>
        <v>206.60425685270155</v>
      </c>
      <c r="V359" s="21">
        <f>+Produccion_UO!U359+Produccion_UO!U360</f>
        <v>130.27268690505755</v>
      </c>
      <c r="W359" s="21">
        <f>+Produccion_UO!V359+Produccion_UO!V360</f>
        <v>66.604688376797327</v>
      </c>
      <c r="X359" s="21">
        <f>+Produccion_UO!W359+Produccion_UO!W360</f>
        <v>64.989752349212779</v>
      </c>
      <c r="Y359" s="21">
        <f>+Produccion_UO!X359+Produccion_UO!X360</f>
        <v>64.989752349212779</v>
      </c>
      <c r="Z359" s="21">
        <f>+Produccion_UO!Y359+Produccion_UO!Y360</f>
        <v>22.923045767954363</v>
      </c>
      <c r="AA359" s="21">
        <f>+Produccion_UO!Z359+Produccion_UO!Z360</f>
        <v>0</v>
      </c>
      <c r="AB359" s="21">
        <f>+Produccion_UO!AA359+Produccion_UO!AA360</f>
        <v>0</v>
      </c>
      <c r="AC359" s="21">
        <f>+Produccion_UO!AB359+Produccion_UO!AB360</f>
        <v>0</v>
      </c>
      <c r="AD359" s="21">
        <f>+Produccion_UO!AC359+Produccion_UO!AC360</f>
        <v>0</v>
      </c>
      <c r="AE359" s="21">
        <f>+Produccion_UO!AD359+Produccion_UO!AD360</f>
        <v>0</v>
      </c>
      <c r="AF359" s="21">
        <f>+Produccion_UO!AE359+Produccion_UO!AE360</f>
        <v>0</v>
      </c>
      <c r="AG359" s="21">
        <f>+Produccion_UO!AF359+Produccion_UO!AF360</f>
        <v>0</v>
      </c>
      <c r="AH359" s="21">
        <f>+Produccion_UO!AG359+Produccion_UO!AG360</f>
        <v>0</v>
      </c>
      <c r="AI359" s="21">
        <f>+Produccion_UO!AH359+Produccion_UO!AH360</f>
        <v>0</v>
      </c>
      <c r="AJ359" s="21">
        <f>+Produccion_UO!AI359+Produccion_UO!AI360</f>
        <v>0</v>
      </c>
      <c r="AK359" s="21">
        <f>+Produccion_UO!AJ359+Produccion_UO!AJ360</f>
        <v>0</v>
      </c>
      <c r="AL359" s="21">
        <f>+Produccion_UO!AK359+Produccion_UO!AK360</f>
        <v>0</v>
      </c>
      <c r="AM359" s="21">
        <f>+Produccion_UO!AL359+Produccion_UO!AL360</f>
        <v>0</v>
      </c>
      <c r="AN359" s="21">
        <f>+Produccion_UO!AM359+Produccion_UO!AM360</f>
        <v>0</v>
      </c>
      <c r="AO359" s="21">
        <f>+Produccion_UO!AN359+Produccion_UO!AN360</f>
        <v>0</v>
      </c>
      <c r="AP359" s="21">
        <f>+Produccion_UO!AO359+Produccion_UO!AO360</f>
        <v>0</v>
      </c>
      <c r="AQ359" s="21">
        <f>+Produccion_UO!AP359+Produccion_UO!AP360</f>
        <v>0</v>
      </c>
      <c r="AR359" s="21">
        <f>+Produccion_UO!AQ359+Produccion_UO!AQ360</f>
        <v>0</v>
      </c>
    </row>
    <row r="360" spans="10:44" x14ac:dyDescent="0.25">
      <c r="J360" s="24" t="s">
        <v>89</v>
      </c>
      <c r="K360" s="54" t="s">
        <v>162</v>
      </c>
      <c r="L360" s="176"/>
      <c r="M360" s="180"/>
      <c r="N360" s="180"/>
      <c r="O360" s="180"/>
      <c r="P360" s="180"/>
      <c r="Q360" s="180"/>
      <c r="R360" s="180"/>
      <c r="S360" s="180"/>
      <c r="T360" s="180"/>
      <c r="U360" s="180"/>
      <c r="V360" s="180"/>
      <c r="W360" s="180"/>
      <c r="X360" s="180"/>
      <c r="Y360" s="180"/>
      <c r="Z360" s="180"/>
      <c r="AA360" s="180"/>
      <c r="AB360" s="180"/>
      <c r="AC360" s="180"/>
      <c r="AD360" s="180"/>
      <c r="AE360" s="180"/>
      <c r="AF360" s="180"/>
      <c r="AG360" s="180"/>
      <c r="AH360" s="180"/>
      <c r="AI360" s="180"/>
      <c r="AJ360" s="180"/>
      <c r="AK360" s="180"/>
      <c r="AL360" s="180"/>
      <c r="AM360" s="180"/>
      <c r="AN360" s="180"/>
      <c r="AO360" s="180"/>
      <c r="AP360" s="180"/>
      <c r="AQ360" s="180"/>
      <c r="AR360" s="180"/>
    </row>
    <row r="361" spans="10:44" x14ac:dyDescent="0.25">
      <c r="J361" s="24" t="s">
        <v>90</v>
      </c>
      <c r="K361" s="54" t="s">
        <v>164</v>
      </c>
      <c r="L361" s="175" t="s">
        <v>688</v>
      </c>
      <c r="M361" s="21">
        <f>+Produccion_UO!L361</f>
        <v>0</v>
      </c>
      <c r="N361" s="21">
        <f>+Produccion_UO!M361</f>
        <v>0</v>
      </c>
      <c r="O361" s="21">
        <f>+Produccion_UO!N361</f>
        <v>0</v>
      </c>
      <c r="P361" s="21">
        <f>+Produccion_UO!O361</f>
        <v>0</v>
      </c>
      <c r="Q361" s="21">
        <f>+Produccion_UO!P361</f>
        <v>0</v>
      </c>
      <c r="R361" s="21">
        <f>+Produccion_UO!Q361</f>
        <v>2.4718202920830641</v>
      </c>
      <c r="S361" s="21">
        <f>+Produccion_UO!R361</f>
        <v>2.3399898765053</v>
      </c>
      <c r="T361" s="21">
        <f>+Produccion_UO!S361</f>
        <v>0.26658893856164501</v>
      </c>
      <c r="U361" s="21">
        <f>+Produccion_UO!T361</f>
        <v>0</v>
      </c>
      <c r="V361" s="21">
        <f>+Produccion_UO!U361</f>
        <v>0</v>
      </c>
      <c r="W361" s="21">
        <f>+Produccion_UO!V361</f>
        <v>0</v>
      </c>
      <c r="X361" s="21">
        <f>+Produccion_UO!W361</f>
        <v>0</v>
      </c>
      <c r="Y361" s="21">
        <f>+Produccion_UO!X361</f>
        <v>0</v>
      </c>
      <c r="Z361" s="21">
        <f>+Produccion_UO!Y361</f>
        <v>0</v>
      </c>
      <c r="AA361" s="21">
        <f>+Produccion_UO!Z361</f>
        <v>0</v>
      </c>
      <c r="AB361" s="21">
        <f>+Produccion_UO!AA361</f>
        <v>0</v>
      </c>
      <c r="AC361" s="21">
        <f>+Produccion_UO!AB361</f>
        <v>0</v>
      </c>
      <c r="AD361" s="21">
        <f>+Produccion_UO!AC361</f>
        <v>0</v>
      </c>
      <c r="AE361" s="21">
        <f>+Produccion_UO!AD361</f>
        <v>0</v>
      </c>
      <c r="AF361" s="21">
        <f>+Produccion_UO!AE361</f>
        <v>0</v>
      </c>
      <c r="AG361" s="21">
        <f>+Produccion_UO!AF361</f>
        <v>0</v>
      </c>
      <c r="AH361" s="21">
        <f>+Produccion_UO!AG361</f>
        <v>0</v>
      </c>
      <c r="AI361" s="21">
        <f>+Produccion_UO!AH361</f>
        <v>0</v>
      </c>
      <c r="AJ361" s="21">
        <f>+Produccion_UO!AI361</f>
        <v>0</v>
      </c>
      <c r="AK361" s="21">
        <f>+Produccion_UO!AJ361</f>
        <v>0</v>
      </c>
      <c r="AL361" s="21">
        <f>+Produccion_UO!AK361</f>
        <v>0</v>
      </c>
      <c r="AM361" s="21">
        <f>+Produccion_UO!AL361</f>
        <v>0</v>
      </c>
      <c r="AN361" s="21">
        <f>+Produccion_UO!AM361</f>
        <v>0</v>
      </c>
      <c r="AO361" s="21">
        <f>+Produccion_UO!AN361</f>
        <v>0</v>
      </c>
      <c r="AP361" s="21">
        <f>+Produccion_UO!AO361</f>
        <v>0</v>
      </c>
      <c r="AQ361" s="21">
        <f>+Produccion_UO!AP361</f>
        <v>0</v>
      </c>
      <c r="AR361" s="21">
        <f>+Produccion_UO!AQ361</f>
        <v>0</v>
      </c>
    </row>
    <row r="362" spans="10:44" x14ac:dyDescent="0.25">
      <c r="J362" s="24" t="s">
        <v>431</v>
      </c>
      <c r="K362" s="54" t="s">
        <v>165</v>
      </c>
      <c r="L362" s="175" t="s">
        <v>686</v>
      </c>
      <c r="M362" s="21">
        <f>+Produccion_UO!L362</f>
        <v>0</v>
      </c>
      <c r="N362" s="21">
        <f>+Produccion_UO!M362</f>
        <v>0</v>
      </c>
      <c r="O362" s="21">
        <f>+Produccion_UO!N362</f>
        <v>0</v>
      </c>
      <c r="P362" s="21">
        <f>+Produccion_UO!O362</f>
        <v>0</v>
      </c>
      <c r="Q362" s="21">
        <f>+Produccion_UO!P362</f>
        <v>0</v>
      </c>
      <c r="R362" s="21">
        <f>+Produccion_UO!Q362</f>
        <v>0</v>
      </c>
      <c r="S362" s="21">
        <f>+Produccion_UO!R362</f>
        <v>0</v>
      </c>
      <c r="T362" s="21">
        <f>+Produccion_UO!S362</f>
        <v>0</v>
      </c>
      <c r="U362" s="21">
        <f>+Produccion_UO!T362</f>
        <v>0</v>
      </c>
      <c r="V362" s="21">
        <f>+Produccion_UO!U362</f>
        <v>0</v>
      </c>
      <c r="W362" s="21">
        <f>+Produccion_UO!V362</f>
        <v>0</v>
      </c>
      <c r="X362" s="21">
        <f>+Produccion_UO!W362</f>
        <v>0</v>
      </c>
      <c r="Y362" s="21">
        <f>+Produccion_UO!X362</f>
        <v>0</v>
      </c>
      <c r="Z362" s="21">
        <f>+Produccion_UO!Y362</f>
        <v>0</v>
      </c>
      <c r="AA362" s="21">
        <f>+Produccion_UO!Z362</f>
        <v>0</v>
      </c>
      <c r="AB362" s="21">
        <f>+Produccion_UO!AA362</f>
        <v>0</v>
      </c>
      <c r="AC362" s="21">
        <f>+Produccion_UO!AB362</f>
        <v>0</v>
      </c>
      <c r="AD362" s="21">
        <f>+Produccion_UO!AC362</f>
        <v>0</v>
      </c>
      <c r="AE362" s="21">
        <f>+Produccion_UO!AD362</f>
        <v>0</v>
      </c>
      <c r="AF362" s="21">
        <f>+Produccion_UO!AE362</f>
        <v>0</v>
      </c>
      <c r="AG362" s="21">
        <f>+Produccion_UO!AF362</f>
        <v>0</v>
      </c>
      <c r="AH362" s="21">
        <f>+Produccion_UO!AG362</f>
        <v>0</v>
      </c>
      <c r="AI362" s="21">
        <f>+Produccion_UO!AH362</f>
        <v>0</v>
      </c>
      <c r="AJ362" s="21">
        <f>+Produccion_UO!AI362</f>
        <v>0</v>
      </c>
      <c r="AK362" s="21">
        <f>+Produccion_UO!AJ362</f>
        <v>0</v>
      </c>
      <c r="AL362" s="21">
        <f>+Produccion_UO!AK362</f>
        <v>0</v>
      </c>
      <c r="AM362" s="21">
        <f>+Produccion_UO!AL362</f>
        <v>0</v>
      </c>
      <c r="AN362" s="21">
        <f>+Produccion_UO!AM362</f>
        <v>0</v>
      </c>
      <c r="AO362" s="21">
        <f>+Produccion_UO!AN362</f>
        <v>0</v>
      </c>
      <c r="AP362" s="21">
        <f>+Produccion_UO!AO362</f>
        <v>0</v>
      </c>
      <c r="AQ362" s="21">
        <f>+Produccion_UO!AP362</f>
        <v>0</v>
      </c>
      <c r="AR362" s="21">
        <f>+Produccion_UO!AQ362</f>
        <v>0</v>
      </c>
    </row>
    <row r="363" spans="10:44" x14ac:dyDescent="0.25">
      <c r="J363" s="24" t="s">
        <v>91</v>
      </c>
      <c r="K363" s="54" t="s">
        <v>379</v>
      </c>
      <c r="L363" s="175" t="s">
        <v>687</v>
      </c>
      <c r="M363" s="21">
        <f>+Produccion_UO!L363</f>
        <v>0</v>
      </c>
      <c r="N363" s="21">
        <f>+Produccion_UO!M363</f>
        <v>0</v>
      </c>
      <c r="O363" s="21">
        <f>+Produccion_UO!N363</f>
        <v>0</v>
      </c>
      <c r="P363" s="21">
        <f>+Produccion_UO!O363</f>
        <v>0</v>
      </c>
      <c r="Q363" s="21">
        <f>+Produccion_UO!P363</f>
        <v>0</v>
      </c>
      <c r="R363" s="21">
        <f>+Produccion_UO!Q363</f>
        <v>0</v>
      </c>
      <c r="S363" s="21">
        <f>+Produccion_UO!R363</f>
        <v>0</v>
      </c>
      <c r="T363" s="21">
        <f>+Produccion_UO!S363</f>
        <v>0</v>
      </c>
      <c r="U363" s="21">
        <f>+Produccion_UO!T363</f>
        <v>0</v>
      </c>
      <c r="V363" s="21">
        <f>+Produccion_UO!U363</f>
        <v>0</v>
      </c>
      <c r="W363" s="21">
        <f>+Produccion_UO!V363</f>
        <v>0</v>
      </c>
      <c r="X363" s="21">
        <f>+Produccion_UO!W363</f>
        <v>0</v>
      </c>
      <c r="Y363" s="21">
        <f>+Produccion_UO!X363</f>
        <v>0</v>
      </c>
      <c r="Z363" s="21">
        <f>+Produccion_UO!Y363</f>
        <v>0</v>
      </c>
      <c r="AA363" s="21">
        <f>+Produccion_UO!Z363</f>
        <v>0</v>
      </c>
      <c r="AB363" s="21">
        <f>+Produccion_UO!AA363</f>
        <v>0</v>
      </c>
      <c r="AC363" s="21">
        <f>+Produccion_UO!AB363</f>
        <v>0</v>
      </c>
      <c r="AD363" s="21">
        <f>+Produccion_UO!AC363</f>
        <v>0</v>
      </c>
      <c r="AE363" s="21">
        <f>+Produccion_UO!AD363</f>
        <v>0</v>
      </c>
      <c r="AF363" s="21">
        <f>+Produccion_UO!AE363</f>
        <v>0</v>
      </c>
      <c r="AG363" s="21">
        <f>+Produccion_UO!AF363</f>
        <v>0</v>
      </c>
      <c r="AH363" s="21">
        <f>+Produccion_UO!AG363</f>
        <v>0</v>
      </c>
      <c r="AI363" s="21">
        <f>+Produccion_UO!AH363</f>
        <v>0</v>
      </c>
      <c r="AJ363" s="21">
        <f>+Produccion_UO!AI363</f>
        <v>0</v>
      </c>
      <c r="AK363" s="21">
        <f>+Produccion_UO!AJ363</f>
        <v>0</v>
      </c>
      <c r="AL363" s="21">
        <f>+Produccion_UO!AK363</f>
        <v>0</v>
      </c>
      <c r="AM363" s="21">
        <f>+Produccion_UO!AL363</f>
        <v>0</v>
      </c>
      <c r="AN363" s="21">
        <f>+Produccion_UO!AM363</f>
        <v>0</v>
      </c>
      <c r="AO363" s="21">
        <f>+Produccion_UO!AN363</f>
        <v>0</v>
      </c>
      <c r="AP363" s="21">
        <f>+Produccion_UO!AO363</f>
        <v>0</v>
      </c>
      <c r="AQ363" s="21">
        <f>+Produccion_UO!AP363</f>
        <v>0</v>
      </c>
      <c r="AR363" s="21">
        <f>+Produccion_UO!AQ363</f>
        <v>0</v>
      </c>
    </row>
    <row r="364" spans="10:44" x14ac:dyDescent="0.25">
      <c r="J364" s="51" t="s">
        <v>390</v>
      </c>
      <c r="K364" s="57" t="s">
        <v>393</v>
      </c>
      <c r="L364" s="175" t="s">
        <v>685</v>
      </c>
      <c r="M364" s="21">
        <f>+Produccion_UO!L364</f>
        <v>0</v>
      </c>
      <c r="N364" s="21">
        <f>+Produccion_UO!M364</f>
        <v>0</v>
      </c>
      <c r="O364" s="21">
        <f>+Produccion_UO!N364</f>
        <v>0</v>
      </c>
      <c r="P364" s="21">
        <f>+Produccion_UO!O364</f>
        <v>0</v>
      </c>
      <c r="Q364" s="21">
        <f>+Produccion_UO!P364</f>
        <v>0</v>
      </c>
      <c r="R364" s="21">
        <f>+Produccion_UO!Q364</f>
        <v>0</v>
      </c>
      <c r="S364" s="21">
        <f>+Produccion_UO!R364</f>
        <v>0</v>
      </c>
      <c r="T364" s="21">
        <f>+Produccion_UO!S364</f>
        <v>0</v>
      </c>
      <c r="U364" s="21">
        <f>+Produccion_UO!T364</f>
        <v>0</v>
      </c>
      <c r="V364" s="21">
        <f>+Produccion_UO!U364</f>
        <v>0</v>
      </c>
      <c r="W364" s="21">
        <f>+Produccion_UO!V364</f>
        <v>0</v>
      </c>
      <c r="X364" s="21">
        <f>+Produccion_UO!W364</f>
        <v>0</v>
      </c>
      <c r="Y364" s="21">
        <f>+Produccion_UO!X364</f>
        <v>0</v>
      </c>
      <c r="Z364" s="21">
        <f>+Produccion_UO!Y364</f>
        <v>0</v>
      </c>
      <c r="AA364" s="21">
        <f>+Produccion_UO!Z364</f>
        <v>0</v>
      </c>
      <c r="AB364" s="21">
        <f>+Produccion_UO!AA364</f>
        <v>0</v>
      </c>
      <c r="AC364" s="21">
        <f>+Produccion_UO!AB364</f>
        <v>0</v>
      </c>
      <c r="AD364" s="21">
        <f>+Produccion_UO!AC364</f>
        <v>0</v>
      </c>
      <c r="AE364" s="21">
        <f>+Produccion_UO!AD364</f>
        <v>0</v>
      </c>
      <c r="AF364" s="21">
        <f>+Produccion_UO!AE364</f>
        <v>0</v>
      </c>
      <c r="AG364" s="21">
        <f>+Produccion_UO!AF364</f>
        <v>0</v>
      </c>
      <c r="AH364" s="21">
        <f>+Produccion_UO!AG364</f>
        <v>0</v>
      </c>
      <c r="AI364" s="21">
        <f>+Produccion_UO!AH364</f>
        <v>0</v>
      </c>
      <c r="AJ364" s="21">
        <f>+Produccion_UO!AI364</f>
        <v>0</v>
      </c>
      <c r="AK364" s="21">
        <f>+Produccion_UO!AJ364</f>
        <v>0</v>
      </c>
      <c r="AL364" s="21">
        <f>+Produccion_UO!AK364</f>
        <v>0</v>
      </c>
      <c r="AM364" s="21">
        <f>+Produccion_UO!AL364</f>
        <v>0</v>
      </c>
      <c r="AN364" s="21">
        <f>+Produccion_UO!AM364</f>
        <v>0</v>
      </c>
      <c r="AO364" s="21">
        <f>+Produccion_UO!AN364</f>
        <v>0</v>
      </c>
      <c r="AP364" s="21">
        <f>+Produccion_UO!AO364</f>
        <v>0</v>
      </c>
      <c r="AQ364" s="21">
        <f>+Produccion_UO!AP364</f>
        <v>0</v>
      </c>
      <c r="AR364" s="21">
        <f>+Produccion_UO!AQ364</f>
        <v>0</v>
      </c>
    </row>
    <row r="365" spans="10:44" x14ac:dyDescent="0.25">
      <c r="J365" s="68"/>
      <c r="K365" s="68"/>
      <c r="L365" s="68"/>
      <c r="M365" s="69">
        <f>+SUM(M358:M364)</f>
        <v>486.00316128323391</v>
      </c>
      <c r="N365" s="69">
        <f t="shared" ref="N365" si="43">+SUM(N358:N364)</f>
        <v>461.14267596914249</v>
      </c>
      <c r="O365" s="69">
        <f t="shared" ref="O365:AR365" si="44">+SUM(O358:O364)</f>
        <v>435.37678303096862</v>
      </c>
      <c r="P365" s="69">
        <f t="shared" si="44"/>
        <v>415.32500701757743</v>
      </c>
      <c r="Q365" s="69">
        <f t="shared" si="44"/>
        <v>371.07825498287559</v>
      </c>
      <c r="R365" s="69">
        <f t="shared" si="44"/>
        <v>346.28558081493918</v>
      </c>
      <c r="S365" s="69">
        <f t="shared" si="44"/>
        <v>318.88925593933914</v>
      </c>
      <c r="T365" s="69">
        <f t="shared" si="44"/>
        <v>295.19535915176971</v>
      </c>
      <c r="U365" s="69">
        <f t="shared" si="44"/>
        <v>206.60425685270155</v>
      </c>
      <c r="V365" s="69">
        <f t="shared" si="44"/>
        <v>130.27268690505755</v>
      </c>
      <c r="W365" s="69">
        <f t="shared" si="44"/>
        <v>66.604688376797327</v>
      </c>
      <c r="X365" s="69">
        <f t="shared" si="44"/>
        <v>64.989752349212779</v>
      </c>
      <c r="Y365" s="69">
        <f t="shared" si="44"/>
        <v>64.989752349212779</v>
      </c>
      <c r="Z365" s="69">
        <f t="shared" si="44"/>
        <v>22.923045767954363</v>
      </c>
      <c r="AA365" s="69">
        <f t="shared" si="44"/>
        <v>0</v>
      </c>
      <c r="AB365" s="69">
        <f t="shared" si="44"/>
        <v>0</v>
      </c>
      <c r="AC365" s="69">
        <f t="shared" si="44"/>
        <v>0</v>
      </c>
      <c r="AD365" s="69">
        <f t="shared" si="44"/>
        <v>0</v>
      </c>
      <c r="AE365" s="69">
        <f t="shared" si="44"/>
        <v>0</v>
      </c>
      <c r="AF365" s="69">
        <f t="shared" si="44"/>
        <v>0</v>
      </c>
      <c r="AG365" s="69">
        <f t="shared" si="44"/>
        <v>0</v>
      </c>
      <c r="AH365" s="69">
        <f t="shared" si="44"/>
        <v>0</v>
      </c>
      <c r="AI365" s="69">
        <f t="shared" si="44"/>
        <v>0</v>
      </c>
      <c r="AJ365" s="69">
        <f t="shared" si="44"/>
        <v>0</v>
      </c>
      <c r="AK365" s="69">
        <f t="shared" si="44"/>
        <v>0</v>
      </c>
      <c r="AL365" s="69">
        <f t="shared" si="44"/>
        <v>0</v>
      </c>
      <c r="AM365" s="69">
        <f t="shared" si="44"/>
        <v>0</v>
      </c>
      <c r="AN365" s="69">
        <f t="shared" si="44"/>
        <v>0</v>
      </c>
      <c r="AO365" s="69">
        <f t="shared" si="44"/>
        <v>0</v>
      </c>
      <c r="AP365" s="69">
        <f t="shared" si="44"/>
        <v>0</v>
      </c>
      <c r="AQ365" s="69">
        <f t="shared" si="44"/>
        <v>0</v>
      </c>
      <c r="AR365" s="69">
        <f t="shared" si="44"/>
        <v>0</v>
      </c>
    </row>
    <row r="367" spans="10:44" ht="18.75" x14ac:dyDescent="0.3">
      <c r="K367" s="34" t="str">
        <f>+Produccion_UO!K367</f>
        <v>9.3.2.2 Electricidad para Colectores de Petroleo usando FUEL</v>
      </c>
      <c r="L367" s="34"/>
    </row>
    <row r="368" spans="10:44" x14ac:dyDescent="0.25">
      <c r="J368" s="106" t="s">
        <v>348</v>
      </c>
      <c r="K368" s="54" t="s">
        <v>26</v>
      </c>
      <c r="L368" s="164"/>
    </row>
    <row r="369" spans="10:44" x14ac:dyDescent="0.25">
      <c r="J369" s="15"/>
      <c r="K369" s="23"/>
      <c r="L369" s="23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</row>
    <row r="370" spans="10:44" x14ac:dyDescent="0.25">
      <c r="M370" s="55">
        <v>2019</v>
      </c>
      <c r="N370" s="55">
        <v>2020</v>
      </c>
      <c r="O370" s="55">
        <v>2021</v>
      </c>
      <c r="P370" s="55">
        <v>2022</v>
      </c>
      <c r="Q370" s="55">
        <v>2023</v>
      </c>
      <c r="R370" s="55">
        <v>2024</v>
      </c>
      <c r="S370" s="55">
        <v>2025</v>
      </c>
      <c r="T370" s="55">
        <v>2026</v>
      </c>
      <c r="U370" s="55">
        <v>2027</v>
      </c>
      <c r="V370" s="55">
        <v>2028</v>
      </c>
      <c r="W370" s="55">
        <v>2029</v>
      </c>
      <c r="X370" s="55">
        <v>2030</v>
      </c>
      <c r="Y370" s="55">
        <v>2031</v>
      </c>
      <c r="Z370" s="55">
        <v>2032</v>
      </c>
      <c r="AA370" s="55">
        <v>2033</v>
      </c>
      <c r="AB370" s="55">
        <v>2034</v>
      </c>
      <c r="AC370" s="55">
        <v>2035</v>
      </c>
      <c r="AD370" s="55">
        <v>2036</v>
      </c>
      <c r="AE370" s="55">
        <v>2037</v>
      </c>
      <c r="AF370" s="55">
        <v>2038</v>
      </c>
      <c r="AG370" s="55">
        <v>2039</v>
      </c>
      <c r="AH370" s="55">
        <v>2040</v>
      </c>
      <c r="AI370" s="55">
        <v>2041</v>
      </c>
      <c r="AJ370" s="55">
        <v>2042</v>
      </c>
      <c r="AK370" s="55">
        <v>2043</v>
      </c>
      <c r="AL370" s="55">
        <v>2044</v>
      </c>
      <c r="AM370" s="55">
        <v>2045</v>
      </c>
      <c r="AN370" s="55">
        <v>2046</v>
      </c>
      <c r="AO370" s="55">
        <v>2047</v>
      </c>
      <c r="AP370" s="55">
        <v>2048</v>
      </c>
      <c r="AQ370" s="55">
        <v>2049</v>
      </c>
      <c r="AR370" s="55">
        <v>2050</v>
      </c>
    </row>
    <row r="371" spans="10:44" x14ac:dyDescent="0.25">
      <c r="J371" s="51" t="s">
        <v>390</v>
      </c>
      <c r="K371" s="57" t="s">
        <v>394</v>
      </c>
      <c r="L371" s="175" t="s">
        <v>683</v>
      </c>
      <c r="M371" s="21">
        <f>+Produccion_UO!L371</f>
        <v>0</v>
      </c>
      <c r="N371" s="21">
        <f>+Produccion_UO!M371</f>
        <v>0</v>
      </c>
      <c r="O371" s="21">
        <f>+Produccion_UO!N371</f>
        <v>0</v>
      </c>
      <c r="P371" s="21">
        <f>+Produccion_UO!O371</f>
        <v>0</v>
      </c>
      <c r="Q371" s="21">
        <f>+Produccion_UO!P371</f>
        <v>0</v>
      </c>
      <c r="R371" s="21">
        <f>+Produccion_UO!Q371</f>
        <v>0</v>
      </c>
      <c r="S371" s="21">
        <f>+Produccion_UO!R371</f>
        <v>0</v>
      </c>
      <c r="T371" s="21">
        <f>+Produccion_UO!S371</f>
        <v>0</v>
      </c>
      <c r="U371" s="21">
        <f>+Produccion_UO!T371</f>
        <v>0</v>
      </c>
      <c r="V371" s="21">
        <f>+Produccion_UO!U371</f>
        <v>0</v>
      </c>
      <c r="W371" s="21">
        <f>+Produccion_UO!V371</f>
        <v>0</v>
      </c>
      <c r="X371" s="21">
        <f>+Produccion_UO!W371</f>
        <v>0</v>
      </c>
      <c r="Y371" s="21">
        <f>+Produccion_UO!X371</f>
        <v>0</v>
      </c>
      <c r="Z371" s="21">
        <f>+Produccion_UO!Y371</f>
        <v>0</v>
      </c>
      <c r="AA371" s="21">
        <f>+Produccion_UO!Z371</f>
        <v>0</v>
      </c>
      <c r="AB371" s="21">
        <f>+Produccion_UO!AA371</f>
        <v>0</v>
      </c>
      <c r="AC371" s="21">
        <f>+Produccion_UO!AB371</f>
        <v>0</v>
      </c>
      <c r="AD371" s="21">
        <f>+Produccion_UO!AC371</f>
        <v>0</v>
      </c>
      <c r="AE371" s="21">
        <f>+Produccion_UO!AD371</f>
        <v>0</v>
      </c>
      <c r="AF371" s="21">
        <f>+Produccion_UO!AE371</f>
        <v>0</v>
      </c>
      <c r="AG371" s="21">
        <f>+Produccion_UO!AF371</f>
        <v>0</v>
      </c>
      <c r="AH371" s="21">
        <f>+Produccion_UO!AG371</f>
        <v>0</v>
      </c>
      <c r="AI371" s="21">
        <f>+Produccion_UO!AH371</f>
        <v>0</v>
      </c>
      <c r="AJ371" s="21">
        <f>+Produccion_UO!AI371</f>
        <v>0</v>
      </c>
      <c r="AK371" s="21">
        <f>+Produccion_UO!AJ371</f>
        <v>0</v>
      </c>
      <c r="AL371" s="21">
        <f>+Produccion_UO!AK371</f>
        <v>0</v>
      </c>
      <c r="AM371" s="21">
        <f>+Produccion_UO!AL371</f>
        <v>0</v>
      </c>
      <c r="AN371" s="21">
        <f>+Produccion_UO!AM371</f>
        <v>0</v>
      </c>
      <c r="AO371" s="21">
        <f>+Produccion_UO!AN371</f>
        <v>0</v>
      </c>
      <c r="AP371" s="21">
        <f>+Produccion_UO!AO371</f>
        <v>0</v>
      </c>
      <c r="AQ371" s="21">
        <f>+Produccion_UO!AP371</f>
        <v>0</v>
      </c>
      <c r="AR371" s="21">
        <f>+Produccion_UO!AQ371</f>
        <v>0</v>
      </c>
    </row>
    <row r="372" spans="10:44" x14ac:dyDescent="0.25">
      <c r="J372" s="24" t="s">
        <v>79</v>
      </c>
      <c r="K372" s="54" t="s">
        <v>395</v>
      </c>
      <c r="L372" s="175" t="s">
        <v>684</v>
      </c>
      <c r="M372" s="21">
        <f>+Produccion_UO!L372+Produccion_UO!L373</f>
        <v>0</v>
      </c>
      <c r="N372" s="21">
        <f>+Produccion_UO!M372+Produccion_UO!M373</f>
        <v>0</v>
      </c>
      <c r="O372" s="21">
        <f>+Produccion_UO!N372+Produccion_UO!N373</f>
        <v>0</v>
      </c>
      <c r="P372" s="21">
        <f>+Produccion_UO!O372+Produccion_UO!O373</f>
        <v>0</v>
      </c>
      <c r="Q372" s="21">
        <f>+Produccion_UO!P372+Produccion_UO!P373</f>
        <v>0</v>
      </c>
      <c r="R372" s="21">
        <f>+Produccion_UO!Q372+Produccion_UO!Q373</f>
        <v>0</v>
      </c>
      <c r="S372" s="21">
        <f>+Produccion_UO!R372+Produccion_UO!R373</f>
        <v>0</v>
      </c>
      <c r="T372" s="21">
        <f>+Produccion_UO!S372+Produccion_UO!S373</f>
        <v>0</v>
      </c>
      <c r="U372" s="21">
        <f>+Produccion_UO!T372+Produccion_UO!T373</f>
        <v>57.497700446763332</v>
      </c>
      <c r="V372" s="21">
        <f>+Produccion_UO!U372+Produccion_UO!U373</f>
        <v>118.1780433731564</v>
      </c>
      <c r="W372" s="21">
        <f>+Produccion_UO!V372+Produccion_UO!V373</f>
        <v>94.654227212926671</v>
      </c>
      <c r="X372" s="21">
        <f>+Produccion_UO!W372+Produccion_UO!W373</f>
        <v>94.654227212926671</v>
      </c>
      <c r="Y372" s="21">
        <f>+Produccion_UO!X372+Produccion_UO!X373</f>
        <v>94.654227212926671</v>
      </c>
      <c r="Z372" s="21">
        <f>+Produccion_UO!Y372+Produccion_UO!Y373</f>
        <v>94.78477201250999</v>
      </c>
      <c r="AA372" s="21">
        <f>+Produccion_UO!Z372+Produccion_UO!Z373</f>
        <v>0</v>
      </c>
      <c r="AB372" s="21">
        <f>+Produccion_UO!AA372+Produccion_UO!AA373</f>
        <v>0</v>
      </c>
      <c r="AC372" s="21">
        <f>+Produccion_UO!AB372+Produccion_UO!AB373</f>
        <v>0</v>
      </c>
      <c r="AD372" s="21">
        <f>+Produccion_UO!AC372+Produccion_UO!AC373</f>
        <v>0</v>
      </c>
      <c r="AE372" s="21">
        <f>+Produccion_UO!AD372+Produccion_UO!AD373</f>
        <v>0</v>
      </c>
      <c r="AF372" s="21">
        <f>+Produccion_UO!AE372+Produccion_UO!AE373</f>
        <v>0</v>
      </c>
      <c r="AG372" s="21">
        <f>+Produccion_UO!AF372+Produccion_UO!AF373</f>
        <v>0</v>
      </c>
      <c r="AH372" s="21">
        <f>+Produccion_UO!AG372+Produccion_UO!AG373</f>
        <v>0</v>
      </c>
      <c r="AI372" s="21">
        <f>+Produccion_UO!AH372+Produccion_UO!AH373</f>
        <v>0</v>
      </c>
      <c r="AJ372" s="21">
        <f>+Produccion_UO!AI372+Produccion_UO!AI373</f>
        <v>0</v>
      </c>
      <c r="AK372" s="21">
        <f>+Produccion_UO!AJ372+Produccion_UO!AJ373</f>
        <v>0</v>
      </c>
      <c r="AL372" s="21">
        <f>+Produccion_UO!AK372+Produccion_UO!AK373</f>
        <v>0</v>
      </c>
      <c r="AM372" s="21">
        <f>+Produccion_UO!AL372+Produccion_UO!AL373</f>
        <v>0</v>
      </c>
      <c r="AN372" s="21">
        <f>+Produccion_UO!AM372+Produccion_UO!AM373</f>
        <v>0</v>
      </c>
      <c r="AO372" s="21">
        <f>+Produccion_UO!AN372+Produccion_UO!AN373</f>
        <v>0</v>
      </c>
      <c r="AP372" s="21">
        <f>+Produccion_UO!AO372+Produccion_UO!AO373</f>
        <v>0</v>
      </c>
      <c r="AQ372" s="21">
        <f>+Produccion_UO!AP372+Produccion_UO!AP373</f>
        <v>0</v>
      </c>
      <c r="AR372" s="21">
        <f>+Produccion_UO!AQ372+Produccion_UO!AQ373</f>
        <v>0</v>
      </c>
    </row>
    <row r="373" spans="10:44" x14ac:dyDescent="0.25">
      <c r="J373" s="24" t="s">
        <v>79</v>
      </c>
      <c r="K373" s="54" t="s">
        <v>166</v>
      </c>
      <c r="L373" s="176"/>
      <c r="M373" s="180"/>
      <c r="N373" s="180"/>
      <c r="O373" s="180"/>
      <c r="P373" s="180"/>
      <c r="Q373" s="180"/>
      <c r="R373" s="180"/>
      <c r="S373" s="180"/>
      <c r="T373" s="180"/>
      <c r="U373" s="180"/>
      <c r="V373" s="180"/>
      <c r="W373" s="180"/>
      <c r="X373" s="180"/>
      <c r="Y373" s="180"/>
      <c r="Z373" s="180"/>
      <c r="AA373" s="180"/>
      <c r="AB373" s="180"/>
      <c r="AC373" s="180"/>
      <c r="AD373" s="180"/>
      <c r="AE373" s="180"/>
      <c r="AF373" s="180"/>
      <c r="AG373" s="180"/>
      <c r="AH373" s="180"/>
      <c r="AI373" s="180"/>
      <c r="AJ373" s="180"/>
      <c r="AK373" s="180"/>
      <c r="AL373" s="180"/>
      <c r="AM373" s="180"/>
      <c r="AN373" s="180"/>
      <c r="AO373" s="180"/>
      <c r="AP373" s="180"/>
      <c r="AQ373" s="180"/>
      <c r="AR373" s="180"/>
    </row>
    <row r="374" spans="10:44" x14ac:dyDescent="0.25">
      <c r="J374" s="24" t="s">
        <v>80</v>
      </c>
      <c r="K374" s="54" t="s">
        <v>167</v>
      </c>
      <c r="L374" s="175" t="s">
        <v>688</v>
      </c>
      <c r="M374" s="21">
        <f>+Produccion_UO!L374</f>
        <v>3.9413033278193335</v>
      </c>
      <c r="N374" s="21">
        <f>+Produccion_UO!M374</f>
        <v>3.7243883990816111</v>
      </c>
      <c r="O374" s="21">
        <f>+Produccion_UO!N374</f>
        <v>3.5606790189021944</v>
      </c>
      <c r="P374" s="21">
        <f>+Produccion_UO!O374</f>
        <v>3.3969696387227777</v>
      </c>
      <c r="Q374" s="21">
        <f>+Produccion_UO!P374</f>
        <v>3.2332602585433889</v>
      </c>
      <c r="R374" s="21">
        <f>+Produccion_UO!Q374</f>
        <v>0</v>
      </c>
      <c r="S374" s="21">
        <f>+Produccion_UO!R374</f>
        <v>0</v>
      </c>
      <c r="T374" s="21">
        <f>+Produccion_UO!S374</f>
        <v>0</v>
      </c>
      <c r="U374" s="21">
        <f>+Produccion_UO!T374</f>
        <v>0</v>
      </c>
      <c r="V374" s="21">
        <f>+Produccion_UO!U374</f>
        <v>0</v>
      </c>
      <c r="W374" s="21">
        <f>+Produccion_UO!V374</f>
        <v>0</v>
      </c>
      <c r="X374" s="21">
        <f>+Produccion_UO!W374</f>
        <v>0</v>
      </c>
      <c r="Y374" s="21">
        <f>+Produccion_UO!X374</f>
        <v>0</v>
      </c>
      <c r="Z374" s="21">
        <f>+Produccion_UO!Y374</f>
        <v>0</v>
      </c>
      <c r="AA374" s="21">
        <f>+Produccion_UO!Z374</f>
        <v>0</v>
      </c>
      <c r="AB374" s="21">
        <f>+Produccion_UO!AA374</f>
        <v>0</v>
      </c>
      <c r="AC374" s="21">
        <f>+Produccion_UO!AB374</f>
        <v>0</v>
      </c>
      <c r="AD374" s="21">
        <f>+Produccion_UO!AC374</f>
        <v>0</v>
      </c>
      <c r="AE374" s="21">
        <f>+Produccion_UO!AD374</f>
        <v>0</v>
      </c>
      <c r="AF374" s="21">
        <f>+Produccion_UO!AE374</f>
        <v>0</v>
      </c>
      <c r="AG374" s="21">
        <f>+Produccion_UO!AF374</f>
        <v>0</v>
      </c>
      <c r="AH374" s="21">
        <f>+Produccion_UO!AG374</f>
        <v>0</v>
      </c>
      <c r="AI374" s="21">
        <f>+Produccion_UO!AH374</f>
        <v>0</v>
      </c>
      <c r="AJ374" s="21">
        <f>+Produccion_UO!AI374</f>
        <v>0</v>
      </c>
      <c r="AK374" s="21">
        <f>+Produccion_UO!AJ374</f>
        <v>0</v>
      </c>
      <c r="AL374" s="21">
        <f>+Produccion_UO!AK374</f>
        <v>0</v>
      </c>
      <c r="AM374" s="21">
        <f>+Produccion_UO!AL374</f>
        <v>0</v>
      </c>
      <c r="AN374" s="21">
        <f>+Produccion_UO!AM374</f>
        <v>0</v>
      </c>
      <c r="AO374" s="21">
        <f>+Produccion_UO!AN374</f>
        <v>0</v>
      </c>
      <c r="AP374" s="21">
        <f>+Produccion_UO!AO374</f>
        <v>0</v>
      </c>
      <c r="AQ374" s="21">
        <f>+Produccion_UO!AP374</f>
        <v>0</v>
      </c>
      <c r="AR374" s="21">
        <f>+Produccion_UO!AQ374</f>
        <v>0</v>
      </c>
    </row>
    <row r="375" spans="10:44" x14ac:dyDescent="0.25">
      <c r="J375" s="24" t="s">
        <v>81</v>
      </c>
      <c r="K375" s="54" t="s">
        <v>168</v>
      </c>
      <c r="L375" s="175" t="s">
        <v>686</v>
      </c>
      <c r="M375" s="21">
        <f>+Produccion_UO!L375</f>
        <v>32.615994357336945</v>
      </c>
      <c r="N375" s="21">
        <f>+Produccion_UO!M375</f>
        <v>33.51088348889278</v>
      </c>
      <c r="O375" s="21">
        <f>+Produccion_UO!N375</f>
        <v>34.454433846038889</v>
      </c>
      <c r="P375" s="21">
        <f>+Produccion_UO!O375</f>
        <v>35.397984203184997</v>
      </c>
      <c r="Q375" s="21">
        <f>+Produccion_UO!P375</f>
        <v>36.341534560331112</v>
      </c>
      <c r="R375" s="21">
        <f>+Produccion_UO!Q375</f>
        <v>37.352878419433061</v>
      </c>
      <c r="S375" s="21">
        <f>+Produccion_UO!R375</f>
        <v>38.364222278534996</v>
      </c>
      <c r="T375" s="21">
        <f>+Produccion_UO!S375</f>
        <v>7.362260076408111</v>
      </c>
      <c r="U375" s="21">
        <f>+Produccion_UO!T375</f>
        <v>0</v>
      </c>
      <c r="V375" s="21">
        <f>+Produccion_UO!U375</f>
        <v>0</v>
      </c>
      <c r="W375" s="21">
        <f>+Produccion_UO!V375</f>
        <v>0</v>
      </c>
      <c r="X375" s="21">
        <f>+Produccion_UO!W375</f>
        <v>0</v>
      </c>
      <c r="Y375" s="21">
        <f>+Produccion_UO!X375</f>
        <v>0</v>
      </c>
      <c r="Z375" s="21">
        <f>+Produccion_UO!Y375</f>
        <v>0</v>
      </c>
      <c r="AA375" s="21">
        <f>+Produccion_UO!Z375</f>
        <v>0</v>
      </c>
      <c r="AB375" s="21">
        <f>+Produccion_UO!AA375</f>
        <v>0</v>
      </c>
      <c r="AC375" s="21">
        <f>+Produccion_UO!AB375</f>
        <v>0</v>
      </c>
      <c r="AD375" s="21">
        <f>+Produccion_UO!AC375</f>
        <v>0</v>
      </c>
      <c r="AE375" s="21">
        <f>+Produccion_UO!AD375</f>
        <v>0</v>
      </c>
      <c r="AF375" s="21">
        <f>+Produccion_UO!AE375</f>
        <v>0</v>
      </c>
      <c r="AG375" s="21">
        <f>+Produccion_UO!AF375</f>
        <v>0</v>
      </c>
      <c r="AH375" s="21">
        <f>+Produccion_UO!AG375</f>
        <v>0</v>
      </c>
      <c r="AI375" s="21">
        <f>+Produccion_UO!AH375</f>
        <v>0</v>
      </c>
      <c r="AJ375" s="21">
        <f>+Produccion_UO!AI375</f>
        <v>0</v>
      </c>
      <c r="AK375" s="21">
        <f>+Produccion_UO!AJ375</f>
        <v>0</v>
      </c>
      <c r="AL375" s="21">
        <f>+Produccion_UO!AK375</f>
        <v>0</v>
      </c>
      <c r="AM375" s="21">
        <f>+Produccion_UO!AL375</f>
        <v>0</v>
      </c>
      <c r="AN375" s="21">
        <f>+Produccion_UO!AM375</f>
        <v>0</v>
      </c>
      <c r="AO375" s="21">
        <f>+Produccion_UO!AN375</f>
        <v>0</v>
      </c>
      <c r="AP375" s="21">
        <f>+Produccion_UO!AO375</f>
        <v>0</v>
      </c>
      <c r="AQ375" s="21">
        <f>+Produccion_UO!AP375</f>
        <v>0</v>
      </c>
      <c r="AR375" s="21">
        <f>+Produccion_UO!AQ375</f>
        <v>0</v>
      </c>
    </row>
    <row r="376" spans="10:44" x14ac:dyDescent="0.25">
      <c r="J376" s="24" t="s">
        <v>82</v>
      </c>
      <c r="K376" s="54" t="s">
        <v>169</v>
      </c>
      <c r="L376" s="175" t="s">
        <v>687</v>
      </c>
      <c r="M376" s="21">
        <f>+Produccion_UO!L376</f>
        <v>14.351191786722472</v>
      </c>
      <c r="N376" s="21">
        <f>+Produccion_UO!M376</f>
        <v>14.617119843102083</v>
      </c>
      <c r="O376" s="21">
        <f>+Produccion_UO!N376</f>
        <v>14.785021471621889</v>
      </c>
      <c r="P376" s="21">
        <f>+Produccion_UO!O376</f>
        <v>14.952923100141694</v>
      </c>
      <c r="Q376" s="21">
        <f>+Produccion_UO!P376</f>
        <v>15.1208247286615</v>
      </c>
      <c r="R376" s="21">
        <f>+Produccion_UO!Q376</f>
        <v>15.124384834874972</v>
      </c>
      <c r="S376" s="21">
        <f>+Produccion_UO!R376</f>
        <v>13.868629142015694</v>
      </c>
      <c r="T376" s="21">
        <f>+Produccion_UO!S376</f>
        <v>3.0819922559999999</v>
      </c>
      <c r="U376" s="21">
        <f>+Produccion_UO!T376</f>
        <v>3.0819922559999999</v>
      </c>
      <c r="V376" s="21">
        <f>+Produccion_UO!U376</f>
        <v>3.0819922559999999</v>
      </c>
      <c r="W376" s="21">
        <f>+Produccion_UO!V376</f>
        <v>3.0819922559999999</v>
      </c>
      <c r="X376" s="21">
        <f>+Produccion_UO!W376</f>
        <v>3.0819922559999999</v>
      </c>
      <c r="Y376" s="21">
        <f>+Produccion_UO!X376</f>
        <v>3.0819922559999999</v>
      </c>
      <c r="Z376" s="21">
        <f>+Produccion_UO!Y376</f>
        <v>3.0819922559999999</v>
      </c>
      <c r="AA376" s="21">
        <f>+Produccion_UO!Z376</f>
        <v>2.3417455173465305</v>
      </c>
      <c r="AB376" s="21">
        <f>+Produccion_UO!AA376</f>
        <v>0</v>
      </c>
      <c r="AC376" s="21">
        <f>+Produccion_UO!AB376</f>
        <v>0</v>
      </c>
      <c r="AD376" s="21">
        <f>+Produccion_UO!AC376</f>
        <v>0</v>
      </c>
      <c r="AE376" s="21">
        <f>+Produccion_UO!AD376</f>
        <v>0</v>
      </c>
      <c r="AF376" s="21">
        <f>+Produccion_UO!AE376</f>
        <v>0</v>
      </c>
      <c r="AG376" s="21">
        <f>+Produccion_UO!AF376</f>
        <v>0</v>
      </c>
      <c r="AH376" s="21">
        <f>+Produccion_UO!AG376</f>
        <v>0</v>
      </c>
      <c r="AI376" s="21">
        <f>+Produccion_UO!AH376</f>
        <v>0</v>
      </c>
      <c r="AJ376" s="21">
        <f>+Produccion_UO!AI376</f>
        <v>0</v>
      </c>
      <c r="AK376" s="21">
        <f>+Produccion_UO!AJ376</f>
        <v>0</v>
      </c>
      <c r="AL376" s="21">
        <f>+Produccion_UO!AK376</f>
        <v>0</v>
      </c>
      <c r="AM376" s="21">
        <f>+Produccion_UO!AL376</f>
        <v>0</v>
      </c>
      <c r="AN376" s="21">
        <f>+Produccion_UO!AM376</f>
        <v>0</v>
      </c>
      <c r="AO376" s="21">
        <f>+Produccion_UO!AN376</f>
        <v>0</v>
      </c>
      <c r="AP376" s="21">
        <f>+Produccion_UO!AO376</f>
        <v>0</v>
      </c>
      <c r="AQ376" s="21">
        <f>+Produccion_UO!AP376</f>
        <v>0</v>
      </c>
      <c r="AR376" s="21">
        <f>+Produccion_UO!AQ376</f>
        <v>0</v>
      </c>
    </row>
    <row r="377" spans="10:44" x14ac:dyDescent="0.25">
      <c r="J377" s="51" t="s">
        <v>390</v>
      </c>
      <c r="K377" s="57" t="s">
        <v>396</v>
      </c>
      <c r="L377" s="175" t="s">
        <v>685</v>
      </c>
      <c r="M377" s="21">
        <f>+Produccion_UO!L377</f>
        <v>0</v>
      </c>
      <c r="N377" s="21">
        <f>+Produccion_UO!M377</f>
        <v>0</v>
      </c>
      <c r="O377" s="21">
        <f>+Produccion_UO!N377</f>
        <v>0</v>
      </c>
      <c r="P377" s="21">
        <f>+Produccion_UO!O377</f>
        <v>0</v>
      </c>
      <c r="Q377" s="21">
        <f>+Produccion_UO!P377</f>
        <v>0</v>
      </c>
      <c r="R377" s="21">
        <f>+Produccion_UO!Q377</f>
        <v>0</v>
      </c>
      <c r="S377" s="21">
        <f>+Produccion_UO!R377</f>
        <v>0</v>
      </c>
      <c r="T377" s="21">
        <f>+Produccion_UO!S377</f>
        <v>0</v>
      </c>
      <c r="U377" s="21">
        <f>+Produccion_UO!T377</f>
        <v>0</v>
      </c>
      <c r="V377" s="21">
        <f>+Produccion_UO!U377</f>
        <v>0</v>
      </c>
      <c r="W377" s="21">
        <f>+Produccion_UO!V377</f>
        <v>0</v>
      </c>
      <c r="X377" s="21">
        <f>+Produccion_UO!W377</f>
        <v>0</v>
      </c>
      <c r="Y377" s="21">
        <f>+Produccion_UO!X377</f>
        <v>0</v>
      </c>
      <c r="Z377" s="21">
        <f>+Produccion_UO!Y377</f>
        <v>0</v>
      </c>
      <c r="AA377" s="21">
        <f>+Produccion_UO!Z377</f>
        <v>0</v>
      </c>
      <c r="AB377" s="21">
        <f>+Produccion_UO!AA377</f>
        <v>0</v>
      </c>
      <c r="AC377" s="21">
        <f>+Produccion_UO!AB377</f>
        <v>0</v>
      </c>
      <c r="AD377" s="21">
        <f>+Produccion_UO!AC377</f>
        <v>0</v>
      </c>
      <c r="AE377" s="21">
        <f>+Produccion_UO!AD377</f>
        <v>0</v>
      </c>
      <c r="AF377" s="21">
        <f>+Produccion_UO!AE377</f>
        <v>0</v>
      </c>
      <c r="AG377" s="21">
        <f>+Produccion_UO!AF377</f>
        <v>0</v>
      </c>
      <c r="AH377" s="21">
        <f>+Produccion_UO!AG377</f>
        <v>0</v>
      </c>
      <c r="AI377" s="21">
        <f>+Produccion_UO!AH377</f>
        <v>0</v>
      </c>
      <c r="AJ377" s="21">
        <f>+Produccion_UO!AI377</f>
        <v>0</v>
      </c>
      <c r="AK377" s="21">
        <f>+Produccion_UO!AJ377</f>
        <v>0</v>
      </c>
      <c r="AL377" s="21">
        <f>+Produccion_UO!AK377</f>
        <v>0</v>
      </c>
      <c r="AM377" s="21">
        <f>+Produccion_UO!AL377</f>
        <v>0</v>
      </c>
      <c r="AN377" s="21">
        <f>+Produccion_UO!AM377</f>
        <v>0</v>
      </c>
      <c r="AO377" s="21">
        <f>+Produccion_UO!AN377</f>
        <v>0</v>
      </c>
      <c r="AP377" s="21">
        <f>+Produccion_UO!AO377</f>
        <v>0</v>
      </c>
      <c r="AQ377" s="21">
        <f>+Produccion_UO!AP377</f>
        <v>0</v>
      </c>
      <c r="AR377" s="21">
        <f>+Produccion_UO!AQ377</f>
        <v>0</v>
      </c>
    </row>
    <row r="378" spans="10:44" x14ac:dyDescent="0.25">
      <c r="J378" s="68"/>
      <c r="K378" s="68"/>
      <c r="L378" s="68"/>
      <c r="M378" s="69">
        <f>+SUM(M371:M377)</f>
        <v>50.908489471878752</v>
      </c>
      <c r="N378" s="69">
        <f t="shared" ref="N378" si="45">+SUM(N371:N377)</f>
        <v>51.852391731076473</v>
      </c>
      <c r="O378" s="69">
        <f t="shared" ref="O378:AR378" si="46">+SUM(O371:O377)</f>
        <v>52.800134336562969</v>
      </c>
      <c r="P378" s="69">
        <f t="shared" si="46"/>
        <v>53.747876942049473</v>
      </c>
      <c r="Q378" s="69">
        <f t="shared" si="46"/>
        <v>54.695619547535998</v>
      </c>
      <c r="R378" s="69">
        <f t="shared" si="46"/>
        <v>52.477263254308035</v>
      </c>
      <c r="S378" s="69">
        <f t="shared" si="46"/>
        <v>52.232851420550688</v>
      </c>
      <c r="T378" s="69">
        <f t="shared" si="46"/>
        <v>10.44425233240811</v>
      </c>
      <c r="U378" s="69">
        <f t="shared" si="46"/>
        <v>60.579692702763332</v>
      </c>
      <c r="V378" s="69">
        <f t="shared" si="46"/>
        <v>121.26003562915641</v>
      </c>
      <c r="W378" s="69">
        <f t="shared" si="46"/>
        <v>97.736219468926677</v>
      </c>
      <c r="X378" s="69">
        <f t="shared" si="46"/>
        <v>97.736219468926677</v>
      </c>
      <c r="Y378" s="69">
        <f t="shared" si="46"/>
        <v>97.736219468926677</v>
      </c>
      <c r="Z378" s="69">
        <f t="shared" si="46"/>
        <v>97.866764268509996</v>
      </c>
      <c r="AA378" s="69">
        <f t="shared" si="46"/>
        <v>2.3417455173465305</v>
      </c>
      <c r="AB378" s="69">
        <f t="shared" si="46"/>
        <v>0</v>
      </c>
      <c r="AC378" s="69">
        <f t="shared" si="46"/>
        <v>0</v>
      </c>
      <c r="AD378" s="69">
        <f t="shared" si="46"/>
        <v>0</v>
      </c>
      <c r="AE378" s="69">
        <f t="shared" si="46"/>
        <v>0</v>
      </c>
      <c r="AF378" s="69">
        <f t="shared" si="46"/>
        <v>0</v>
      </c>
      <c r="AG378" s="69">
        <f t="shared" si="46"/>
        <v>0</v>
      </c>
      <c r="AH378" s="69">
        <f t="shared" si="46"/>
        <v>0</v>
      </c>
      <c r="AI378" s="69">
        <f t="shared" si="46"/>
        <v>0</v>
      </c>
      <c r="AJ378" s="69">
        <f t="shared" si="46"/>
        <v>0</v>
      </c>
      <c r="AK378" s="69">
        <f t="shared" si="46"/>
        <v>0</v>
      </c>
      <c r="AL378" s="69">
        <f t="shared" si="46"/>
        <v>0</v>
      </c>
      <c r="AM378" s="69">
        <f t="shared" si="46"/>
        <v>0</v>
      </c>
      <c r="AN378" s="69">
        <f t="shared" si="46"/>
        <v>0</v>
      </c>
      <c r="AO378" s="69">
        <f t="shared" si="46"/>
        <v>0</v>
      </c>
      <c r="AP378" s="69">
        <f t="shared" si="46"/>
        <v>0</v>
      </c>
      <c r="AQ378" s="69">
        <f t="shared" si="46"/>
        <v>0</v>
      </c>
      <c r="AR378" s="69">
        <f t="shared" si="46"/>
        <v>0</v>
      </c>
    </row>
    <row r="381" spans="10:44" ht="15.75" thickBot="1" x14ac:dyDescent="0.3"/>
    <row r="382" spans="10:44" s="81" customFormat="1" ht="18.75" x14ac:dyDescent="0.3">
      <c r="J382" s="82"/>
      <c r="K382" s="86" t="str">
        <f>+Produccion_UO!K382</f>
        <v>10. GENERACIÓN DE ELECTRICIDAD</v>
      </c>
      <c r="L382" s="86"/>
      <c r="M382" s="85"/>
      <c r="N382" s="85"/>
      <c r="O382" s="85"/>
      <c r="P382" s="85"/>
      <c r="Q382" s="85"/>
      <c r="R382" s="85"/>
    </row>
    <row r="383" spans="10:44" ht="18.75" x14ac:dyDescent="0.3">
      <c r="K383" s="34" t="str">
        <f>+Produccion_UO!K383</f>
        <v>10.1 Electricidad Necesaria en Producción Y Transporte</v>
      </c>
      <c r="L383" s="34"/>
    </row>
    <row r="384" spans="10:44" x14ac:dyDescent="0.25">
      <c r="J384" s="106" t="s">
        <v>348</v>
      </c>
      <c r="K384" s="41" t="s">
        <v>26</v>
      </c>
      <c r="L384" s="162"/>
    </row>
    <row r="385" spans="10:44" x14ac:dyDescent="0.25">
      <c r="J385" s="15"/>
      <c r="K385" s="23"/>
      <c r="L385" s="23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</row>
    <row r="386" spans="10:44" x14ac:dyDescent="0.25">
      <c r="M386" s="40">
        <v>2019</v>
      </c>
      <c r="N386" s="40">
        <v>2020</v>
      </c>
      <c r="O386" s="40">
        <v>2021</v>
      </c>
      <c r="P386" s="40">
        <v>2022</v>
      </c>
      <c r="Q386" s="40">
        <v>2023</v>
      </c>
      <c r="R386" s="40">
        <v>2024</v>
      </c>
      <c r="S386" s="40">
        <v>2025</v>
      </c>
      <c r="T386" s="40">
        <v>2026</v>
      </c>
      <c r="U386" s="40">
        <v>2027</v>
      </c>
      <c r="V386" s="40">
        <v>2028</v>
      </c>
      <c r="W386" s="40">
        <v>2029</v>
      </c>
      <c r="X386" s="40">
        <v>2030</v>
      </c>
      <c r="Y386" s="40">
        <v>2031</v>
      </c>
      <c r="Z386" s="40">
        <v>2032</v>
      </c>
      <c r="AA386" s="40">
        <v>2033</v>
      </c>
      <c r="AB386" s="40">
        <v>2034</v>
      </c>
      <c r="AC386" s="40">
        <v>2035</v>
      </c>
      <c r="AD386" s="40">
        <v>2036</v>
      </c>
      <c r="AE386" s="40">
        <v>2037</v>
      </c>
      <c r="AF386" s="40">
        <v>2038</v>
      </c>
      <c r="AG386" s="40">
        <v>2039</v>
      </c>
      <c r="AH386" s="40">
        <v>2040</v>
      </c>
      <c r="AI386" s="40">
        <v>2041</v>
      </c>
      <c r="AJ386" s="40">
        <v>2042</v>
      </c>
      <c r="AK386" s="40">
        <v>2043</v>
      </c>
      <c r="AL386" s="40">
        <v>2044</v>
      </c>
      <c r="AM386" s="40">
        <v>2045</v>
      </c>
      <c r="AN386" s="40">
        <v>2046</v>
      </c>
      <c r="AO386" s="40">
        <v>2047</v>
      </c>
      <c r="AP386" s="40">
        <v>2048</v>
      </c>
      <c r="AQ386" s="40">
        <v>2049</v>
      </c>
      <c r="AR386" s="40">
        <v>2050</v>
      </c>
    </row>
    <row r="387" spans="10:44" x14ac:dyDescent="0.25">
      <c r="J387" s="61" t="s">
        <v>72</v>
      </c>
      <c r="K387" s="19" t="s">
        <v>320</v>
      </c>
      <c r="L387" s="171" t="s">
        <v>683</v>
      </c>
      <c r="M387" s="21">
        <f>+Produccion_UO!L387</f>
        <v>405.79004376568747</v>
      </c>
      <c r="N387" s="21">
        <f>+Produccion_UO!M387</f>
        <v>327.91162061040637</v>
      </c>
      <c r="O387" s="21">
        <f>+Produccion_UO!N387</f>
        <v>256.73686158197637</v>
      </c>
      <c r="P387" s="21">
        <f>+Produccion_UO!O387</f>
        <v>299.82052950598302</v>
      </c>
      <c r="Q387" s="21">
        <f>+Produccion_UO!P387</f>
        <v>285.77498395377108</v>
      </c>
      <c r="R387" s="21">
        <f>+Produccion_UO!Q387</f>
        <v>0</v>
      </c>
      <c r="S387" s="21">
        <f>+Produccion_UO!R387</f>
        <v>0</v>
      </c>
      <c r="T387" s="21">
        <f>+Produccion_UO!S387</f>
        <v>0</v>
      </c>
      <c r="U387" s="21">
        <f>+Produccion_UO!T387</f>
        <v>0</v>
      </c>
      <c r="V387" s="21">
        <f>+Produccion_UO!U387</f>
        <v>0</v>
      </c>
      <c r="W387" s="21">
        <f>+Produccion_UO!V387</f>
        <v>0</v>
      </c>
      <c r="X387" s="21">
        <f>+Produccion_UO!W387</f>
        <v>0</v>
      </c>
      <c r="Y387" s="21">
        <f>+Produccion_UO!X387</f>
        <v>0</v>
      </c>
      <c r="Z387" s="21">
        <f>+Produccion_UO!Y387</f>
        <v>0</v>
      </c>
      <c r="AA387" s="21">
        <f>+Produccion_UO!Z387</f>
        <v>0</v>
      </c>
      <c r="AB387" s="21">
        <f>+Produccion_UO!AA387</f>
        <v>0</v>
      </c>
      <c r="AC387" s="21">
        <f>+Produccion_UO!AB387</f>
        <v>0</v>
      </c>
      <c r="AD387" s="21">
        <f>+Produccion_UO!AC387</f>
        <v>0</v>
      </c>
      <c r="AE387" s="21">
        <f>+Produccion_UO!AD387</f>
        <v>0</v>
      </c>
      <c r="AF387" s="21">
        <f>+Produccion_UO!AE387</f>
        <v>0</v>
      </c>
      <c r="AG387" s="21">
        <f>+Produccion_UO!AF387</f>
        <v>0</v>
      </c>
      <c r="AH387" s="21">
        <f>+Produccion_UO!AG387</f>
        <v>0</v>
      </c>
      <c r="AI387" s="21">
        <f>+Produccion_UO!AH387</f>
        <v>0</v>
      </c>
      <c r="AJ387" s="21">
        <f>+Produccion_UO!AI387</f>
        <v>0</v>
      </c>
      <c r="AK387" s="21">
        <f>+Produccion_UO!AJ387</f>
        <v>0</v>
      </c>
      <c r="AL387" s="21">
        <f>+Produccion_UO!AK387</f>
        <v>0</v>
      </c>
      <c r="AM387" s="21">
        <f>+Produccion_UO!AL387</f>
        <v>0</v>
      </c>
      <c r="AN387" s="21">
        <f>+Produccion_UO!AM387</f>
        <v>0</v>
      </c>
      <c r="AO387" s="21">
        <f>+Produccion_UO!AN387</f>
        <v>0</v>
      </c>
      <c r="AP387" s="21">
        <f>+Produccion_UO!AO387</f>
        <v>0</v>
      </c>
      <c r="AQ387" s="21">
        <f>+Produccion_UO!AP387</f>
        <v>0</v>
      </c>
      <c r="AR387" s="21">
        <f>+Produccion_UO!AQ387</f>
        <v>0</v>
      </c>
    </row>
    <row r="388" spans="10:44" x14ac:dyDescent="0.25">
      <c r="J388" s="61" t="s">
        <v>73</v>
      </c>
      <c r="K388" s="19" t="s">
        <v>322</v>
      </c>
      <c r="L388" s="171" t="s">
        <v>684</v>
      </c>
      <c r="M388" s="21">
        <f>+Produccion_UO!L388+Produccion_UO!L389</f>
        <v>5293.6025528639893</v>
      </c>
      <c r="N388" s="21">
        <f>+Produccion_UO!M388+Produccion_UO!M389</f>
        <v>4949.0134192328724</v>
      </c>
      <c r="O388" s="21">
        <f>+Produccion_UO!N388+Produccion_UO!N389</f>
        <v>4600.1820208774034</v>
      </c>
      <c r="P388" s="21">
        <f>+Produccion_UO!O388+Produccion_UO!O389</f>
        <v>4426.4275505974838</v>
      </c>
      <c r="Q388" s="21">
        <f>+Produccion_UO!P388+Produccion_UO!P389</f>
        <v>3511.354319705456</v>
      </c>
      <c r="R388" s="21">
        <f>+Produccion_UO!Q388+Produccion_UO!Q389</f>
        <v>3289.6588879211349</v>
      </c>
      <c r="S388" s="21">
        <f>+Produccion_UO!R388+Produccion_UO!R389</f>
        <v>3067.9634561368107</v>
      </c>
      <c r="T388" s="21">
        <f>+Produccion_UO!S388+Produccion_UO!S389</f>
        <v>2892.1609973821705</v>
      </c>
      <c r="U388" s="21">
        <f>+Produccion_UO!T388+Produccion_UO!T389</f>
        <v>2145.9546473603186</v>
      </c>
      <c r="V388" s="21">
        <f>+Produccion_UO!U388+Produccion_UO!U389</f>
        <v>1810.203710370291</v>
      </c>
      <c r="W388" s="21">
        <f>+Produccion_UO!V388+Produccion_UO!V389</f>
        <v>1119.0920332733449</v>
      </c>
      <c r="X388" s="21">
        <f>+Produccion_UO!W388+Produccion_UO!W389</f>
        <v>1090.1043945839381</v>
      </c>
      <c r="Y388" s="21">
        <f>+Produccion_UO!X388+Produccion_UO!X389</f>
        <v>1090.1043945839381</v>
      </c>
      <c r="Z388" s="21">
        <f>+Produccion_UO!Y388+Produccion_UO!Y389</f>
        <v>748.92252798072127</v>
      </c>
      <c r="AA388" s="21">
        <f>+Produccion_UO!Z388+Produccion_UO!Z389</f>
        <v>0</v>
      </c>
      <c r="AB388" s="21">
        <f>+Produccion_UO!AA388+Produccion_UO!AA389</f>
        <v>0</v>
      </c>
      <c r="AC388" s="21">
        <f>+Produccion_UO!AB388+Produccion_UO!AB389</f>
        <v>0</v>
      </c>
      <c r="AD388" s="21">
        <f>+Produccion_UO!AC388+Produccion_UO!AC389</f>
        <v>0</v>
      </c>
      <c r="AE388" s="21">
        <f>+Produccion_UO!AD388+Produccion_UO!AD389</f>
        <v>0</v>
      </c>
      <c r="AF388" s="21">
        <f>+Produccion_UO!AE388+Produccion_UO!AE389</f>
        <v>0</v>
      </c>
      <c r="AG388" s="21">
        <f>+Produccion_UO!AF388+Produccion_UO!AF389</f>
        <v>0</v>
      </c>
      <c r="AH388" s="21">
        <f>+Produccion_UO!AG388+Produccion_UO!AG389</f>
        <v>0</v>
      </c>
      <c r="AI388" s="21">
        <f>+Produccion_UO!AH388+Produccion_UO!AH389</f>
        <v>0</v>
      </c>
      <c r="AJ388" s="21">
        <f>+Produccion_UO!AI388+Produccion_UO!AI389</f>
        <v>0</v>
      </c>
      <c r="AK388" s="21">
        <f>+Produccion_UO!AJ388+Produccion_UO!AJ389</f>
        <v>0</v>
      </c>
      <c r="AL388" s="21">
        <f>+Produccion_UO!AK388+Produccion_UO!AK389</f>
        <v>0</v>
      </c>
      <c r="AM388" s="21">
        <f>+Produccion_UO!AL388+Produccion_UO!AL389</f>
        <v>0</v>
      </c>
      <c r="AN388" s="21">
        <f>+Produccion_UO!AM388+Produccion_UO!AM389</f>
        <v>0</v>
      </c>
      <c r="AO388" s="21">
        <f>+Produccion_UO!AN388+Produccion_UO!AN389</f>
        <v>0</v>
      </c>
      <c r="AP388" s="21">
        <f>+Produccion_UO!AO388+Produccion_UO!AO389</f>
        <v>0</v>
      </c>
      <c r="AQ388" s="21">
        <f>+Produccion_UO!AP388+Produccion_UO!AP389</f>
        <v>0</v>
      </c>
      <c r="AR388" s="21">
        <f>+Produccion_UO!AQ388+Produccion_UO!AQ389</f>
        <v>0</v>
      </c>
    </row>
    <row r="389" spans="10:44" x14ac:dyDescent="0.25">
      <c r="J389" s="61" t="s">
        <v>73</v>
      </c>
      <c r="K389" s="19" t="s">
        <v>324</v>
      </c>
      <c r="L389" s="171"/>
      <c r="M389" s="180"/>
      <c r="N389" s="180"/>
      <c r="O389" s="180"/>
      <c r="P389" s="180"/>
      <c r="Q389" s="180"/>
      <c r="R389" s="180"/>
      <c r="S389" s="180"/>
      <c r="T389" s="180"/>
      <c r="U389" s="180"/>
      <c r="V389" s="180"/>
      <c r="W389" s="180"/>
      <c r="X389" s="180"/>
      <c r="Y389" s="180"/>
      <c r="Z389" s="180"/>
      <c r="AA389" s="180"/>
      <c r="AB389" s="180"/>
      <c r="AC389" s="180"/>
      <c r="AD389" s="180"/>
      <c r="AE389" s="180"/>
      <c r="AF389" s="180"/>
      <c r="AG389" s="180"/>
      <c r="AH389" s="180"/>
      <c r="AI389" s="180"/>
      <c r="AJ389" s="180"/>
      <c r="AK389" s="180"/>
      <c r="AL389" s="180"/>
      <c r="AM389" s="180"/>
      <c r="AN389" s="180"/>
      <c r="AO389" s="180"/>
      <c r="AP389" s="180"/>
      <c r="AQ389" s="180"/>
      <c r="AR389" s="180"/>
    </row>
    <row r="390" spans="10:44" x14ac:dyDescent="0.25">
      <c r="J390" s="61" t="s">
        <v>74</v>
      </c>
      <c r="K390" s="19" t="s">
        <v>326</v>
      </c>
      <c r="L390" s="171" t="s">
        <v>688</v>
      </c>
      <c r="M390" s="21">
        <f>+Produccion_UO!L390</f>
        <v>25.354229633131389</v>
      </c>
      <c r="N390" s="21">
        <f>+Produccion_UO!M390</f>
        <v>23.958825510020333</v>
      </c>
      <c r="O390" s="21">
        <f>+Produccion_UO!N390</f>
        <v>22.905690322766695</v>
      </c>
      <c r="P390" s="21">
        <f>+Produccion_UO!O390</f>
        <v>21.852555135513029</v>
      </c>
      <c r="Q390" s="21">
        <f>+Produccion_UO!P390</f>
        <v>20.799419948259416</v>
      </c>
      <c r="R390" s="21">
        <f>+Produccion_UO!Q390</f>
        <v>19.14855417472484</v>
      </c>
      <c r="S390" s="21">
        <f>+Produccion_UO!R390</f>
        <v>18.127297952072855</v>
      </c>
      <c r="T390" s="21">
        <f>+Produccion_UO!S390</f>
        <v>2.0651957380478199</v>
      </c>
      <c r="U390" s="21">
        <f>+Produccion_UO!T390</f>
        <v>0</v>
      </c>
      <c r="V390" s="21">
        <f>+Produccion_UO!U390</f>
        <v>0</v>
      </c>
      <c r="W390" s="21">
        <f>+Produccion_UO!V390</f>
        <v>0</v>
      </c>
      <c r="X390" s="21">
        <f>+Produccion_UO!W390</f>
        <v>0</v>
      </c>
      <c r="Y390" s="21">
        <f>+Produccion_UO!X390</f>
        <v>0</v>
      </c>
      <c r="Z390" s="21">
        <f>+Produccion_UO!Y390</f>
        <v>0</v>
      </c>
      <c r="AA390" s="21">
        <f>+Produccion_UO!Z390</f>
        <v>0</v>
      </c>
      <c r="AB390" s="21">
        <f>+Produccion_UO!AA390</f>
        <v>0</v>
      </c>
      <c r="AC390" s="21">
        <f>+Produccion_UO!AB390</f>
        <v>0</v>
      </c>
      <c r="AD390" s="21">
        <f>+Produccion_UO!AC390</f>
        <v>0</v>
      </c>
      <c r="AE390" s="21">
        <f>+Produccion_UO!AD390</f>
        <v>0</v>
      </c>
      <c r="AF390" s="21">
        <f>+Produccion_UO!AE390</f>
        <v>0</v>
      </c>
      <c r="AG390" s="21">
        <f>+Produccion_UO!AF390</f>
        <v>0</v>
      </c>
      <c r="AH390" s="21">
        <f>+Produccion_UO!AG390</f>
        <v>0</v>
      </c>
      <c r="AI390" s="21">
        <f>+Produccion_UO!AH390</f>
        <v>0</v>
      </c>
      <c r="AJ390" s="21">
        <f>+Produccion_UO!AI390</f>
        <v>0</v>
      </c>
      <c r="AK390" s="21">
        <f>+Produccion_UO!AJ390</f>
        <v>0</v>
      </c>
      <c r="AL390" s="21">
        <f>+Produccion_UO!AK390</f>
        <v>0</v>
      </c>
      <c r="AM390" s="21">
        <f>+Produccion_UO!AL390</f>
        <v>0</v>
      </c>
      <c r="AN390" s="21">
        <f>+Produccion_UO!AM390</f>
        <v>0</v>
      </c>
      <c r="AO390" s="21">
        <f>+Produccion_UO!AN390</f>
        <v>0</v>
      </c>
      <c r="AP390" s="21">
        <f>+Produccion_UO!AO390</f>
        <v>0</v>
      </c>
      <c r="AQ390" s="21">
        <f>+Produccion_UO!AP390</f>
        <v>0</v>
      </c>
      <c r="AR390" s="21">
        <f>+Produccion_UO!AQ390</f>
        <v>0</v>
      </c>
    </row>
    <row r="391" spans="10:44" x14ac:dyDescent="0.25">
      <c r="J391" s="61" t="s">
        <v>75</v>
      </c>
      <c r="K391" s="19" t="s">
        <v>328</v>
      </c>
      <c r="L391" s="171" t="s">
        <v>686</v>
      </c>
      <c r="M391" s="21">
        <f>+Produccion_UO!L391</f>
        <v>528.21500429726586</v>
      </c>
      <c r="N391" s="21">
        <f>+Produccion_UO!M391</f>
        <v>494.094716575738</v>
      </c>
      <c r="O391" s="21">
        <f>+Produccion_UO!N391</f>
        <v>458.1190760965622</v>
      </c>
      <c r="P391" s="21">
        <f>+Produccion_UO!O391</f>
        <v>422.14343561738718</v>
      </c>
      <c r="Q391" s="21">
        <f>+Produccion_UO!P391</f>
        <v>386.16779513821194</v>
      </c>
      <c r="R391" s="21">
        <f>+Produccion_UO!Q391</f>
        <v>347.60732743204306</v>
      </c>
      <c r="S391" s="21">
        <f>+Produccion_UO!R391</f>
        <v>309.04685972587419</v>
      </c>
      <c r="T391" s="21">
        <f>+Produccion_UO!S391</f>
        <v>250.71286755065864</v>
      </c>
      <c r="U391" s="21">
        <f>+Produccion_UO!T391</f>
        <v>201.07185307254471</v>
      </c>
      <c r="V391" s="21">
        <f>+Produccion_UO!U391</f>
        <v>0</v>
      </c>
      <c r="W391" s="21">
        <f>+Produccion_UO!V391</f>
        <v>0</v>
      </c>
      <c r="X391" s="21">
        <f>+Produccion_UO!W391</f>
        <v>0</v>
      </c>
      <c r="Y391" s="21">
        <f>+Produccion_UO!X391</f>
        <v>0</v>
      </c>
      <c r="Z391" s="21">
        <f>+Produccion_UO!Y391</f>
        <v>0</v>
      </c>
      <c r="AA391" s="21">
        <f>+Produccion_UO!Z391</f>
        <v>0</v>
      </c>
      <c r="AB391" s="21">
        <f>+Produccion_UO!AA391</f>
        <v>0</v>
      </c>
      <c r="AC391" s="21">
        <f>+Produccion_UO!AB391</f>
        <v>0</v>
      </c>
      <c r="AD391" s="21">
        <f>+Produccion_UO!AC391</f>
        <v>0</v>
      </c>
      <c r="AE391" s="21">
        <f>+Produccion_UO!AD391</f>
        <v>0</v>
      </c>
      <c r="AF391" s="21">
        <f>+Produccion_UO!AE391</f>
        <v>0</v>
      </c>
      <c r="AG391" s="21">
        <f>+Produccion_UO!AF391</f>
        <v>0</v>
      </c>
      <c r="AH391" s="21">
        <f>+Produccion_UO!AG391</f>
        <v>0</v>
      </c>
      <c r="AI391" s="21">
        <f>+Produccion_UO!AH391</f>
        <v>0</v>
      </c>
      <c r="AJ391" s="21">
        <f>+Produccion_UO!AI391</f>
        <v>0</v>
      </c>
      <c r="AK391" s="21">
        <f>+Produccion_UO!AJ391</f>
        <v>0</v>
      </c>
      <c r="AL391" s="21">
        <f>+Produccion_UO!AK391</f>
        <v>0</v>
      </c>
      <c r="AM391" s="21">
        <f>+Produccion_UO!AL391</f>
        <v>0</v>
      </c>
      <c r="AN391" s="21">
        <f>+Produccion_UO!AM391</f>
        <v>0</v>
      </c>
      <c r="AO391" s="21">
        <f>+Produccion_UO!AN391</f>
        <v>0</v>
      </c>
      <c r="AP391" s="21">
        <f>+Produccion_UO!AO391</f>
        <v>0</v>
      </c>
      <c r="AQ391" s="21">
        <f>+Produccion_UO!AP391</f>
        <v>0</v>
      </c>
      <c r="AR391" s="21">
        <f>+Produccion_UO!AQ391</f>
        <v>0</v>
      </c>
    </row>
    <row r="392" spans="10:44" x14ac:dyDescent="0.25">
      <c r="J392" s="61" t="s">
        <v>76</v>
      </c>
      <c r="K392" s="19" t="s">
        <v>330</v>
      </c>
      <c r="L392" s="171" t="s">
        <v>687</v>
      </c>
      <c r="M392" s="21">
        <f>+Produccion_UO!L392</f>
        <v>170.32583503358074</v>
      </c>
      <c r="N392" s="21">
        <f>+Produccion_UO!M392</f>
        <v>157.20019472046852</v>
      </c>
      <c r="O392" s="21">
        <f>+Produccion_UO!N392</f>
        <v>145.90304445754686</v>
      </c>
      <c r="P392" s="21">
        <f>+Produccion_UO!O392</f>
        <v>134.60589419462463</v>
      </c>
      <c r="Q392" s="21">
        <f>+Produccion_UO!P392</f>
        <v>123.30874393170268</v>
      </c>
      <c r="R392" s="21">
        <f>+Produccion_UO!Q392</f>
        <v>109.51649119735316</v>
      </c>
      <c r="S392" s="21">
        <f>+Produccion_UO!R392</f>
        <v>94.663427873441947</v>
      </c>
      <c r="T392" s="21">
        <f>+Produccion_UO!S392</f>
        <v>99.261203510216575</v>
      </c>
      <c r="U392" s="21">
        <f>+Produccion_UO!T392</f>
        <v>92.680877741179074</v>
      </c>
      <c r="V392" s="21">
        <f>+Produccion_UO!U392</f>
        <v>49.610721971676803</v>
      </c>
      <c r="W392" s="21">
        <f>+Produccion_UO!V392</f>
        <v>45.234582895986698</v>
      </c>
      <c r="X392" s="21">
        <f>+Produccion_UO!W392</f>
        <v>40.858443820296607</v>
      </c>
      <c r="Y392" s="21">
        <f>+Produccion_UO!X392</f>
        <v>38.593654708730526</v>
      </c>
      <c r="Z392" s="21">
        <f>+Produccion_UO!Y392</f>
        <v>36.328865597164473</v>
      </c>
      <c r="AA392" s="21">
        <f>+Produccion_UO!Z392</f>
        <v>12.213684904876558</v>
      </c>
      <c r="AB392" s="21">
        <f>+Produccion_UO!AA392</f>
        <v>0</v>
      </c>
      <c r="AC392" s="21">
        <f>+Produccion_UO!AB392</f>
        <v>0</v>
      </c>
      <c r="AD392" s="21">
        <f>+Produccion_UO!AC392</f>
        <v>0</v>
      </c>
      <c r="AE392" s="21">
        <f>+Produccion_UO!AD392</f>
        <v>0</v>
      </c>
      <c r="AF392" s="21">
        <f>+Produccion_UO!AE392</f>
        <v>0</v>
      </c>
      <c r="AG392" s="21">
        <f>+Produccion_UO!AF392</f>
        <v>0</v>
      </c>
      <c r="AH392" s="21">
        <f>+Produccion_UO!AG392</f>
        <v>0</v>
      </c>
      <c r="AI392" s="21">
        <f>+Produccion_UO!AH392</f>
        <v>0</v>
      </c>
      <c r="AJ392" s="21">
        <f>+Produccion_UO!AI392</f>
        <v>0</v>
      </c>
      <c r="AK392" s="21">
        <f>+Produccion_UO!AJ392</f>
        <v>0</v>
      </c>
      <c r="AL392" s="21">
        <f>+Produccion_UO!AK392</f>
        <v>0</v>
      </c>
      <c r="AM392" s="21">
        <f>+Produccion_UO!AL392</f>
        <v>0</v>
      </c>
      <c r="AN392" s="21">
        <f>+Produccion_UO!AM392</f>
        <v>0</v>
      </c>
      <c r="AO392" s="21">
        <f>+Produccion_UO!AN392</f>
        <v>0</v>
      </c>
      <c r="AP392" s="21">
        <f>+Produccion_UO!AO392</f>
        <v>0</v>
      </c>
      <c r="AQ392" s="21">
        <f>+Produccion_UO!AP392</f>
        <v>0</v>
      </c>
      <c r="AR392" s="21">
        <f>+Produccion_UO!AQ392</f>
        <v>0</v>
      </c>
    </row>
    <row r="393" spans="10:44" x14ac:dyDescent="0.25">
      <c r="J393" s="61" t="s">
        <v>77</v>
      </c>
      <c r="K393" s="19" t="s">
        <v>332</v>
      </c>
      <c r="L393" s="171" t="s">
        <v>685</v>
      </c>
      <c r="M393" s="21">
        <f>+Produccion_UO!L393</f>
        <v>87.264023489689066</v>
      </c>
      <c r="N393" s="21">
        <f>+Produccion_UO!M393</f>
        <v>84.408028317022683</v>
      </c>
      <c r="O393" s="21">
        <f>+Produccion_UO!N393</f>
        <v>83.629175460292885</v>
      </c>
      <c r="P393" s="21">
        <f>+Produccion_UO!O393</f>
        <v>82.850322603562518</v>
      </c>
      <c r="Q393" s="21">
        <f>+Produccion_UO!P393</f>
        <v>82.071469746832406</v>
      </c>
      <c r="R393" s="21">
        <f>+Produccion_UO!Q393</f>
        <v>74.712445262433334</v>
      </c>
      <c r="S393" s="21">
        <f>+Produccion_UO!R393</f>
        <v>68.366314562583597</v>
      </c>
      <c r="T393" s="21">
        <f>+Produccion_UO!S393</f>
        <v>70.988039829971612</v>
      </c>
      <c r="U393" s="21">
        <f>+Produccion_UO!T393</f>
        <v>64.923599272215824</v>
      </c>
      <c r="V393" s="21">
        <f>+Produccion_UO!U393</f>
        <v>59.791736578388168</v>
      </c>
      <c r="W393" s="21">
        <f>+Produccion_UO!V393</f>
        <v>54.659873884560525</v>
      </c>
      <c r="X393" s="21">
        <f>+Produccion_UO!W393</f>
        <v>49.528011190732833</v>
      </c>
      <c r="Y393" s="21">
        <f>+Produccion_UO!X393</f>
        <v>46.075685512023583</v>
      </c>
      <c r="Z393" s="21">
        <f>+Produccion_UO!Y393</f>
        <v>42.62335983331436</v>
      </c>
      <c r="AA393" s="21">
        <f>+Produccion_UO!Z393</f>
        <v>17.641558239903958</v>
      </c>
      <c r="AB393" s="21">
        <f>+Produccion_UO!AA393</f>
        <v>0</v>
      </c>
      <c r="AC393" s="21">
        <f>+Produccion_UO!AB393</f>
        <v>0</v>
      </c>
      <c r="AD393" s="21">
        <f>+Produccion_UO!AC393</f>
        <v>0</v>
      </c>
      <c r="AE393" s="21">
        <f>+Produccion_UO!AD393</f>
        <v>0</v>
      </c>
      <c r="AF393" s="21">
        <f>+Produccion_UO!AE393</f>
        <v>0</v>
      </c>
      <c r="AG393" s="21">
        <f>+Produccion_UO!AF393</f>
        <v>0</v>
      </c>
      <c r="AH393" s="21">
        <f>+Produccion_UO!AG393</f>
        <v>0</v>
      </c>
      <c r="AI393" s="21">
        <f>+Produccion_UO!AH393</f>
        <v>0</v>
      </c>
      <c r="AJ393" s="21">
        <f>+Produccion_UO!AI393</f>
        <v>0</v>
      </c>
      <c r="AK393" s="21">
        <f>+Produccion_UO!AJ393</f>
        <v>0</v>
      </c>
      <c r="AL393" s="21">
        <f>+Produccion_UO!AK393</f>
        <v>0</v>
      </c>
      <c r="AM393" s="21">
        <f>+Produccion_UO!AL393</f>
        <v>0</v>
      </c>
      <c r="AN393" s="21">
        <f>+Produccion_UO!AM393</f>
        <v>0</v>
      </c>
      <c r="AO393" s="21">
        <f>+Produccion_UO!AN393</f>
        <v>0</v>
      </c>
      <c r="AP393" s="21">
        <f>+Produccion_UO!AO393</f>
        <v>0</v>
      </c>
      <c r="AQ393" s="21">
        <f>+Produccion_UO!AP393</f>
        <v>0</v>
      </c>
      <c r="AR393" s="21">
        <f>+Produccion_UO!AQ393</f>
        <v>0</v>
      </c>
    </row>
    <row r="394" spans="10:44" x14ac:dyDescent="0.25">
      <c r="J394" s="68"/>
      <c r="K394" s="68"/>
      <c r="L394" s="68"/>
      <c r="M394" s="69">
        <f>+SUM(M387:M393)</f>
        <v>6510.5516890833442</v>
      </c>
      <c r="N394" s="69">
        <f t="shared" ref="N394:AR394" si="47">+SUM(N387:N393)</f>
        <v>6036.5868049665278</v>
      </c>
      <c r="O394" s="69">
        <f t="shared" si="47"/>
        <v>5567.4758687965468</v>
      </c>
      <c r="P394" s="69">
        <f t="shared" si="47"/>
        <v>5387.7002876545548</v>
      </c>
      <c r="Q394" s="69">
        <f t="shared" si="47"/>
        <v>4409.476732424233</v>
      </c>
      <c r="R394" s="69">
        <f t="shared" si="47"/>
        <v>3840.6437059876894</v>
      </c>
      <c r="S394" s="69">
        <f t="shared" si="47"/>
        <v>3558.1673562507831</v>
      </c>
      <c r="T394" s="69">
        <f t="shared" si="47"/>
        <v>3315.1883040110652</v>
      </c>
      <c r="U394" s="69">
        <f t="shared" si="47"/>
        <v>2504.6309774462588</v>
      </c>
      <c r="V394" s="69">
        <f t="shared" si="47"/>
        <v>1919.6061689203561</v>
      </c>
      <c r="W394" s="69">
        <f t="shared" si="47"/>
        <v>1218.9864900538921</v>
      </c>
      <c r="X394" s="69">
        <f t="shared" si="47"/>
        <v>1180.4908495949674</v>
      </c>
      <c r="Y394" s="69">
        <f t="shared" si="47"/>
        <v>1174.7737348046921</v>
      </c>
      <c r="Z394" s="69">
        <f t="shared" si="47"/>
        <v>827.87475341120012</v>
      </c>
      <c r="AA394" s="69">
        <f t="shared" si="47"/>
        <v>29.855243144780516</v>
      </c>
      <c r="AB394" s="69">
        <f t="shared" si="47"/>
        <v>0</v>
      </c>
      <c r="AC394" s="69">
        <f t="shared" si="47"/>
        <v>0</v>
      </c>
      <c r="AD394" s="69">
        <f t="shared" si="47"/>
        <v>0</v>
      </c>
      <c r="AE394" s="69">
        <f t="shared" si="47"/>
        <v>0</v>
      </c>
      <c r="AF394" s="69">
        <f t="shared" si="47"/>
        <v>0</v>
      </c>
      <c r="AG394" s="69">
        <f t="shared" si="47"/>
        <v>0</v>
      </c>
      <c r="AH394" s="69">
        <f t="shared" si="47"/>
        <v>0</v>
      </c>
      <c r="AI394" s="69">
        <f t="shared" si="47"/>
        <v>0</v>
      </c>
      <c r="AJ394" s="69">
        <f t="shared" si="47"/>
        <v>0</v>
      </c>
      <c r="AK394" s="69">
        <f t="shared" si="47"/>
        <v>0</v>
      </c>
      <c r="AL394" s="69">
        <f t="shared" si="47"/>
        <v>0</v>
      </c>
      <c r="AM394" s="69">
        <f t="shared" si="47"/>
        <v>0</v>
      </c>
      <c r="AN394" s="69">
        <f t="shared" si="47"/>
        <v>0</v>
      </c>
      <c r="AO394" s="69">
        <f t="shared" si="47"/>
        <v>0</v>
      </c>
      <c r="AP394" s="69">
        <f t="shared" si="47"/>
        <v>0</v>
      </c>
      <c r="AQ394" s="69">
        <f t="shared" si="47"/>
        <v>0</v>
      </c>
      <c r="AR394" s="69">
        <f t="shared" si="47"/>
        <v>0</v>
      </c>
    </row>
    <row r="396" spans="10:44" s="101" customFormat="1" ht="18.75" x14ac:dyDescent="0.3">
      <c r="K396" s="104" t="str">
        <f>+Produccion_UO!K396</f>
        <v>10.2 Electricidad para Transporte</v>
      </c>
      <c r="L396" s="104"/>
    </row>
    <row r="397" spans="10:44" x14ac:dyDescent="0.25">
      <c r="J397" s="106" t="s">
        <v>348</v>
      </c>
      <c r="K397" s="41" t="s">
        <v>26</v>
      </c>
      <c r="L397" s="162"/>
    </row>
    <row r="398" spans="10:44" x14ac:dyDescent="0.25">
      <c r="J398" s="15"/>
      <c r="K398" s="23"/>
      <c r="L398" s="23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</row>
    <row r="399" spans="10:44" x14ac:dyDescent="0.25">
      <c r="M399" s="40">
        <v>2019</v>
      </c>
      <c r="N399" s="40">
        <v>2020</v>
      </c>
      <c r="O399" s="40">
        <v>2021</v>
      </c>
      <c r="P399" s="40">
        <v>2022</v>
      </c>
      <c r="Q399" s="40">
        <v>2023</v>
      </c>
      <c r="R399" s="40">
        <v>2024</v>
      </c>
      <c r="S399" s="40">
        <v>2025</v>
      </c>
      <c r="T399" s="40">
        <v>2026</v>
      </c>
      <c r="U399" s="40">
        <v>2027</v>
      </c>
      <c r="V399" s="40">
        <v>2028</v>
      </c>
      <c r="W399" s="40">
        <v>2029</v>
      </c>
      <c r="X399" s="40">
        <v>2030</v>
      </c>
      <c r="Y399" s="40">
        <v>2031</v>
      </c>
      <c r="Z399" s="40">
        <v>2032</v>
      </c>
      <c r="AA399" s="40">
        <v>2033</v>
      </c>
      <c r="AB399" s="40">
        <v>2034</v>
      </c>
      <c r="AC399" s="40">
        <v>2035</v>
      </c>
      <c r="AD399" s="40">
        <v>2036</v>
      </c>
      <c r="AE399" s="40">
        <v>2037</v>
      </c>
      <c r="AF399" s="40">
        <v>2038</v>
      </c>
      <c r="AG399" s="40">
        <v>2039</v>
      </c>
      <c r="AH399" s="40">
        <v>2040</v>
      </c>
      <c r="AI399" s="40">
        <v>2041</v>
      </c>
      <c r="AJ399" s="40">
        <v>2042</v>
      </c>
      <c r="AK399" s="40">
        <v>2043</v>
      </c>
      <c r="AL399" s="40">
        <v>2044</v>
      </c>
      <c r="AM399" s="40">
        <v>2045</v>
      </c>
      <c r="AN399" s="40">
        <v>2046</v>
      </c>
      <c r="AO399" s="40">
        <v>2047</v>
      </c>
      <c r="AP399" s="40">
        <v>2048</v>
      </c>
      <c r="AQ399" s="40">
        <v>2049</v>
      </c>
      <c r="AR399" s="40">
        <v>2050</v>
      </c>
    </row>
    <row r="400" spans="10:44" x14ac:dyDescent="0.25">
      <c r="J400" s="61" t="s">
        <v>78</v>
      </c>
      <c r="K400" s="19" t="s">
        <v>320</v>
      </c>
      <c r="L400" s="171" t="s">
        <v>683</v>
      </c>
      <c r="M400" s="21">
        <f>+Produccion_UO!L400</f>
        <v>203.91283037822691</v>
      </c>
      <c r="N400" s="21">
        <f>+Produccion_UO!M400</f>
        <v>164.77828300585139</v>
      </c>
      <c r="O400" s="21">
        <f>+Produccion_UO!N400</f>
        <v>129.01238192485832</v>
      </c>
      <c r="P400" s="21">
        <f>+Produccion_UO!O400</f>
        <v>150.66227896997333</v>
      </c>
      <c r="Q400" s="21">
        <f>+Produccion_UO!P400</f>
        <v>143.60427695203416</v>
      </c>
      <c r="R400" s="21">
        <f>+Produccion_UO!Q400</f>
        <v>0</v>
      </c>
      <c r="S400" s="21">
        <f>+Produccion_UO!R400</f>
        <v>0</v>
      </c>
      <c r="T400" s="21">
        <f>+Produccion_UO!S400</f>
        <v>0</v>
      </c>
      <c r="U400" s="21">
        <f>+Produccion_UO!T400</f>
        <v>0</v>
      </c>
      <c r="V400" s="21">
        <f>+Produccion_UO!U400</f>
        <v>0</v>
      </c>
      <c r="W400" s="21">
        <f>+Produccion_UO!V400</f>
        <v>0</v>
      </c>
      <c r="X400" s="21">
        <f>+Produccion_UO!W400</f>
        <v>0</v>
      </c>
      <c r="Y400" s="21">
        <f>+Produccion_UO!X400</f>
        <v>0</v>
      </c>
      <c r="Z400" s="21">
        <f>+Produccion_UO!Y400</f>
        <v>0</v>
      </c>
      <c r="AA400" s="21">
        <f>+Produccion_UO!Z400</f>
        <v>0</v>
      </c>
      <c r="AB400" s="21">
        <f>+Produccion_UO!AA400</f>
        <v>0</v>
      </c>
      <c r="AC400" s="21">
        <f>+Produccion_UO!AB400</f>
        <v>0</v>
      </c>
      <c r="AD400" s="21">
        <f>+Produccion_UO!AC400</f>
        <v>0</v>
      </c>
      <c r="AE400" s="21">
        <f>+Produccion_UO!AD400</f>
        <v>0</v>
      </c>
      <c r="AF400" s="21">
        <f>+Produccion_UO!AE400</f>
        <v>0</v>
      </c>
      <c r="AG400" s="21">
        <f>+Produccion_UO!AF400</f>
        <v>0</v>
      </c>
      <c r="AH400" s="21">
        <f>+Produccion_UO!AG400</f>
        <v>0</v>
      </c>
      <c r="AI400" s="21">
        <f>+Produccion_UO!AH400</f>
        <v>0</v>
      </c>
      <c r="AJ400" s="21">
        <f>+Produccion_UO!AI400</f>
        <v>0</v>
      </c>
      <c r="AK400" s="21">
        <f>+Produccion_UO!AJ400</f>
        <v>0</v>
      </c>
      <c r="AL400" s="21">
        <f>+Produccion_UO!AK400</f>
        <v>0</v>
      </c>
      <c r="AM400" s="21">
        <f>+Produccion_UO!AL400</f>
        <v>0</v>
      </c>
      <c r="AN400" s="21">
        <f>+Produccion_UO!AM400</f>
        <v>0</v>
      </c>
      <c r="AO400" s="21">
        <f>+Produccion_UO!AN400</f>
        <v>0</v>
      </c>
      <c r="AP400" s="21">
        <f>+Produccion_UO!AO400</f>
        <v>0</v>
      </c>
      <c r="AQ400" s="21">
        <f>+Produccion_UO!AP400</f>
        <v>0</v>
      </c>
      <c r="AR400" s="21">
        <f>+Produccion_UO!AQ400</f>
        <v>0</v>
      </c>
    </row>
    <row r="401" spans="10:44" x14ac:dyDescent="0.25">
      <c r="J401" s="61" t="s">
        <v>79</v>
      </c>
      <c r="K401" s="19" t="s">
        <v>322</v>
      </c>
      <c r="L401" s="171" t="s">
        <v>684</v>
      </c>
      <c r="M401" s="21">
        <f>+Produccion_UO!L401+Produccion_UO!L402</f>
        <v>1181.9697758431112</v>
      </c>
      <c r="N401" s="21">
        <f>+Produccion_UO!M401+Produccion_UO!M402</f>
        <v>1035.3970111320612</v>
      </c>
      <c r="O401" s="21">
        <f>+Produccion_UO!N401+Produccion_UO!N402</f>
        <v>931.023226519628</v>
      </c>
      <c r="P401" s="21">
        <f>+Produccion_UO!O401+Produccion_UO!O402</f>
        <v>904.87372635765291</v>
      </c>
      <c r="Q401" s="21">
        <f>+Produccion_UO!P401+Produccion_UO!P402</f>
        <v>547.50337239157602</v>
      </c>
      <c r="R401" s="21">
        <f>+Produccion_UO!Q401+Produccion_UO!Q402</f>
        <v>520.15405817529324</v>
      </c>
      <c r="S401" s="21">
        <f>+Produccion_UO!R401+Produccion_UO!R402</f>
        <v>492.80474395900774</v>
      </c>
      <c r="T401" s="21">
        <f>+Produccion_UO!S401+Produccion_UO!S402</f>
        <v>471.11698681499297</v>
      </c>
      <c r="U401" s="21">
        <f>+Produccion_UO!T401+Produccion_UO!T402</f>
        <v>230.72199099588218</v>
      </c>
      <c r="V401" s="21">
        <f>+Produccion_UO!U401+Produccion_UO!U402</f>
        <v>154.3904210482383</v>
      </c>
      <c r="W401" s="21">
        <f>+Produccion_UO!V401+Produccion_UO!V402</f>
        <v>66.947053687978297</v>
      </c>
      <c r="X401" s="21">
        <f>+Produccion_UO!W401+Produccion_UO!W402</f>
        <v>65.332117660393578</v>
      </c>
      <c r="Y401" s="21">
        <f>+Produccion_UO!X401+Produccion_UO!X402</f>
        <v>65.332117660393578</v>
      </c>
      <c r="Z401" s="21">
        <f>+Produccion_UO!Y401+Produccion_UO!Y402</f>
        <v>23.265411079135163</v>
      </c>
      <c r="AA401" s="21">
        <f>+Produccion_UO!Z401+Produccion_UO!Z402</f>
        <v>0</v>
      </c>
      <c r="AB401" s="21">
        <f>+Produccion_UO!AA401+Produccion_UO!AA402</f>
        <v>0</v>
      </c>
      <c r="AC401" s="21">
        <f>+Produccion_UO!AB401+Produccion_UO!AB402</f>
        <v>0</v>
      </c>
      <c r="AD401" s="21">
        <f>+Produccion_UO!AC401+Produccion_UO!AC402</f>
        <v>0</v>
      </c>
      <c r="AE401" s="21">
        <f>+Produccion_UO!AD401+Produccion_UO!AD402</f>
        <v>0</v>
      </c>
      <c r="AF401" s="21">
        <f>+Produccion_UO!AE401+Produccion_UO!AE402</f>
        <v>0</v>
      </c>
      <c r="AG401" s="21">
        <f>+Produccion_UO!AF401+Produccion_UO!AF402</f>
        <v>0</v>
      </c>
      <c r="AH401" s="21">
        <f>+Produccion_UO!AG401+Produccion_UO!AG402</f>
        <v>0</v>
      </c>
      <c r="AI401" s="21">
        <f>+Produccion_UO!AH401+Produccion_UO!AH402</f>
        <v>0</v>
      </c>
      <c r="AJ401" s="21">
        <f>+Produccion_UO!AI401+Produccion_UO!AI402</f>
        <v>0</v>
      </c>
      <c r="AK401" s="21">
        <f>+Produccion_UO!AJ401+Produccion_UO!AJ402</f>
        <v>0</v>
      </c>
      <c r="AL401" s="21">
        <f>+Produccion_UO!AK401+Produccion_UO!AK402</f>
        <v>0</v>
      </c>
      <c r="AM401" s="21">
        <f>+Produccion_UO!AL401+Produccion_UO!AL402</f>
        <v>0</v>
      </c>
      <c r="AN401" s="21">
        <f>+Produccion_UO!AM401+Produccion_UO!AM402</f>
        <v>0</v>
      </c>
      <c r="AO401" s="21">
        <f>+Produccion_UO!AN401+Produccion_UO!AN402</f>
        <v>0</v>
      </c>
      <c r="AP401" s="21">
        <f>+Produccion_UO!AO401+Produccion_UO!AO402</f>
        <v>0</v>
      </c>
      <c r="AQ401" s="21">
        <f>+Produccion_UO!AP401+Produccion_UO!AP402</f>
        <v>0</v>
      </c>
      <c r="AR401" s="21">
        <f>+Produccion_UO!AQ401+Produccion_UO!AQ402</f>
        <v>0</v>
      </c>
    </row>
    <row r="402" spans="10:44" x14ac:dyDescent="0.25">
      <c r="J402" s="61" t="s">
        <v>79</v>
      </c>
      <c r="K402" s="19" t="s">
        <v>324</v>
      </c>
      <c r="L402" s="171"/>
      <c r="M402" s="180"/>
      <c r="N402" s="180"/>
      <c r="O402" s="180"/>
      <c r="P402" s="180"/>
      <c r="Q402" s="180"/>
      <c r="R402" s="180"/>
      <c r="S402" s="180"/>
      <c r="T402" s="180"/>
      <c r="U402" s="180"/>
      <c r="V402" s="180"/>
      <c r="W402" s="180"/>
      <c r="X402" s="180"/>
      <c r="Y402" s="180"/>
      <c r="Z402" s="180"/>
      <c r="AA402" s="180"/>
      <c r="AB402" s="180"/>
      <c r="AC402" s="180"/>
      <c r="AD402" s="180"/>
      <c r="AE402" s="180"/>
      <c r="AF402" s="180"/>
      <c r="AG402" s="180"/>
      <c r="AH402" s="180"/>
      <c r="AI402" s="180"/>
      <c r="AJ402" s="180"/>
      <c r="AK402" s="180"/>
      <c r="AL402" s="180"/>
      <c r="AM402" s="180"/>
      <c r="AN402" s="180"/>
      <c r="AO402" s="180"/>
      <c r="AP402" s="180"/>
      <c r="AQ402" s="180"/>
      <c r="AR402" s="180"/>
    </row>
    <row r="403" spans="10:44" x14ac:dyDescent="0.25">
      <c r="J403" s="61" t="s">
        <v>80</v>
      </c>
      <c r="K403" s="19" t="s">
        <v>326</v>
      </c>
      <c r="L403" s="171" t="s">
        <v>688</v>
      </c>
      <c r="M403" s="21">
        <f>+Produccion_UO!L403</f>
        <v>3.9413033278193335</v>
      </c>
      <c r="N403" s="21">
        <f>+Produccion_UO!M403</f>
        <v>3.7243883990816111</v>
      </c>
      <c r="O403" s="21">
        <f>+Produccion_UO!N403</f>
        <v>3.5606790189021944</v>
      </c>
      <c r="P403" s="21">
        <f>+Produccion_UO!O403</f>
        <v>3.3969696387227777</v>
      </c>
      <c r="Q403" s="21">
        <f>+Produccion_UO!P403</f>
        <v>3.2332602585433889</v>
      </c>
      <c r="R403" s="21">
        <f>+Produccion_UO!Q403</f>
        <v>2.4718202920830641</v>
      </c>
      <c r="S403" s="21">
        <f>+Produccion_UO!R403</f>
        <v>2.3399898765053</v>
      </c>
      <c r="T403" s="21">
        <f>+Produccion_UO!S403</f>
        <v>0.26658893856164501</v>
      </c>
      <c r="U403" s="21">
        <f>+Produccion_UO!T403</f>
        <v>0</v>
      </c>
      <c r="V403" s="21">
        <f>+Produccion_UO!U403</f>
        <v>0</v>
      </c>
      <c r="W403" s="21">
        <f>+Produccion_UO!V403</f>
        <v>0</v>
      </c>
      <c r="X403" s="21">
        <f>+Produccion_UO!W403</f>
        <v>0</v>
      </c>
      <c r="Y403" s="21">
        <f>+Produccion_UO!X403</f>
        <v>0</v>
      </c>
      <c r="Z403" s="21">
        <f>+Produccion_UO!Y403</f>
        <v>0</v>
      </c>
      <c r="AA403" s="21">
        <f>+Produccion_UO!Z403</f>
        <v>0</v>
      </c>
      <c r="AB403" s="21">
        <f>+Produccion_UO!AA403</f>
        <v>0</v>
      </c>
      <c r="AC403" s="21">
        <f>+Produccion_UO!AB403</f>
        <v>0</v>
      </c>
      <c r="AD403" s="21">
        <f>+Produccion_UO!AC403</f>
        <v>0</v>
      </c>
      <c r="AE403" s="21">
        <f>+Produccion_UO!AD403</f>
        <v>0</v>
      </c>
      <c r="AF403" s="21">
        <f>+Produccion_UO!AE403</f>
        <v>0</v>
      </c>
      <c r="AG403" s="21">
        <f>+Produccion_UO!AF403</f>
        <v>0</v>
      </c>
      <c r="AH403" s="21">
        <f>+Produccion_UO!AG403</f>
        <v>0</v>
      </c>
      <c r="AI403" s="21">
        <f>+Produccion_UO!AH403</f>
        <v>0</v>
      </c>
      <c r="AJ403" s="21">
        <f>+Produccion_UO!AI403</f>
        <v>0</v>
      </c>
      <c r="AK403" s="21">
        <f>+Produccion_UO!AJ403</f>
        <v>0</v>
      </c>
      <c r="AL403" s="21">
        <f>+Produccion_UO!AK403</f>
        <v>0</v>
      </c>
      <c r="AM403" s="21">
        <f>+Produccion_UO!AL403</f>
        <v>0</v>
      </c>
      <c r="AN403" s="21">
        <f>+Produccion_UO!AM403</f>
        <v>0</v>
      </c>
      <c r="AO403" s="21">
        <f>+Produccion_UO!AN403</f>
        <v>0</v>
      </c>
      <c r="AP403" s="21">
        <f>+Produccion_UO!AO403</f>
        <v>0</v>
      </c>
      <c r="AQ403" s="21">
        <f>+Produccion_UO!AP403</f>
        <v>0</v>
      </c>
      <c r="AR403" s="21">
        <f>+Produccion_UO!AQ403</f>
        <v>0</v>
      </c>
    </row>
    <row r="404" spans="10:44" x14ac:dyDescent="0.25">
      <c r="J404" s="61" t="s">
        <v>81</v>
      </c>
      <c r="K404" s="19" t="s">
        <v>328</v>
      </c>
      <c r="L404" s="171" t="s">
        <v>686</v>
      </c>
      <c r="M404" s="21">
        <f>+Produccion_UO!L404</f>
        <v>39.625614720000002</v>
      </c>
      <c r="N404" s="21">
        <f>+Produccion_UO!M404</f>
        <v>39.625614720000002</v>
      </c>
      <c r="O404" s="21">
        <f>+Produccion_UO!N404</f>
        <v>39.625614720000002</v>
      </c>
      <c r="P404" s="21">
        <f>+Produccion_UO!O404</f>
        <v>39.625614720000002</v>
      </c>
      <c r="Q404" s="21">
        <f>+Produccion_UO!P404</f>
        <v>39.625614720000002</v>
      </c>
      <c r="R404" s="21">
        <f>+Produccion_UO!Q404</f>
        <v>39.625614720000002</v>
      </c>
      <c r="S404" s="21">
        <f>+Produccion_UO!R404</f>
        <v>39.625614720000002</v>
      </c>
      <c r="T404" s="21">
        <f>+Produccion_UO!S404</f>
        <v>7.9251229439999999</v>
      </c>
      <c r="U404" s="21">
        <f>+Produccion_UO!T404</f>
        <v>0</v>
      </c>
      <c r="V404" s="21">
        <f>+Produccion_UO!U404</f>
        <v>0</v>
      </c>
      <c r="W404" s="21">
        <f>+Produccion_UO!V404</f>
        <v>0</v>
      </c>
      <c r="X404" s="21">
        <f>+Produccion_UO!W404</f>
        <v>0</v>
      </c>
      <c r="Y404" s="21">
        <f>+Produccion_UO!X404</f>
        <v>0</v>
      </c>
      <c r="Z404" s="21">
        <f>+Produccion_UO!Y404</f>
        <v>0</v>
      </c>
      <c r="AA404" s="21">
        <f>+Produccion_UO!Z404</f>
        <v>0</v>
      </c>
      <c r="AB404" s="21">
        <f>+Produccion_UO!AA404</f>
        <v>0</v>
      </c>
      <c r="AC404" s="21">
        <f>+Produccion_UO!AB404</f>
        <v>0</v>
      </c>
      <c r="AD404" s="21">
        <f>+Produccion_UO!AC404</f>
        <v>0</v>
      </c>
      <c r="AE404" s="21">
        <f>+Produccion_UO!AD404</f>
        <v>0</v>
      </c>
      <c r="AF404" s="21">
        <f>+Produccion_UO!AE404</f>
        <v>0</v>
      </c>
      <c r="AG404" s="21">
        <f>+Produccion_UO!AF404</f>
        <v>0</v>
      </c>
      <c r="AH404" s="21">
        <f>+Produccion_UO!AG404</f>
        <v>0</v>
      </c>
      <c r="AI404" s="21">
        <f>+Produccion_UO!AH404</f>
        <v>0</v>
      </c>
      <c r="AJ404" s="21">
        <f>+Produccion_UO!AI404</f>
        <v>0</v>
      </c>
      <c r="AK404" s="21">
        <f>+Produccion_UO!AJ404</f>
        <v>0</v>
      </c>
      <c r="AL404" s="21">
        <f>+Produccion_UO!AK404</f>
        <v>0</v>
      </c>
      <c r="AM404" s="21">
        <f>+Produccion_UO!AL404</f>
        <v>0</v>
      </c>
      <c r="AN404" s="21">
        <f>+Produccion_UO!AM404</f>
        <v>0</v>
      </c>
      <c r="AO404" s="21">
        <f>+Produccion_UO!AN404</f>
        <v>0</v>
      </c>
      <c r="AP404" s="21">
        <f>+Produccion_UO!AO404</f>
        <v>0</v>
      </c>
      <c r="AQ404" s="21">
        <f>+Produccion_UO!AP404</f>
        <v>0</v>
      </c>
      <c r="AR404" s="21">
        <f>+Produccion_UO!AQ404</f>
        <v>0</v>
      </c>
    </row>
    <row r="405" spans="10:44" x14ac:dyDescent="0.25">
      <c r="J405" s="61" t="s">
        <v>82</v>
      </c>
      <c r="K405" s="19" t="s">
        <v>330</v>
      </c>
      <c r="L405" s="171" t="s">
        <v>687</v>
      </c>
      <c r="M405" s="21">
        <f>+Produccion_UO!L405</f>
        <v>81.828757267693334</v>
      </c>
      <c r="N405" s="21">
        <f>+Produccion_UO!M405</f>
        <v>74.713138513041102</v>
      </c>
      <c r="O405" s="21">
        <f>+Produccion_UO!N405</f>
        <v>67.210595035286943</v>
      </c>
      <c r="P405" s="21">
        <f>+Produccion_UO!O405</f>
        <v>59.708051557532499</v>
      </c>
      <c r="Q405" s="21">
        <f>+Produccion_UO!P405</f>
        <v>52.205508079778049</v>
      </c>
      <c r="R405" s="21">
        <f>+Produccion_UO!Q405</f>
        <v>43.923650779841303</v>
      </c>
      <c r="S405" s="21">
        <f>+Produccion_UO!R405</f>
        <v>34.580982890343137</v>
      </c>
      <c r="T405" s="21">
        <f>+Produccion_UO!S405</f>
        <v>43.767546622983609</v>
      </c>
      <c r="U405" s="21">
        <f>+Produccion_UO!T405</f>
        <v>41.776008949812223</v>
      </c>
      <c r="V405" s="21">
        <f>+Produccion_UO!U405</f>
        <v>3.0819922559999999</v>
      </c>
      <c r="W405" s="21">
        <f>+Produccion_UO!V405</f>
        <v>3.0819922559999999</v>
      </c>
      <c r="X405" s="21">
        <f>+Produccion_UO!W405</f>
        <v>3.0819922559999999</v>
      </c>
      <c r="Y405" s="21">
        <f>+Produccion_UO!X405</f>
        <v>3.0819922559999999</v>
      </c>
      <c r="Z405" s="21">
        <f>+Produccion_UO!Y405</f>
        <v>3.0819922559999999</v>
      </c>
      <c r="AA405" s="21">
        <f>+Produccion_UO!Z405</f>
        <v>2.3417455173465305</v>
      </c>
      <c r="AB405" s="21">
        <f>+Produccion_UO!AA405</f>
        <v>0</v>
      </c>
      <c r="AC405" s="21">
        <f>+Produccion_UO!AB405</f>
        <v>0</v>
      </c>
      <c r="AD405" s="21">
        <f>+Produccion_UO!AC405</f>
        <v>0</v>
      </c>
      <c r="AE405" s="21">
        <f>+Produccion_UO!AD405</f>
        <v>0</v>
      </c>
      <c r="AF405" s="21">
        <f>+Produccion_UO!AE405</f>
        <v>0</v>
      </c>
      <c r="AG405" s="21">
        <f>+Produccion_UO!AF405</f>
        <v>0</v>
      </c>
      <c r="AH405" s="21">
        <f>+Produccion_UO!AG405</f>
        <v>0</v>
      </c>
      <c r="AI405" s="21">
        <f>+Produccion_UO!AH405</f>
        <v>0</v>
      </c>
      <c r="AJ405" s="21">
        <f>+Produccion_UO!AI405</f>
        <v>0</v>
      </c>
      <c r="AK405" s="21">
        <f>+Produccion_UO!AJ405</f>
        <v>0</v>
      </c>
      <c r="AL405" s="21">
        <f>+Produccion_UO!AK405</f>
        <v>0</v>
      </c>
      <c r="AM405" s="21">
        <f>+Produccion_UO!AL405</f>
        <v>0</v>
      </c>
      <c r="AN405" s="21">
        <f>+Produccion_UO!AM405</f>
        <v>0</v>
      </c>
      <c r="AO405" s="21">
        <f>+Produccion_UO!AN405</f>
        <v>0</v>
      </c>
      <c r="AP405" s="21">
        <f>+Produccion_UO!AO405</f>
        <v>0</v>
      </c>
      <c r="AQ405" s="21">
        <f>+Produccion_UO!AP405</f>
        <v>0</v>
      </c>
      <c r="AR405" s="21">
        <f>+Produccion_UO!AQ405</f>
        <v>0</v>
      </c>
    </row>
    <row r="406" spans="10:44" x14ac:dyDescent="0.25">
      <c r="J406" s="61" t="s">
        <v>83</v>
      </c>
      <c r="K406" s="19" t="s">
        <v>332</v>
      </c>
      <c r="L406" s="171" t="s">
        <v>685</v>
      </c>
      <c r="M406" s="21">
        <f>+Produccion_UO!L406</f>
        <v>48.184337244992406</v>
      </c>
      <c r="N406" s="21">
        <f>+Produccion_UO!M406</f>
        <v>46.078860549442695</v>
      </c>
      <c r="O406" s="21">
        <f>+Produccion_UO!N406</f>
        <v>45.274725474403439</v>
      </c>
      <c r="P406" s="21">
        <f>+Produccion_UO!O406</f>
        <v>44.4705903993639</v>
      </c>
      <c r="Q406" s="21">
        <f>+Produccion_UO!P406</f>
        <v>43.66645532432463</v>
      </c>
      <c r="R406" s="21">
        <f>+Produccion_UO!Q406</f>
        <v>39.399723109252506</v>
      </c>
      <c r="S406" s="21">
        <f>+Produccion_UO!R406</f>
        <v>36.145884678729715</v>
      </c>
      <c r="T406" s="21">
        <f>+Produccion_UO!S406</f>
        <v>41.312200958573285</v>
      </c>
      <c r="U406" s="21">
        <f>+Produccion_UO!T406</f>
        <v>37.792351413273082</v>
      </c>
      <c r="V406" s="21">
        <f>+Produccion_UO!U406</f>
        <v>34.769680851320722</v>
      </c>
      <c r="W406" s="21">
        <f>+Produccion_UO!V406</f>
        <v>31.747010289368362</v>
      </c>
      <c r="X406" s="21">
        <f>+Produccion_UO!W406</f>
        <v>28.724339727415973</v>
      </c>
      <c r="Y406" s="21">
        <f>+Produccion_UO!X406</f>
        <v>26.751663181036054</v>
      </c>
      <c r="Z406" s="21">
        <f>+Produccion_UO!Y406</f>
        <v>24.778986634656139</v>
      </c>
      <c r="AA406" s="21">
        <f>+Produccion_UO!Z406</f>
        <v>10.137885583225849</v>
      </c>
      <c r="AB406" s="21">
        <f>+Produccion_UO!AA406</f>
        <v>0</v>
      </c>
      <c r="AC406" s="21">
        <f>+Produccion_UO!AB406</f>
        <v>0</v>
      </c>
      <c r="AD406" s="21">
        <f>+Produccion_UO!AC406</f>
        <v>0</v>
      </c>
      <c r="AE406" s="21">
        <f>+Produccion_UO!AD406</f>
        <v>0</v>
      </c>
      <c r="AF406" s="21">
        <f>+Produccion_UO!AE406</f>
        <v>0</v>
      </c>
      <c r="AG406" s="21">
        <f>+Produccion_UO!AF406</f>
        <v>0</v>
      </c>
      <c r="AH406" s="21">
        <f>+Produccion_UO!AG406</f>
        <v>0</v>
      </c>
      <c r="AI406" s="21">
        <f>+Produccion_UO!AH406</f>
        <v>0</v>
      </c>
      <c r="AJ406" s="21">
        <f>+Produccion_UO!AI406</f>
        <v>0</v>
      </c>
      <c r="AK406" s="21">
        <f>+Produccion_UO!AJ406</f>
        <v>0</v>
      </c>
      <c r="AL406" s="21">
        <f>+Produccion_UO!AK406</f>
        <v>0</v>
      </c>
      <c r="AM406" s="21">
        <f>+Produccion_UO!AL406</f>
        <v>0</v>
      </c>
      <c r="AN406" s="21">
        <f>+Produccion_UO!AM406</f>
        <v>0</v>
      </c>
      <c r="AO406" s="21">
        <f>+Produccion_UO!AN406</f>
        <v>0</v>
      </c>
      <c r="AP406" s="21">
        <f>+Produccion_UO!AO406</f>
        <v>0</v>
      </c>
      <c r="AQ406" s="21">
        <f>+Produccion_UO!AP406</f>
        <v>0</v>
      </c>
      <c r="AR406" s="21">
        <f>+Produccion_UO!AQ406</f>
        <v>0</v>
      </c>
    </row>
    <row r="407" spans="10:44" x14ac:dyDescent="0.25">
      <c r="J407" s="68"/>
      <c r="K407" s="68"/>
      <c r="L407" s="68"/>
      <c r="M407" s="69">
        <f>+SUM(M400:M406)</f>
        <v>1559.462618781843</v>
      </c>
      <c r="N407" s="69">
        <f t="shared" ref="N407:AR407" si="48">+SUM(N400:N406)</f>
        <v>1364.3172963194777</v>
      </c>
      <c r="O407" s="69">
        <f t="shared" si="48"/>
        <v>1215.7072226930788</v>
      </c>
      <c r="P407" s="69">
        <f t="shared" si="48"/>
        <v>1202.7372316432454</v>
      </c>
      <c r="Q407" s="69">
        <f t="shared" si="48"/>
        <v>829.83848772625629</v>
      </c>
      <c r="R407" s="69">
        <f t="shared" si="48"/>
        <v>645.57486707647013</v>
      </c>
      <c r="S407" s="69">
        <f t="shared" si="48"/>
        <v>605.49721612458598</v>
      </c>
      <c r="T407" s="69">
        <f t="shared" si="48"/>
        <v>564.38844627911146</v>
      </c>
      <c r="U407" s="69">
        <f t="shared" si="48"/>
        <v>310.29035135896748</v>
      </c>
      <c r="V407" s="69">
        <f t="shared" si="48"/>
        <v>192.24209415555902</v>
      </c>
      <c r="W407" s="69">
        <f t="shared" si="48"/>
        <v>101.77605623334667</v>
      </c>
      <c r="X407" s="69">
        <f t="shared" si="48"/>
        <v>97.138449643809565</v>
      </c>
      <c r="Y407" s="69">
        <f t="shared" si="48"/>
        <v>95.165773097429636</v>
      </c>
      <c r="Z407" s="69">
        <f t="shared" si="48"/>
        <v>51.126389969791305</v>
      </c>
      <c r="AA407" s="69">
        <f t="shared" si="48"/>
        <v>12.47963110057238</v>
      </c>
      <c r="AB407" s="69">
        <f t="shared" si="48"/>
        <v>0</v>
      </c>
      <c r="AC407" s="69">
        <f t="shared" si="48"/>
        <v>0</v>
      </c>
      <c r="AD407" s="69">
        <f t="shared" si="48"/>
        <v>0</v>
      </c>
      <c r="AE407" s="69">
        <f t="shared" si="48"/>
        <v>0</v>
      </c>
      <c r="AF407" s="69">
        <f t="shared" si="48"/>
        <v>0</v>
      </c>
      <c r="AG407" s="69">
        <f t="shared" si="48"/>
        <v>0</v>
      </c>
      <c r="AH407" s="69">
        <f t="shared" si="48"/>
        <v>0</v>
      </c>
      <c r="AI407" s="69">
        <f t="shared" si="48"/>
        <v>0</v>
      </c>
      <c r="AJ407" s="69">
        <f t="shared" si="48"/>
        <v>0</v>
      </c>
      <c r="AK407" s="69">
        <f t="shared" si="48"/>
        <v>0</v>
      </c>
      <c r="AL407" s="69">
        <f t="shared" si="48"/>
        <v>0</v>
      </c>
      <c r="AM407" s="69">
        <f t="shared" si="48"/>
        <v>0</v>
      </c>
      <c r="AN407" s="69">
        <f t="shared" si="48"/>
        <v>0</v>
      </c>
      <c r="AO407" s="69">
        <f t="shared" si="48"/>
        <v>0</v>
      </c>
      <c r="AP407" s="69">
        <f t="shared" si="48"/>
        <v>0</v>
      </c>
      <c r="AQ407" s="69">
        <f t="shared" si="48"/>
        <v>0</v>
      </c>
      <c r="AR407" s="69">
        <f t="shared" si="48"/>
        <v>0</v>
      </c>
    </row>
    <row r="408" spans="10:44" x14ac:dyDescent="0.25"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</row>
    <row r="409" spans="10:44" s="90" customFormat="1" ht="18.75" x14ac:dyDescent="0.3">
      <c r="K409" s="92" t="str">
        <f>+Produccion_UO!K409</f>
        <v>10.2.1 Electricidad AUTOGENERADA para Transporte</v>
      </c>
      <c r="L409" s="92"/>
    </row>
    <row r="410" spans="10:44" x14ac:dyDescent="0.25">
      <c r="J410" s="106" t="s">
        <v>348</v>
      </c>
      <c r="K410" s="41" t="s">
        <v>26</v>
      </c>
      <c r="L410" s="162"/>
    </row>
    <row r="411" spans="10:44" x14ac:dyDescent="0.25">
      <c r="J411" s="15"/>
      <c r="K411" s="23"/>
      <c r="L411" s="23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</row>
    <row r="412" spans="10:44" x14ac:dyDescent="0.25">
      <c r="M412" s="40">
        <v>2019</v>
      </c>
      <c r="N412" s="40">
        <v>2020</v>
      </c>
      <c r="O412" s="40">
        <v>2021</v>
      </c>
      <c r="P412" s="40">
        <v>2022</v>
      </c>
      <c r="Q412" s="40">
        <v>2023</v>
      </c>
      <c r="R412" s="40">
        <v>2024</v>
      </c>
      <c r="S412" s="40">
        <v>2025</v>
      </c>
      <c r="T412" s="40">
        <v>2026</v>
      </c>
      <c r="U412" s="40">
        <v>2027</v>
      </c>
      <c r="V412" s="40">
        <v>2028</v>
      </c>
      <c r="W412" s="40">
        <v>2029</v>
      </c>
      <c r="X412" s="40">
        <v>2030</v>
      </c>
      <c r="Y412" s="40">
        <v>2031</v>
      </c>
      <c r="Z412" s="40">
        <v>2032</v>
      </c>
      <c r="AA412" s="40">
        <v>2033</v>
      </c>
      <c r="AB412" s="40">
        <v>2034</v>
      </c>
      <c r="AC412" s="40">
        <v>2035</v>
      </c>
      <c r="AD412" s="40">
        <v>2036</v>
      </c>
      <c r="AE412" s="40">
        <v>2037</v>
      </c>
      <c r="AF412" s="40">
        <v>2038</v>
      </c>
      <c r="AG412" s="40">
        <v>2039</v>
      </c>
      <c r="AH412" s="40">
        <v>2040</v>
      </c>
      <c r="AI412" s="40">
        <v>2041</v>
      </c>
      <c r="AJ412" s="40">
        <v>2042</v>
      </c>
      <c r="AK412" s="40">
        <v>2043</v>
      </c>
      <c r="AL412" s="40">
        <v>2044</v>
      </c>
      <c r="AM412" s="40">
        <v>2045</v>
      </c>
      <c r="AN412" s="40">
        <v>2046</v>
      </c>
      <c r="AO412" s="40">
        <v>2047</v>
      </c>
      <c r="AP412" s="40">
        <v>2048</v>
      </c>
      <c r="AQ412" s="40">
        <v>2049</v>
      </c>
      <c r="AR412" s="40">
        <v>2050</v>
      </c>
    </row>
    <row r="413" spans="10:44" x14ac:dyDescent="0.25">
      <c r="J413" s="61" t="s">
        <v>78</v>
      </c>
      <c r="K413" s="19" t="s">
        <v>320</v>
      </c>
      <c r="L413" s="171" t="s">
        <v>683</v>
      </c>
      <c r="M413" s="21">
        <f>+Produccion_UO!L413</f>
        <v>203.91283037822691</v>
      </c>
      <c r="N413" s="21">
        <f>+Produccion_UO!M413</f>
        <v>164.77828300585139</v>
      </c>
      <c r="O413" s="21">
        <f>+Produccion_UO!N413</f>
        <v>129.01238192485832</v>
      </c>
      <c r="P413" s="21">
        <f>+Produccion_UO!O413</f>
        <v>150.66227896997333</v>
      </c>
      <c r="Q413" s="21">
        <f>+Produccion_UO!P413</f>
        <v>143.60427695203416</v>
      </c>
      <c r="R413" s="21">
        <f>+Produccion_UO!Q413</f>
        <v>0</v>
      </c>
      <c r="S413" s="21">
        <f>+Produccion_UO!R413</f>
        <v>0</v>
      </c>
      <c r="T413" s="21">
        <f>+Produccion_UO!S413</f>
        <v>0</v>
      </c>
      <c r="U413" s="21">
        <f>+Produccion_UO!T413</f>
        <v>0</v>
      </c>
      <c r="V413" s="21">
        <f>+Produccion_UO!U413</f>
        <v>0</v>
      </c>
      <c r="W413" s="21">
        <f>+Produccion_UO!V413</f>
        <v>0</v>
      </c>
      <c r="X413" s="21">
        <f>+Produccion_UO!W413</f>
        <v>0</v>
      </c>
      <c r="Y413" s="21">
        <f>+Produccion_UO!X413</f>
        <v>0</v>
      </c>
      <c r="Z413" s="21">
        <f>+Produccion_UO!Y413</f>
        <v>0</v>
      </c>
      <c r="AA413" s="21">
        <f>+Produccion_UO!Z413</f>
        <v>0</v>
      </c>
      <c r="AB413" s="21">
        <f>+Produccion_UO!AA413</f>
        <v>0</v>
      </c>
      <c r="AC413" s="21">
        <f>+Produccion_UO!AB413</f>
        <v>0</v>
      </c>
      <c r="AD413" s="21">
        <f>+Produccion_UO!AC413</f>
        <v>0</v>
      </c>
      <c r="AE413" s="21">
        <f>+Produccion_UO!AD413</f>
        <v>0</v>
      </c>
      <c r="AF413" s="21">
        <f>+Produccion_UO!AE413</f>
        <v>0</v>
      </c>
      <c r="AG413" s="21">
        <f>+Produccion_UO!AF413</f>
        <v>0</v>
      </c>
      <c r="AH413" s="21">
        <f>+Produccion_UO!AG413</f>
        <v>0</v>
      </c>
      <c r="AI413" s="21">
        <f>+Produccion_UO!AH413</f>
        <v>0</v>
      </c>
      <c r="AJ413" s="21">
        <f>+Produccion_UO!AI413</f>
        <v>0</v>
      </c>
      <c r="AK413" s="21">
        <f>+Produccion_UO!AJ413</f>
        <v>0</v>
      </c>
      <c r="AL413" s="21">
        <f>+Produccion_UO!AK413</f>
        <v>0</v>
      </c>
      <c r="AM413" s="21">
        <f>+Produccion_UO!AL413</f>
        <v>0</v>
      </c>
      <c r="AN413" s="21">
        <f>+Produccion_UO!AM413</f>
        <v>0</v>
      </c>
      <c r="AO413" s="21">
        <f>+Produccion_UO!AN413</f>
        <v>0</v>
      </c>
      <c r="AP413" s="21">
        <f>+Produccion_UO!AO413</f>
        <v>0</v>
      </c>
      <c r="AQ413" s="21">
        <f>+Produccion_UO!AP413</f>
        <v>0</v>
      </c>
      <c r="AR413" s="21">
        <f>+Produccion_UO!AQ413</f>
        <v>0</v>
      </c>
    </row>
    <row r="414" spans="10:44" x14ac:dyDescent="0.25">
      <c r="J414" s="61" t="s">
        <v>79</v>
      </c>
      <c r="K414" s="19" t="s">
        <v>322</v>
      </c>
      <c r="L414" s="171" t="s">
        <v>684</v>
      </c>
      <c r="M414" s="21">
        <f>+Produccion_UO!L414+Produccion_UO!L415</f>
        <v>118.87684415999999</v>
      </c>
      <c r="N414" s="21">
        <f>+Produccion_UO!M414+Produccion_UO!M415</f>
        <v>24.117734143180797</v>
      </c>
      <c r="O414" s="21">
        <f>+Produccion_UO!N414+Produccion_UO!N415</f>
        <v>24.117734143180797</v>
      </c>
      <c r="P414" s="21">
        <f>+Produccion_UO!O414+Produccion_UO!O415</f>
        <v>24.117734143180797</v>
      </c>
      <c r="Q414" s="21">
        <f>+Produccion_UO!P414+Produccion_UO!P415</f>
        <v>24.117734143180797</v>
      </c>
      <c r="R414" s="21">
        <f>+Produccion_UO!Q414+Produccion_UO!Q415</f>
        <v>24.117734143180797</v>
      </c>
      <c r="S414" s="21">
        <f>+Produccion_UO!R414+Produccion_UO!R415</f>
        <v>24.117734143180797</v>
      </c>
      <c r="T414" s="21">
        <f>+Produccion_UO!S414+Produccion_UO!S415</f>
        <v>24.117734143180797</v>
      </c>
      <c r="U414" s="21">
        <f>+Produccion_UO!T414+Produccion_UO!T415</f>
        <v>24.117734143180797</v>
      </c>
      <c r="V414" s="21">
        <f>+Produccion_UO!U414+Produccion_UO!U415</f>
        <v>24.117734143180797</v>
      </c>
      <c r="W414" s="21">
        <f>+Produccion_UO!V414+Produccion_UO!V415</f>
        <v>0.34236531118079999</v>
      </c>
      <c r="X414" s="21">
        <f>+Produccion_UO!W414+Produccion_UO!W415</f>
        <v>0.34236531118079999</v>
      </c>
      <c r="Y414" s="21">
        <f>+Produccion_UO!X414+Produccion_UO!X415</f>
        <v>0.34236531118079999</v>
      </c>
      <c r="Z414" s="21">
        <f>+Produccion_UO!Y414+Produccion_UO!Y415</f>
        <v>0.34236531118079999</v>
      </c>
      <c r="AA414" s="21">
        <f>+Produccion_UO!Z414+Produccion_UO!Z415</f>
        <v>0</v>
      </c>
      <c r="AB414" s="21">
        <f>+Produccion_UO!AA414+Produccion_UO!AA415</f>
        <v>0</v>
      </c>
      <c r="AC414" s="21">
        <f>+Produccion_UO!AB414+Produccion_UO!AB415</f>
        <v>0</v>
      </c>
      <c r="AD414" s="21">
        <f>+Produccion_UO!AC414+Produccion_UO!AC415</f>
        <v>0</v>
      </c>
      <c r="AE414" s="21">
        <f>+Produccion_UO!AD414+Produccion_UO!AD415</f>
        <v>0</v>
      </c>
      <c r="AF414" s="21">
        <f>+Produccion_UO!AE414+Produccion_UO!AE415</f>
        <v>0</v>
      </c>
      <c r="AG414" s="21">
        <f>+Produccion_UO!AF414+Produccion_UO!AF415</f>
        <v>0</v>
      </c>
      <c r="AH414" s="21">
        <f>+Produccion_UO!AG414+Produccion_UO!AG415</f>
        <v>0</v>
      </c>
      <c r="AI414" s="21">
        <f>+Produccion_UO!AH414+Produccion_UO!AH415</f>
        <v>0</v>
      </c>
      <c r="AJ414" s="21">
        <f>+Produccion_UO!AI414+Produccion_UO!AI415</f>
        <v>0</v>
      </c>
      <c r="AK414" s="21">
        <f>+Produccion_UO!AJ414+Produccion_UO!AJ415</f>
        <v>0</v>
      </c>
      <c r="AL414" s="21">
        <f>+Produccion_UO!AK414+Produccion_UO!AK415</f>
        <v>0</v>
      </c>
      <c r="AM414" s="21">
        <f>+Produccion_UO!AL414+Produccion_UO!AL415</f>
        <v>0</v>
      </c>
      <c r="AN414" s="21">
        <f>+Produccion_UO!AM414+Produccion_UO!AM415</f>
        <v>0</v>
      </c>
      <c r="AO414" s="21">
        <f>+Produccion_UO!AN414+Produccion_UO!AN415</f>
        <v>0</v>
      </c>
      <c r="AP414" s="21">
        <f>+Produccion_UO!AO414+Produccion_UO!AO415</f>
        <v>0</v>
      </c>
      <c r="AQ414" s="21">
        <f>+Produccion_UO!AP414+Produccion_UO!AP415</f>
        <v>0</v>
      </c>
      <c r="AR414" s="21">
        <f>+Produccion_UO!AQ414+Produccion_UO!AQ415</f>
        <v>0</v>
      </c>
    </row>
    <row r="415" spans="10:44" x14ac:dyDescent="0.25">
      <c r="J415" s="61" t="s">
        <v>79</v>
      </c>
      <c r="K415" s="19" t="s">
        <v>324</v>
      </c>
      <c r="L415" s="17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0:44" x14ac:dyDescent="0.25">
      <c r="J416" s="61" t="s">
        <v>80</v>
      </c>
      <c r="K416" s="19" t="s">
        <v>326</v>
      </c>
      <c r="L416" s="171" t="s">
        <v>688</v>
      </c>
      <c r="M416" s="21">
        <f>+Produccion_UO!L416</f>
        <v>3.9413033278193335</v>
      </c>
      <c r="N416" s="21">
        <f>+Produccion_UO!M416</f>
        <v>3.7243883990816111</v>
      </c>
      <c r="O416" s="21">
        <f>+Produccion_UO!N416</f>
        <v>3.5606790189021944</v>
      </c>
      <c r="P416" s="21">
        <f>+Produccion_UO!O416</f>
        <v>3.3969696387227777</v>
      </c>
      <c r="Q416" s="21">
        <f>+Produccion_UO!P416</f>
        <v>3.2332602585433889</v>
      </c>
      <c r="R416" s="21">
        <f>+Produccion_UO!Q416</f>
        <v>0</v>
      </c>
      <c r="S416" s="21">
        <f>+Produccion_UO!R416</f>
        <v>0</v>
      </c>
      <c r="T416" s="21">
        <f>+Produccion_UO!S416</f>
        <v>0</v>
      </c>
      <c r="U416" s="21">
        <f>+Produccion_UO!T416</f>
        <v>0</v>
      </c>
      <c r="V416" s="21">
        <f>+Produccion_UO!U416</f>
        <v>0</v>
      </c>
      <c r="W416" s="21">
        <f>+Produccion_UO!V416</f>
        <v>0</v>
      </c>
      <c r="X416" s="21">
        <f>+Produccion_UO!W416</f>
        <v>0</v>
      </c>
      <c r="Y416" s="21">
        <f>+Produccion_UO!X416</f>
        <v>0</v>
      </c>
      <c r="Z416" s="21">
        <f>+Produccion_UO!Y416</f>
        <v>0</v>
      </c>
      <c r="AA416" s="21">
        <f>+Produccion_UO!Z416</f>
        <v>0</v>
      </c>
      <c r="AB416" s="21">
        <f>+Produccion_UO!AA416</f>
        <v>0</v>
      </c>
      <c r="AC416" s="21">
        <f>+Produccion_UO!AB416</f>
        <v>0</v>
      </c>
      <c r="AD416" s="21">
        <f>+Produccion_UO!AC416</f>
        <v>0</v>
      </c>
      <c r="AE416" s="21">
        <f>+Produccion_UO!AD416</f>
        <v>0</v>
      </c>
      <c r="AF416" s="21">
        <f>+Produccion_UO!AE416</f>
        <v>0</v>
      </c>
      <c r="AG416" s="21">
        <f>+Produccion_UO!AF416</f>
        <v>0</v>
      </c>
      <c r="AH416" s="21">
        <f>+Produccion_UO!AG416</f>
        <v>0</v>
      </c>
      <c r="AI416" s="21">
        <f>+Produccion_UO!AH416</f>
        <v>0</v>
      </c>
      <c r="AJ416" s="21">
        <f>+Produccion_UO!AI416</f>
        <v>0</v>
      </c>
      <c r="AK416" s="21">
        <f>+Produccion_UO!AJ416</f>
        <v>0</v>
      </c>
      <c r="AL416" s="21">
        <f>+Produccion_UO!AK416</f>
        <v>0</v>
      </c>
      <c r="AM416" s="21">
        <f>+Produccion_UO!AL416</f>
        <v>0</v>
      </c>
      <c r="AN416" s="21">
        <f>+Produccion_UO!AM416</f>
        <v>0</v>
      </c>
      <c r="AO416" s="21">
        <f>+Produccion_UO!AN416</f>
        <v>0</v>
      </c>
      <c r="AP416" s="21">
        <f>+Produccion_UO!AO416</f>
        <v>0</v>
      </c>
      <c r="AQ416" s="21">
        <f>+Produccion_UO!AP416</f>
        <v>0</v>
      </c>
      <c r="AR416" s="21">
        <f>+Produccion_UO!AQ416</f>
        <v>0</v>
      </c>
    </row>
    <row r="417" spans="10:44" x14ac:dyDescent="0.25">
      <c r="J417" s="61" t="s">
        <v>81</v>
      </c>
      <c r="K417" s="19" t="s">
        <v>328</v>
      </c>
      <c r="L417" s="171" t="s">
        <v>686</v>
      </c>
      <c r="M417" s="21">
        <f>+Produccion_UO!L417</f>
        <v>39.625614720000002</v>
      </c>
      <c r="N417" s="21">
        <f>+Produccion_UO!M417</f>
        <v>39.625614720000002</v>
      </c>
      <c r="O417" s="21">
        <f>+Produccion_UO!N417</f>
        <v>39.625614720000002</v>
      </c>
      <c r="P417" s="21">
        <f>+Produccion_UO!O417</f>
        <v>39.625614720000002</v>
      </c>
      <c r="Q417" s="21">
        <f>+Produccion_UO!P417</f>
        <v>39.625614720000002</v>
      </c>
      <c r="R417" s="21">
        <f>+Produccion_UO!Q417</f>
        <v>39.625614720000002</v>
      </c>
      <c r="S417" s="21">
        <f>+Produccion_UO!R417</f>
        <v>39.625614720000002</v>
      </c>
      <c r="T417" s="21">
        <f>+Produccion_UO!S417</f>
        <v>7.9251229439999999</v>
      </c>
      <c r="U417" s="21">
        <f>+Produccion_UO!T417</f>
        <v>0</v>
      </c>
      <c r="V417" s="21">
        <f>+Produccion_UO!U417</f>
        <v>0</v>
      </c>
      <c r="W417" s="21">
        <f>+Produccion_UO!V417</f>
        <v>0</v>
      </c>
      <c r="X417" s="21">
        <f>+Produccion_UO!W417</f>
        <v>0</v>
      </c>
      <c r="Y417" s="21">
        <f>+Produccion_UO!X417</f>
        <v>0</v>
      </c>
      <c r="Z417" s="21">
        <f>+Produccion_UO!Y417</f>
        <v>0</v>
      </c>
      <c r="AA417" s="21">
        <f>+Produccion_UO!Z417</f>
        <v>0</v>
      </c>
      <c r="AB417" s="21">
        <f>+Produccion_UO!AA417</f>
        <v>0</v>
      </c>
      <c r="AC417" s="21">
        <f>+Produccion_UO!AB417</f>
        <v>0</v>
      </c>
      <c r="AD417" s="21">
        <f>+Produccion_UO!AC417</f>
        <v>0</v>
      </c>
      <c r="AE417" s="21">
        <f>+Produccion_UO!AD417</f>
        <v>0</v>
      </c>
      <c r="AF417" s="21">
        <f>+Produccion_UO!AE417</f>
        <v>0</v>
      </c>
      <c r="AG417" s="21">
        <f>+Produccion_UO!AF417</f>
        <v>0</v>
      </c>
      <c r="AH417" s="21">
        <f>+Produccion_UO!AG417</f>
        <v>0</v>
      </c>
      <c r="AI417" s="21">
        <f>+Produccion_UO!AH417</f>
        <v>0</v>
      </c>
      <c r="AJ417" s="21">
        <f>+Produccion_UO!AI417</f>
        <v>0</v>
      </c>
      <c r="AK417" s="21">
        <f>+Produccion_UO!AJ417</f>
        <v>0</v>
      </c>
      <c r="AL417" s="21">
        <f>+Produccion_UO!AK417</f>
        <v>0</v>
      </c>
      <c r="AM417" s="21">
        <f>+Produccion_UO!AL417</f>
        <v>0</v>
      </c>
      <c r="AN417" s="21">
        <f>+Produccion_UO!AM417</f>
        <v>0</v>
      </c>
      <c r="AO417" s="21">
        <f>+Produccion_UO!AN417</f>
        <v>0</v>
      </c>
      <c r="AP417" s="21">
        <f>+Produccion_UO!AO417</f>
        <v>0</v>
      </c>
      <c r="AQ417" s="21">
        <f>+Produccion_UO!AP417</f>
        <v>0</v>
      </c>
      <c r="AR417" s="21">
        <f>+Produccion_UO!AQ417</f>
        <v>0</v>
      </c>
    </row>
    <row r="418" spans="10:44" x14ac:dyDescent="0.25">
      <c r="J418" s="61" t="s">
        <v>82</v>
      </c>
      <c r="K418" s="19" t="s">
        <v>330</v>
      </c>
      <c r="L418" s="171" t="s">
        <v>687</v>
      </c>
      <c r="M418" s="21">
        <f>+Produccion_UO!L418</f>
        <v>15.409961279999999</v>
      </c>
      <c r="N418" s="21">
        <f>+Produccion_UO!M418</f>
        <v>15.409961279999999</v>
      </c>
      <c r="O418" s="21">
        <f>+Produccion_UO!N418</f>
        <v>15.409961279999999</v>
      </c>
      <c r="P418" s="21">
        <f>+Produccion_UO!O418</f>
        <v>15.409961279999999</v>
      </c>
      <c r="Q418" s="21">
        <f>+Produccion_UO!P418</f>
        <v>15.409961279999999</v>
      </c>
      <c r="R418" s="21">
        <f>+Produccion_UO!Q418</f>
        <v>15.169700505788528</v>
      </c>
      <c r="S418" s="21">
        <f>+Produccion_UO!R418</f>
        <v>13.868629142015694</v>
      </c>
      <c r="T418" s="21">
        <f>+Produccion_UO!S418</f>
        <v>3.0819922559999999</v>
      </c>
      <c r="U418" s="21">
        <f>+Produccion_UO!T418</f>
        <v>3.0819922559999999</v>
      </c>
      <c r="V418" s="21">
        <f>+Produccion_UO!U418</f>
        <v>3.0819922559999999</v>
      </c>
      <c r="W418" s="21">
        <f>+Produccion_UO!V418</f>
        <v>3.0819922559999999</v>
      </c>
      <c r="X418" s="21">
        <f>+Produccion_UO!W418</f>
        <v>3.0819922559999999</v>
      </c>
      <c r="Y418" s="21">
        <f>+Produccion_UO!X418</f>
        <v>3.0819922559999999</v>
      </c>
      <c r="Z418" s="21">
        <f>+Produccion_UO!Y418</f>
        <v>3.0819922559999999</v>
      </c>
      <c r="AA418" s="21">
        <f>+Produccion_UO!Z418</f>
        <v>2.3417455173465305</v>
      </c>
      <c r="AB418" s="21">
        <f>+Produccion_UO!AA418</f>
        <v>0</v>
      </c>
      <c r="AC418" s="21">
        <f>+Produccion_UO!AB418</f>
        <v>0</v>
      </c>
      <c r="AD418" s="21">
        <f>+Produccion_UO!AC418</f>
        <v>0</v>
      </c>
      <c r="AE418" s="21">
        <f>+Produccion_UO!AD418</f>
        <v>0</v>
      </c>
      <c r="AF418" s="21">
        <f>+Produccion_UO!AE418</f>
        <v>0</v>
      </c>
      <c r="AG418" s="21">
        <f>+Produccion_UO!AF418</f>
        <v>0</v>
      </c>
      <c r="AH418" s="21">
        <f>+Produccion_UO!AG418</f>
        <v>0</v>
      </c>
      <c r="AI418" s="21">
        <f>+Produccion_UO!AH418</f>
        <v>0</v>
      </c>
      <c r="AJ418" s="21">
        <f>+Produccion_UO!AI418</f>
        <v>0</v>
      </c>
      <c r="AK418" s="21">
        <f>+Produccion_UO!AJ418</f>
        <v>0</v>
      </c>
      <c r="AL418" s="21">
        <f>+Produccion_UO!AK418</f>
        <v>0</v>
      </c>
      <c r="AM418" s="21">
        <f>+Produccion_UO!AL418</f>
        <v>0</v>
      </c>
      <c r="AN418" s="21">
        <f>+Produccion_UO!AM418</f>
        <v>0</v>
      </c>
      <c r="AO418" s="21">
        <f>+Produccion_UO!AN418</f>
        <v>0</v>
      </c>
      <c r="AP418" s="21">
        <f>+Produccion_UO!AO418</f>
        <v>0</v>
      </c>
      <c r="AQ418" s="21">
        <f>+Produccion_UO!AP418</f>
        <v>0</v>
      </c>
      <c r="AR418" s="21">
        <f>+Produccion_UO!AQ418</f>
        <v>0</v>
      </c>
    </row>
    <row r="419" spans="10:44" x14ac:dyDescent="0.25">
      <c r="J419" s="61" t="s">
        <v>83</v>
      </c>
      <c r="K419" s="19" t="s">
        <v>332</v>
      </c>
      <c r="L419" s="171" t="s">
        <v>685</v>
      </c>
      <c r="M419" s="21">
        <f>+Produccion_UO!L419</f>
        <v>4.4028460799999998</v>
      </c>
      <c r="N419" s="21">
        <f>+Produccion_UO!M419</f>
        <v>4.4028460799999998</v>
      </c>
      <c r="O419" s="21">
        <f>+Produccion_UO!N419</f>
        <v>4.4028460799999998</v>
      </c>
      <c r="P419" s="21">
        <f>+Produccion_UO!O419</f>
        <v>4.4028460799999998</v>
      </c>
      <c r="Q419" s="21">
        <f>+Produccion_UO!P419</f>
        <v>4.4028460799999998</v>
      </c>
      <c r="R419" s="21">
        <f>+Produccion_UO!Q419</f>
        <v>4.4028460799999998</v>
      </c>
      <c r="S419" s="21">
        <f>+Produccion_UO!R419</f>
        <v>4.4028460799999998</v>
      </c>
      <c r="T419" s="21">
        <f>+Produccion_UO!S419</f>
        <v>4.4028460799999998</v>
      </c>
      <c r="U419" s="21">
        <f>+Produccion_UO!T419</f>
        <v>4.4028460799999998</v>
      </c>
      <c r="V419" s="21">
        <f>+Produccion_UO!U419</f>
        <v>4.4028460799999998</v>
      </c>
      <c r="W419" s="21">
        <f>+Produccion_UO!V419</f>
        <v>4.4028460799999998</v>
      </c>
      <c r="X419" s="21">
        <f>+Produccion_UO!W419</f>
        <v>4.4028460799999998</v>
      </c>
      <c r="Y419" s="21">
        <f>+Produccion_UO!X419</f>
        <v>4.4028460799999998</v>
      </c>
      <c r="Z419" s="21">
        <f>+Produccion_UO!Y419</f>
        <v>4.4028460799999998</v>
      </c>
      <c r="AA419" s="21">
        <f>+Produccion_UO!Z419</f>
        <v>2.6271833084004053</v>
      </c>
      <c r="AB419" s="21">
        <f>+Produccion_UO!AA419</f>
        <v>0</v>
      </c>
      <c r="AC419" s="21">
        <f>+Produccion_UO!AB419</f>
        <v>0</v>
      </c>
      <c r="AD419" s="21">
        <f>+Produccion_UO!AC419</f>
        <v>0</v>
      </c>
      <c r="AE419" s="21">
        <f>+Produccion_UO!AD419</f>
        <v>0</v>
      </c>
      <c r="AF419" s="21">
        <f>+Produccion_UO!AE419</f>
        <v>0</v>
      </c>
      <c r="AG419" s="21">
        <f>+Produccion_UO!AF419</f>
        <v>0</v>
      </c>
      <c r="AH419" s="21">
        <f>+Produccion_UO!AG419</f>
        <v>0</v>
      </c>
      <c r="AI419" s="21">
        <f>+Produccion_UO!AH419</f>
        <v>0</v>
      </c>
      <c r="AJ419" s="21">
        <f>+Produccion_UO!AI419</f>
        <v>0</v>
      </c>
      <c r="AK419" s="21">
        <f>+Produccion_UO!AJ419</f>
        <v>0</v>
      </c>
      <c r="AL419" s="21">
        <f>+Produccion_UO!AK419</f>
        <v>0</v>
      </c>
      <c r="AM419" s="21">
        <f>+Produccion_UO!AL419</f>
        <v>0</v>
      </c>
      <c r="AN419" s="21">
        <f>+Produccion_UO!AM419</f>
        <v>0</v>
      </c>
      <c r="AO419" s="21">
        <f>+Produccion_UO!AN419</f>
        <v>0</v>
      </c>
      <c r="AP419" s="21">
        <f>+Produccion_UO!AO419</f>
        <v>0</v>
      </c>
      <c r="AQ419" s="21">
        <f>+Produccion_UO!AP419</f>
        <v>0</v>
      </c>
      <c r="AR419" s="21">
        <f>+Produccion_UO!AQ419</f>
        <v>0</v>
      </c>
    </row>
    <row r="420" spans="10:44" x14ac:dyDescent="0.25">
      <c r="J420" s="68"/>
      <c r="K420" s="68"/>
      <c r="L420" s="68"/>
      <c r="M420" s="69">
        <f>+SUM(M413:M419)</f>
        <v>386.16939994604627</v>
      </c>
      <c r="N420" s="69">
        <f t="shared" ref="N420:AR420" si="49">+SUM(N413:N419)</f>
        <v>252.05882762811379</v>
      </c>
      <c r="O420" s="69">
        <f t="shared" si="49"/>
        <v>216.12921716694129</v>
      </c>
      <c r="P420" s="69">
        <f t="shared" si="49"/>
        <v>237.61540483187687</v>
      </c>
      <c r="Q420" s="69">
        <f t="shared" si="49"/>
        <v>230.39369343375833</v>
      </c>
      <c r="R420" s="69">
        <f t="shared" si="49"/>
        <v>83.315895448969329</v>
      </c>
      <c r="S420" s="69">
        <f t="shared" si="49"/>
        <v>82.014824085196494</v>
      </c>
      <c r="T420" s="69">
        <f t="shared" si="49"/>
        <v>39.527695423180802</v>
      </c>
      <c r="U420" s="69">
        <f t="shared" si="49"/>
        <v>31.602572479180797</v>
      </c>
      <c r="V420" s="69">
        <f t="shared" si="49"/>
        <v>31.602572479180797</v>
      </c>
      <c r="W420" s="69">
        <f t="shared" si="49"/>
        <v>7.8272036471807995</v>
      </c>
      <c r="X420" s="69">
        <f t="shared" si="49"/>
        <v>7.8272036471807995</v>
      </c>
      <c r="Y420" s="69">
        <f t="shared" si="49"/>
        <v>7.8272036471807995</v>
      </c>
      <c r="Z420" s="69">
        <f t="shared" si="49"/>
        <v>7.8272036471807995</v>
      </c>
      <c r="AA420" s="69">
        <f t="shared" si="49"/>
        <v>4.9689288257469357</v>
      </c>
      <c r="AB420" s="69">
        <f t="shared" si="49"/>
        <v>0</v>
      </c>
      <c r="AC420" s="69">
        <f t="shared" si="49"/>
        <v>0</v>
      </c>
      <c r="AD420" s="69">
        <f t="shared" si="49"/>
        <v>0</v>
      </c>
      <c r="AE420" s="69">
        <f t="shared" si="49"/>
        <v>0</v>
      </c>
      <c r="AF420" s="69">
        <f t="shared" si="49"/>
        <v>0</v>
      </c>
      <c r="AG420" s="69">
        <f t="shared" si="49"/>
        <v>0</v>
      </c>
      <c r="AH420" s="69">
        <f t="shared" si="49"/>
        <v>0</v>
      </c>
      <c r="AI420" s="69">
        <f t="shared" si="49"/>
        <v>0</v>
      </c>
      <c r="AJ420" s="69">
        <f t="shared" si="49"/>
        <v>0</v>
      </c>
      <c r="AK420" s="69">
        <f t="shared" si="49"/>
        <v>0</v>
      </c>
      <c r="AL420" s="69">
        <f t="shared" si="49"/>
        <v>0</v>
      </c>
      <c r="AM420" s="69">
        <f t="shared" si="49"/>
        <v>0</v>
      </c>
      <c r="AN420" s="69">
        <f t="shared" si="49"/>
        <v>0</v>
      </c>
      <c r="AO420" s="69">
        <f t="shared" si="49"/>
        <v>0</v>
      </c>
      <c r="AP420" s="69">
        <f t="shared" si="49"/>
        <v>0</v>
      </c>
      <c r="AQ420" s="69">
        <f t="shared" si="49"/>
        <v>0</v>
      </c>
      <c r="AR420" s="69">
        <f t="shared" si="49"/>
        <v>0</v>
      </c>
    </row>
    <row r="422" spans="10:44" ht="18.75" x14ac:dyDescent="0.3">
      <c r="K422" s="34" t="str">
        <f>+Produccion_UO!K422</f>
        <v>10.2.1.1 Electricidad por AUTOGENERACION con Gas Natural para TRANSPORTE</v>
      </c>
      <c r="L422" s="34"/>
    </row>
    <row r="423" spans="10:44" x14ac:dyDescent="0.25">
      <c r="J423" s="106" t="s">
        <v>348</v>
      </c>
      <c r="K423" s="56" t="s">
        <v>389</v>
      </c>
      <c r="L423" s="166"/>
    </row>
    <row r="424" spans="10:44" x14ac:dyDescent="0.25">
      <c r="J424" s="15"/>
      <c r="K424" s="23"/>
      <c r="L424" s="23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</row>
    <row r="425" spans="10:44" x14ac:dyDescent="0.25">
      <c r="M425" s="55">
        <v>2019</v>
      </c>
      <c r="N425" s="55">
        <v>2020</v>
      </c>
      <c r="O425" s="55">
        <v>2021</v>
      </c>
      <c r="P425" s="55">
        <v>2022</v>
      </c>
      <c r="Q425" s="55">
        <v>2023</v>
      </c>
      <c r="R425" s="55">
        <v>2024</v>
      </c>
      <c r="S425" s="55">
        <v>2025</v>
      </c>
      <c r="T425" s="55">
        <v>2026</v>
      </c>
      <c r="U425" s="55">
        <v>2027</v>
      </c>
      <c r="V425" s="55">
        <v>2028</v>
      </c>
      <c r="W425" s="55">
        <v>2029</v>
      </c>
      <c r="X425" s="55">
        <v>2030</v>
      </c>
      <c r="Y425" s="55">
        <v>2031</v>
      </c>
      <c r="Z425" s="55">
        <v>2032</v>
      </c>
      <c r="AA425" s="55">
        <v>2033</v>
      </c>
      <c r="AB425" s="55">
        <v>2034</v>
      </c>
      <c r="AC425" s="55">
        <v>2035</v>
      </c>
      <c r="AD425" s="55">
        <v>2036</v>
      </c>
      <c r="AE425" s="55">
        <v>2037</v>
      </c>
      <c r="AF425" s="55">
        <v>2038</v>
      </c>
      <c r="AG425" s="55">
        <v>2039</v>
      </c>
      <c r="AH425" s="55">
        <v>2040</v>
      </c>
      <c r="AI425" s="55">
        <v>2041</v>
      </c>
      <c r="AJ425" s="55">
        <v>2042</v>
      </c>
      <c r="AK425" s="55">
        <v>2043</v>
      </c>
      <c r="AL425" s="55">
        <v>2044</v>
      </c>
      <c r="AM425" s="55">
        <v>2045</v>
      </c>
      <c r="AN425" s="55">
        <v>2046</v>
      </c>
      <c r="AO425" s="55">
        <v>2047</v>
      </c>
      <c r="AP425" s="55">
        <v>2048</v>
      </c>
      <c r="AQ425" s="55">
        <v>2049</v>
      </c>
      <c r="AR425" s="55">
        <v>2050</v>
      </c>
    </row>
    <row r="426" spans="10:44" x14ac:dyDescent="0.25">
      <c r="J426" s="24" t="s">
        <v>78</v>
      </c>
      <c r="K426" s="54" t="s">
        <v>201</v>
      </c>
      <c r="L426" s="175" t="s">
        <v>683</v>
      </c>
      <c r="M426" s="21">
        <f>+Produccion_UO!L426</f>
        <v>203.91283037822691</v>
      </c>
      <c r="N426" s="21">
        <f>+Produccion_UO!M426</f>
        <v>164.77828300585139</v>
      </c>
      <c r="O426" s="21">
        <f>+Produccion_UO!N426</f>
        <v>129.01238192485832</v>
      </c>
      <c r="P426" s="21">
        <f>+Produccion_UO!O426</f>
        <v>150.66227896997333</v>
      </c>
      <c r="Q426" s="21">
        <f>+Produccion_UO!P426</f>
        <v>143.60427695203416</v>
      </c>
      <c r="R426" s="21">
        <f>+Produccion_UO!Q426</f>
        <v>0</v>
      </c>
      <c r="S426" s="21">
        <f>+Produccion_UO!R426</f>
        <v>0</v>
      </c>
      <c r="T426" s="21">
        <f>+Produccion_UO!S426</f>
        <v>0</v>
      </c>
      <c r="U426" s="21">
        <f>+Produccion_UO!T426</f>
        <v>0</v>
      </c>
      <c r="V426" s="21">
        <f>+Produccion_UO!U426</f>
        <v>0</v>
      </c>
      <c r="W426" s="21">
        <f>+Produccion_UO!V426</f>
        <v>0</v>
      </c>
      <c r="X426" s="21">
        <f>+Produccion_UO!W426</f>
        <v>0</v>
      </c>
      <c r="Y426" s="21">
        <f>+Produccion_UO!X426</f>
        <v>0</v>
      </c>
      <c r="Z426" s="21">
        <f>+Produccion_UO!Y426</f>
        <v>0</v>
      </c>
      <c r="AA426" s="21">
        <f>+Produccion_UO!Z426</f>
        <v>0</v>
      </c>
      <c r="AB426" s="21">
        <f>+Produccion_UO!AA426</f>
        <v>0</v>
      </c>
      <c r="AC426" s="21">
        <f>+Produccion_UO!AB426</f>
        <v>0</v>
      </c>
      <c r="AD426" s="21">
        <f>+Produccion_UO!AC426</f>
        <v>0</v>
      </c>
      <c r="AE426" s="21">
        <f>+Produccion_UO!AD426</f>
        <v>0</v>
      </c>
      <c r="AF426" s="21">
        <f>+Produccion_UO!AE426</f>
        <v>0</v>
      </c>
      <c r="AG426" s="21">
        <f>+Produccion_UO!AF426</f>
        <v>0</v>
      </c>
      <c r="AH426" s="21">
        <f>+Produccion_UO!AG426</f>
        <v>0</v>
      </c>
      <c r="AI426" s="21">
        <f>+Produccion_UO!AH426</f>
        <v>0</v>
      </c>
      <c r="AJ426" s="21">
        <f>+Produccion_UO!AI426</f>
        <v>0</v>
      </c>
      <c r="AK426" s="21">
        <f>+Produccion_UO!AJ426</f>
        <v>0</v>
      </c>
      <c r="AL426" s="21">
        <f>+Produccion_UO!AK426</f>
        <v>0</v>
      </c>
      <c r="AM426" s="21">
        <f>+Produccion_UO!AL426</f>
        <v>0</v>
      </c>
      <c r="AN426" s="21">
        <f>+Produccion_UO!AM426</f>
        <v>0</v>
      </c>
      <c r="AO426" s="21">
        <f>+Produccion_UO!AN426</f>
        <v>0</v>
      </c>
      <c r="AP426" s="21">
        <f>+Produccion_UO!AO426</f>
        <v>0</v>
      </c>
      <c r="AQ426" s="21">
        <f>+Produccion_UO!AP426</f>
        <v>0</v>
      </c>
      <c r="AR426" s="21">
        <f>+Produccion_UO!AQ426</f>
        <v>0</v>
      </c>
    </row>
    <row r="427" spans="10:44" x14ac:dyDescent="0.25">
      <c r="J427" s="24" t="s">
        <v>79</v>
      </c>
      <c r="K427" s="54" t="s">
        <v>202</v>
      </c>
      <c r="L427" s="175" t="s">
        <v>684</v>
      </c>
      <c r="M427" s="21">
        <f>+Produccion_UO!L427+Produccion_UO!L428</f>
        <v>23.775368831999998</v>
      </c>
      <c r="N427" s="21">
        <f>+Produccion_UO!M427+Produccion_UO!M428</f>
        <v>23.775368831999998</v>
      </c>
      <c r="O427" s="21">
        <f>+Produccion_UO!N427+Produccion_UO!N428</f>
        <v>23.775368831999998</v>
      </c>
      <c r="P427" s="21">
        <f>+Produccion_UO!O427+Produccion_UO!O428</f>
        <v>23.775368831999998</v>
      </c>
      <c r="Q427" s="21">
        <f>+Produccion_UO!P427+Produccion_UO!P428</f>
        <v>23.775368831999998</v>
      </c>
      <c r="R427" s="21">
        <f>+Produccion_UO!Q427+Produccion_UO!Q428</f>
        <v>23.775368831999998</v>
      </c>
      <c r="S427" s="21">
        <f>+Produccion_UO!R427+Produccion_UO!R428</f>
        <v>23.775368831999998</v>
      </c>
      <c r="T427" s="21">
        <f>+Produccion_UO!S427+Produccion_UO!S428</f>
        <v>23.775368831999998</v>
      </c>
      <c r="U427" s="21">
        <f>+Produccion_UO!T427+Produccion_UO!T428</f>
        <v>23.775368831999998</v>
      </c>
      <c r="V427" s="21">
        <f>+Produccion_UO!U427+Produccion_UO!U428</f>
        <v>23.775368831999998</v>
      </c>
      <c r="W427" s="21">
        <f>+Produccion_UO!V427+Produccion_UO!V428</f>
        <v>0</v>
      </c>
      <c r="X427" s="21">
        <f>+Produccion_UO!W427+Produccion_UO!W428</f>
        <v>0</v>
      </c>
      <c r="Y427" s="21">
        <f>+Produccion_UO!X427+Produccion_UO!X428</f>
        <v>0</v>
      </c>
      <c r="Z427" s="21">
        <f>+Produccion_UO!Y427+Produccion_UO!Y428</f>
        <v>0</v>
      </c>
      <c r="AA427" s="21">
        <f>+Produccion_UO!Z427+Produccion_UO!Z428</f>
        <v>0</v>
      </c>
      <c r="AB427" s="21">
        <f>+Produccion_UO!AA427+Produccion_UO!AA428</f>
        <v>0</v>
      </c>
      <c r="AC427" s="21">
        <f>+Produccion_UO!AB427+Produccion_UO!AB428</f>
        <v>0</v>
      </c>
      <c r="AD427" s="21">
        <f>+Produccion_UO!AC427+Produccion_UO!AC428</f>
        <v>0</v>
      </c>
      <c r="AE427" s="21">
        <f>+Produccion_UO!AD427+Produccion_UO!AD428</f>
        <v>0</v>
      </c>
      <c r="AF427" s="21">
        <f>+Produccion_UO!AE427+Produccion_UO!AE428</f>
        <v>0</v>
      </c>
      <c r="AG427" s="21">
        <f>+Produccion_UO!AF427+Produccion_UO!AF428</f>
        <v>0</v>
      </c>
      <c r="AH427" s="21">
        <f>+Produccion_UO!AG427+Produccion_UO!AG428</f>
        <v>0</v>
      </c>
      <c r="AI427" s="21">
        <f>+Produccion_UO!AH427+Produccion_UO!AH428</f>
        <v>0</v>
      </c>
      <c r="AJ427" s="21">
        <f>+Produccion_UO!AI427+Produccion_UO!AI428</f>
        <v>0</v>
      </c>
      <c r="AK427" s="21">
        <f>+Produccion_UO!AJ427+Produccion_UO!AJ428</f>
        <v>0</v>
      </c>
      <c r="AL427" s="21">
        <f>+Produccion_UO!AK427+Produccion_UO!AK428</f>
        <v>0</v>
      </c>
      <c r="AM427" s="21">
        <f>+Produccion_UO!AL427+Produccion_UO!AL428</f>
        <v>0</v>
      </c>
      <c r="AN427" s="21">
        <f>+Produccion_UO!AM427+Produccion_UO!AM428</f>
        <v>0</v>
      </c>
      <c r="AO427" s="21">
        <f>+Produccion_UO!AN427+Produccion_UO!AN428</f>
        <v>0</v>
      </c>
      <c r="AP427" s="21">
        <f>+Produccion_UO!AO427+Produccion_UO!AO428</f>
        <v>0</v>
      </c>
      <c r="AQ427" s="21">
        <f>+Produccion_UO!AP427+Produccion_UO!AP428</f>
        <v>0</v>
      </c>
      <c r="AR427" s="21">
        <f>+Produccion_UO!AQ427+Produccion_UO!AQ428</f>
        <v>0</v>
      </c>
    </row>
    <row r="428" spans="10:44" x14ac:dyDescent="0.25">
      <c r="J428" s="24"/>
      <c r="K428" s="54"/>
      <c r="L428" s="176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0:44" x14ac:dyDescent="0.25">
      <c r="J429" s="24" t="s">
        <v>80</v>
      </c>
      <c r="K429" s="54" t="s">
        <v>450</v>
      </c>
      <c r="L429" s="175" t="s">
        <v>688</v>
      </c>
      <c r="M429" s="21">
        <f>+Produccion_UO!L429</f>
        <v>0</v>
      </c>
      <c r="N429" s="21">
        <f>+Produccion_UO!M429</f>
        <v>0</v>
      </c>
      <c r="O429" s="21">
        <f>+Produccion_UO!N429</f>
        <v>0</v>
      </c>
      <c r="P429" s="21">
        <f>+Produccion_UO!O429</f>
        <v>0</v>
      </c>
      <c r="Q429" s="21">
        <f>+Produccion_UO!P429</f>
        <v>0</v>
      </c>
      <c r="R429" s="21">
        <f>+Produccion_UO!Q429</f>
        <v>0</v>
      </c>
      <c r="S429" s="21">
        <f>+Produccion_UO!R429</f>
        <v>0</v>
      </c>
      <c r="T429" s="21">
        <f>+Produccion_UO!S429</f>
        <v>0</v>
      </c>
      <c r="U429" s="21">
        <f>+Produccion_UO!T429</f>
        <v>0</v>
      </c>
      <c r="V429" s="21">
        <f>+Produccion_UO!U429</f>
        <v>0</v>
      </c>
      <c r="W429" s="21">
        <f>+Produccion_UO!V429</f>
        <v>0</v>
      </c>
      <c r="X429" s="21">
        <f>+Produccion_UO!W429</f>
        <v>0</v>
      </c>
      <c r="Y429" s="21">
        <f>+Produccion_UO!X429</f>
        <v>0</v>
      </c>
      <c r="Z429" s="21">
        <f>+Produccion_UO!Y429</f>
        <v>0</v>
      </c>
      <c r="AA429" s="21">
        <f>+Produccion_UO!Z429</f>
        <v>0</v>
      </c>
      <c r="AB429" s="21">
        <f>+Produccion_UO!AA429</f>
        <v>0</v>
      </c>
      <c r="AC429" s="21">
        <f>+Produccion_UO!AB429</f>
        <v>0</v>
      </c>
      <c r="AD429" s="21">
        <f>+Produccion_UO!AC429</f>
        <v>0</v>
      </c>
      <c r="AE429" s="21">
        <f>+Produccion_UO!AD429</f>
        <v>0</v>
      </c>
      <c r="AF429" s="21">
        <f>+Produccion_UO!AE429</f>
        <v>0</v>
      </c>
      <c r="AG429" s="21">
        <f>+Produccion_UO!AF429</f>
        <v>0</v>
      </c>
      <c r="AH429" s="21">
        <f>+Produccion_UO!AG429</f>
        <v>0</v>
      </c>
      <c r="AI429" s="21">
        <f>+Produccion_UO!AH429</f>
        <v>0</v>
      </c>
      <c r="AJ429" s="21">
        <f>+Produccion_UO!AI429</f>
        <v>0</v>
      </c>
      <c r="AK429" s="21">
        <f>+Produccion_UO!AJ429</f>
        <v>0</v>
      </c>
      <c r="AL429" s="21">
        <f>+Produccion_UO!AK429</f>
        <v>0</v>
      </c>
      <c r="AM429" s="21">
        <f>+Produccion_UO!AL429</f>
        <v>0</v>
      </c>
      <c r="AN429" s="21">
        <f>+Produccion_UO!AM429</f>
        <v>0</v>
      </c>
      <c r="AO429" s="21">
        <f>+Produccion_UO!AN429</f>
        <v>0</v>
      </c>
      <c r="AP429" s="21">
        <f>+Produccion_UO!AO429</f>
        <v>0</v>
      </c>
      <c r="AQ429" s="21">
        <f>+Produccion_UO!AP429</f>
        <v>0</v>
      </c>
      <c r="AR429" s="21">
        <f>+Produccion_UO!AQ429</f>
        <v>0</v>
      </c>
    </row>
    <row r="430" spans="10:44" x14ac:dyDescent="0.25">
      <c r="J430" s="24" t="s">
        <v>81</v>
      </c>
      <c r="K430" s="54" t="s">
        <v>203</v>
      </c>
      <c r="L430" s="175" t="s">
        <v>686</v>
      </c>
      <c r="M430" s="21">
        <f>+Produccion_UO!L430</f>
        <v>7.9251229439999999</v>
      </c>
      <c r="N430" s="21">
        <f>+Produccion_UO!M430</f>
        <v>7.9251229439999999</v>
      </c>
      <c r="O430" s="21">
        <f>+Produccion_UO!N430</f>
        <v>7.9251229439999999</v>
      </c>
      <c r="P430" s="21">
        <f>+Produccion_UO!O430</f>
        <v>7.9251229439999999</v>
      </c>
      <c r="Q430" s="21">
        <f>+Produccion_UO!P430</f>
        <v>7.9251229439999999</v>
      </c>
      <c r="R430" s="21">
        <f>+Produccion_UO!Q430</f>
        <v>7.9251229439999999</v>
      </c>
      <c r="S430" s="21">
        <f>+Produccion_UO!R430</f>
        <v>7.9251229439999999</v>
      </c>
      <c r="T430" s="21">
        <f>+Produccion_UO!S430</f>
        <v>7.9251229439999999</v>
      </c>
      <c r="U430" s="21">
        <f>+Produccion_UO!T430</f>
        <v>0</v>
      </c>
      <c r="V430" s="21">
        <f>+Produccion_UO!U430</f>
        <v>0</v>
      </c>
      <c r="W430" s="21">
        <f>+Produccion_UO!V430</f>
        <v>0</v>
      </c>
      <c r="X430" s="21">
        <f>+Produccion_UO!W430</f>
        <v>0</v>
      </c>
      <c r="Y430" s="21">
        <f>+Produccion_UO!X430</f>
        <v>0</v>
      </c>
      <c r="Z430" s="21">
        <f>+Produccion_UO!Y430</f>
        <v>0</v>
      </c>
      <c r="AA430" s="21">
        <f>+Produccion_UO!Z430</f>
        <v>0</v>
      </c>
      <c r="AB430" s="21">
        <f>+Produccion_UO!AA430</f>
        <v>0</v>
      </c>
      <c r="AC430" s="21">
        <f>+Produccion_UO!AB430</f>
        <v>0</v>
      </c>
      <c r="AD430" s="21">
        <f>+Produccion_UO!AC430</f>
        <v>0</v>
      </c>
      <c r="AE430" s="21">
        <f>+Produccion_UO!AD430</f>
        <v>0</v>
      </c>
      <c r="AF430" s="21">
        <f>+Produccion_UO!AE430</f>
        <v>0</v>
      </c>
      <c r="AG430" s="21">
        <f>+Produccion_UO!AF430</f>
        <v>0</v>
      </c>
      <c r="AH430" s="21">
        <f>+Produccion_UO!AG430</f>
        <v>0</v>
      </c>
      <c r="AI430" s="21">
        <f>+Produccion_UO!AH430</f>
        <v>0</v>
      </c>
      <c r="AJ430" s="21">
        <f>+Produccion_UO!AI430</f>
        <v>0</v>
      </c>
      <c r="AK430" s="21">
        <f>+Produccion_UO!AJ430</f>
        <v>0</v>
      </c>
      <c r="AL430" s="21">
        <f>+Produccion_UO!AK430</f>
        <v>0</v>
      </c>
      <c r="AM430" s="21">
        <f>+Produccion_UO!AL430</f>
        <v>0</v>
      </c>
      <c r="AN430" s="21">
        <f>+Produccion_UO!AM430</f>
        <v>0</v>
      </c>
      <c r="AO430" s="21">
        <f>+Produccion_UO!AN430</f>
        <v>0</v>
      </c>
      <c r="AP430" s="21">
        <f>+Produccion_UO!AO430</f>
        <v>0</v>
      </c>
      <c r="AQ430" s="21">
        <f>+Produccion_UO!AP430</f>
        <v>0</v>
      </c>
      <c r="AR430" s="21">
        <f>+Produccion_UO!AQ430</f>
        <v>0</v>
      </c>
    </row>
    <row r="431" spans="10:44" x14ac:dyDescent="0.25">
      <c r="J431" s="24" t="s">
        <v>82</v>
      </c>
      <c r="K431" s="54" t="s">
        <v>204</v>
      </c>
      <c r="L431" s="175" t="s">
        <v>687</v>
      </c>
      <c r="M431" s="21">
        <f>+Produccion_UO!L431</f>
        <v>3.0819922559999999</v>
      </c>
      <c r="N431" s="21">
        <f>+Produccion_UO!M431</f>
        <v>3.0819922559999999</v>
      </c>
      <c r="O431" s="21">
        <f>+Produccion_UO!N431</f>
        <v>3.0819922559999999</v>
      </c>
      <c r="P431" s="21">
        <f>+Produccion_UO!O431</f>
        <v>3.0819922559999999</v>
      </c>
      <c r="Q431" s="21">
        <f>+Produccion_UO!P431</f>
        <v>3.0819922559999999</v>
      </c>
      <c r="R431" s="21">
        <f>+Produccion_UO!Q431</f>
        <v>3.0819922559999999</v>
      </c>
      <c r="S431" s="21">
        <f>+Produccion_UO!R431</f>
        <v>3.0819922559999999</v>
      </c>
      <c r="T431" s="21">
        <f>+Produccion_UO!S431</f>
        <v>3.0819922559999999</v>
      </c>
      <c r="U431" s="21">
        <f>+Produccion_UO!T431</f>
        <v>3.0819922559999999</v>
      </c>
      <c r="V431" s="21">
        <f>+Produccion_UO!U431</f>
        <v>3.0819922559999999</v>
      </c>
      <c r="W431" s="21">
        <f>+Produccion_UO!V431</f>
        <v>3.0819922559999999</v>
      </c>
      <c r="X431" s="21">
        <f>+Produccion_UO!W431</f>
        <v>3.0819922559999999</v>
      </c>
      <c r="Y431" s="21">
        <f>+Produccion_UO!X431</f>
        <v>3.0819922559999999</v>
      </c>
      <c r="Z431" s="21">
        <f>+Produccion_UO!Y431</f>
        <v>3.0819922559999999</v>
      </c>
      <c r="AA431" s="21">
        <f>+Produccion_UO!Z431</f>
        <v>2.3417455173465305</v>
      </c>
      <c r="AB431" s="21">
        <f>+Produccion_UO!AA431</f>
        <v>0</v>
      </c>
      <c r="AC431" s="21">
        <f>+Produccion_UO!AB431</f>
        <v>0</v>
      </c>
      <c r="AD431" s="21">
        <f>+Produccion_UO!AC431</f>
        <v>0</v>
      </c>
      <c r="AE431" s="21">
        <f>+Produccion_UO!AD431</f>
        <v>0</v>
      </c>
      <c r="AF431" s="21">
        <f>+Produccion_UO!AE431</f>
        <v>0</v>
      </c>
      <c r="AG431" s="21">
        <f>+Produccion_UO!AF431</f>
        <v>0</v>
      </c>
      <c r="AH431" s="21">
        <f>+Produccion_UO!AG431</f>
        <v>0</v>
      </c>
      <c r="AI431" s="21">
        <f>+Produccion_UO!AH431</f>
        <v>0</v>
      </c>
      <c r="AJ431" s="21">
        <f>+Produccion_UO!AI431</f>
        <v>0</v>
      </c>
      <c r="AK431" s="21">
        <f>+Produccion_UO!AJ431</f>
        <v>0</v>
      </c>
      <c r="AL431" s="21">
        <f>+Produccion_UO!AK431</f>
        <v>0</v>
      </c>
      <c r="AM431" s="21">
        <f>+Produccion_UO!AL431</f>
        <v>0</v>
      </c>
      <c r="AN431" s="21">
        <f>+Produccion_UO!AM431</f>
        <v>0</v>
      </c>
      <c r="AO431" s="21">
        <f>+Produccion_UO!AN431</f>
        <v>0</v>
      </c>
      <c r="AP431" s="21">
        <f>+Produccion_UO!AO431</f>
        <v>0</v>
      </c>
      <c r="AQ431" s="21">
        <f>+Produccion_UO!AP431</f>
        <v>0</v>
      </c>
      <c r="AR431" s="21">
        <f>+Produccion_UO!AQ431</f>
        <v>0</v>
      </c>
    </row>
    <row r="432" spans="10:44" x14ac:dyDescent="0.25">
      <c r="J432" s="24" t="s">
        <v>83</v>
      </c>
      <c r="K432" s="54" t="s">
        <v>205</v>
      </c>
      <c r="L432" s="175" t="s">
        <v>685</v>
      </c>
      <c r="M432" s="21">
        <f>+Produccion_UO!L432</f>
        <v>0.88056921600000004</v>
      </c>
      <c r="N432" s="21">
        <f>+Produccion_UO!M432</f>
        <v>0.88056921600000004</v>
      </c>
      <c r="O432" s="21">
        <f>+Produccion_UO!N432</f>
        <v>0.88056921600000004</v>
      </c>
      <c r="P432" s="21">
        <f>+Produccion_UO!O432</f>
        <v>0.88056921600000004</v>
      </c>
      <c r="Q432" s="21">
        <f>+Produccion_UO!P432</f>
        <v>0.88056921600000004</v>
      </c>
      <c r="R432" s="21">
        <f>+Produccion_UO!Q432</f>
        <v>0.88056921600000004</v>
      </c>
      <c r="S432" s="21">
        <f>+Produccion_UO!R432</f>
        <v>0.88056921600000004</v>
      </c>
      <c r="T432" s="21">
        <f>+Produccion_UO!S432</f>
        <v>0.88056921600000004</v>
      </c>
      <c r="U432" s="21">
        <f>+Produccion_UO!T432</f>
        <v>0.88056921600000004</v>
      </c>
      <c r="V432" s="21">
        <f>+Produccion_UO!U432</f>
        <v>0.88056921600000004</v>
      </c>
      <c r="W432" s="21">
        <f>+Produccion_UO!V432</f>
        <v>0.88056921600000004</v>
      </c>
      <c r="X432" s="21">
        <f>+Produccion_UO!W432</f>
        <v>0.88056921600000004</v>
      </c>
      <c r="Y432" s="21">
        <f>+Produccion_UO!X432</f>
        <v>0.88056921600000004</v>
      </c>
      <c r="Z432" s="21">
        <f>+Produccion_UO!Y432</f>
        <v>0.88056921600000004</v>
      </c>
      <c r="AA432" s="21">
        <f>+Produccion_UO!Z432</f>
        <v>0.88056921600000004</v>
      </c>
      <c r="AB432" s="21">
        <f>+Produccion_UO!AA432</f>
        <v>0</v>
      </c>
      <c r="AC432" s="21">
        <f>+Produccion_UO!AB432</f>
        <v>0</v>
      </c>
      <c r="AD432" s="21">
        <f>+Produccion_UO!AC432</f>
        <v>0</v>
      </c>
      <c r="AE432" s="21">
        <f>+Produccion_UO!AD432</f>
        <v>0</v>
      </c>
      <c r="AF432" s="21">
        <f>+Produccion_UO!AE432</f>
        <v>0</v>
      </c>
      <c r="AG432" s="21">
        <f>+Produccion_UO!AF432</f>
        <v>0</v>
      </c>
      <c r="AH432" s="21">
        <f>+Produccion_UO!AG432</f>
        <v>0</v>
      </c>
      <c r="AI432" s="21">
        <f>+Produccion_UO!AH432</f>
        <v>0</v>
      </c>
      <c r="AJ432" s="21">
        <f>+Produccion_UO!AI432</f>
        <v>0</v>
      </c>
      <c r="AK432" s="21">
        <f>+Produccion_UO!AJ432</f>
        <v>0</v>
      </c>
      <c r="AL432" s="21">
        <f>+Produccion_UO!AK432</f>
        <v>0</v>
      </c>
      <c r="AM432" s="21">
        <f>+Produccion_UO!AL432</f>
        <v>0</v>
      </c>
      <c r="AN432" s="21">
        <f>+Produccion_UO!AM432</f>
        <v>0</v>
      </c>
      <c r="AO432" s="21">
        <f>+Produccion_UO!AN432</f>
        <v>0</v>
      </c>
      <c r="AP432" s="21">
        <f>+Produccion_UO!AO432</f>
        <v>0</v>
      </c>
      <c r="AQ432" s="21">
        <f>+Produccion_UO!AP432</f>
        <v>0</v>
      </c>
      <c r="AR432" s="21">
        <f>+Produccion_UO!AQ432</f>
        <v>0</v>
      </c>
    </row>
    <row r="433" spans="10:44" x14ac:dyDescent="0.25">
      <c r="J433" s="68"/>
      <c r="K433" s="68"/>
      <c r="L433" s="68"/>
      <c r="M433" s="69">
        <f>+SUM(M426:M432)</f>
        <v>239.57588362622693</v>
      </c>
      <c r="N433" s="69">
        <f t="shared" ref="N433" si="50">+SUM(N426:N432)</f>
        <v>200.4413362538514</v>
      </c>
      <c r="O433" s="69">
        <f t="shared" ref="O433:AR433" si="51">+SUM(O426:O432)</f>
        <v>164.67543517285833</v>
      </c>
      <c r="P433" s="69">
        <f t="shared" si="51"/>
        <v>186.32533221797334</v>
      </c>
      <c r="Q433" s="69">
        <f t="shared" si="51"/>
        <v>179.26733020003417</v>
      </c>
      <c r="R433" s="69">
        <f t="shared" si="51"/>
        <v>35.663053247999997</v>
      </c>
      <c r="S433" s="69">
        <f t="shared" si="51"/>
        <v>35.663053247999997</v>
      </c>
      <c r="T433" s="69">
        <f t="shared" si="51"/>
        <v>35.663053247999997</v>
      </c>
      <c r="U433" s="69">
        <f t="shared" si="51"/>
        <v>27.737930303999999</v>
      </c>
      <c r="V433" s="69">
        <f t="shared" si="51"/>
        <v>27.737930303999999</v>
      </c>
      <c r="W433" s="69">
        <f t="shared" si="51"/>
        <v>3.962561472</v>
      </c>
      <c r="X433" s="69">
        <f t="shared" si="51"/>
        <v>3.962561472</v>
      </c>
      <c r="Y433" s="69">
        <f t="shared" si="51"/>
        <v>3.962561472</v>
      </c>
      <c r="Z433" s="69">
        <f t="shared" si="51"/>
        <v>3.962561472</v>
      </c>
      <c r="AA433" s="69">
        <f t="shared" si="51"/>
        <v>3.2223147333465305</v>
      </c>
      <c r="AB433" s="69">
        <f t="shared" si="51"/>
        <v>0</v>
      </c>
      <c r="AC433" s="69">
        <f t="shared" si="51"/>
        <v>0</v>
      </c>
      <c r="AD433" s="69">
        <f t="shared" si="51"/>
        <v>0</v>
      </c>
      <c r="AE433" s="69">
        <f t="shared" si="51"/>
        <v>0</v>
      </c>
      <c r="AF433" s="69">
        <f t="shared" si="51"/>
        <v>0</v>
      </c>
      <c r="AG433" s="69">
        <f t="shared" si="51"/>
        <v>0</v>
      </c>
      <c r="AH433" s="69">
        <f t="shared" si="51"/>
        <v>0</v>
      </c>
      <c r="AI433" s="69">
        <f t="shared" si="51"/>
        <v>0</v>
      </c>
      <c r="AJ433" s="69">
        <f t="shared" si="51"/>
        <v>0</v>
      </c>
      <c r="AK433" s="69">
        <f t="shared" si="51"/>
        <v>0</v>
      </c>
      <c r="AL433" s="69">
        <f t="shared" si="51"/>
        <v>0</v>
      </c>
      <c r="AM433" s="69">
        <f t="shared" si="51"/>
        <v>0</v>
      </c>
      <c r="AN433" s="69">
        <f t="shared" si="51"/>
        <v>0</v>
      </c>
      <c r="AO433" s="69">
        <f t="shared" si="51"/>
        <v>0</v>
      </c>
      <c r="AP433" s="69">
        <f t="shared" si="51"/>
        <v>0</v>
      </c>
      <c r="AQ433" s="69">
        <f t="shared" si="51"/>
        <v>0</v>
      </c>
      <c r="AR433" s="69">
        <f t="shared" si="51"/>
        <v>0</v>
      </c>
    </row>
    <row r="435" spans="10:44" ht="18.75" x14ac:dyDescent="0.3">
      <c r="K435" s="34" t="str">
        <f>+Produccion_UO!K435</f>
        <v>10.2.1.2 Electricidad por AUTOGENERACION con Petróleo para TRANSPORTE</v>
      </c>
      <c r="L435" s="34"/>
    </row>
    <row r="436" spans="10:44" x14ac:dyDescent="0.25">
      <c r="J436" s="106" t="s">
        <v>348</v>
      </c>
      <c r="K436" s="56" t="s">
        <v>389</v>
      </c>
      <c r="L436" s="166"/>
    </row>
    <row r="437" spans="10:44" x14ac:dyDescent="0.25">
      <c r="J437" s="15"/>
      <c r="K437" s="23"/>
      <c r="L437" s="23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</row>
    <row r="438" spans="10:44" x14ac:dyDescent="0.25">
      <c r="M438" s="55">
        <v>2019</v>
      </c>
      <c r="N438" s="55">
        <v>2020</v>
      </c>
      <c r="O438" s="55">
        <v>2021</v>
      </c>
      <c r="P438" s="55">
        <v>2022</v>
      </c>
      <c r="Q438" s="55">
        <v>2023</v>
      </c>
      <c r="R438" s="55">
        <v>2024</v>
      </c>
      <c r="S438" s="55">
        <v>2025</v>
      </c>
      <c r="T438" s="55">
        <v>2026</v>
      </c>
      <c r="U438" s="55">
        <v>2027</v>
      </c>
      <c r="V438" s="55">
        <v>2028</v>
      </c>
      <c r="W438" s="55">
        <v>2029</v>
      </c>
      <c r="X438" s="55">
        <v>2030</v>
      </c>
      <c r="Y438" s="55">
        <v>2031</v>
      </c>
      <c r="Z438" s="55">
        <v>2032</v>
      </c>
      <c r="AA438" s="55">
        <v>2033</v>
      </c>
      <c r="AB438" s="55">
        <v>2034</v>
      </c>
      <c r="AC438" s="55">
        <v>2035</v>
      </c>
      <c r="AD438" s="55">
        <v>2036</v>
      </c>
      <c r="AE438" s="55">
        <v>2037</v>
      </c>
      <c r="AF438" s="55">
        <v>2038</v>
      </c>
      <c r="AG438" s="55">
        <v>2039</v>
      </c>
      <c r="AH438" s="55">
        <v>2040</v>
      </c>
      <c r="AI438" s="55">
        <v>2041</v>
      </c>
      <c r="AJ438" s="55">
        <v>2042</v>
      </c>
      <c r="AK438" s="55">
        <v>2043</v>
      </c>
      <c r="AL438" s="55">
        <v>2044</v>
      </c>
      <c r="AM438" s="55">
        <v>2045</v>
      </c>
      <c r="AN438" s="55">
        <v>2046</v>
      </c>
      <c r="AO438" s="55">
        <v>2047</v>
      </c>
      <c r="AP438" s="55">
        <v>2048</v>
      </c>
      <c r="AQ438" s="55">
        <v>2049</v>
      </c>
      <c r="AR438" s="55">
        <v>2050</v>
      </c>
    </row>
    <row r="439" spans="10:44" x14ac:dyDescent="0.25">
      <c r="J439" s="24" t="s">
        <v>78</v>
      </c>
      <c r="K439" s="54" t="s">
        <v>451</v>
      </c>
      <c r="L439" s="175" t="s">
        <v>683</v>
      </c>
      <c r="M439" s="21">
        <f>+Produccion_UO!L439</f>
        <v>0</v>
      </c>
      <c r="N439" s="21">
        <f>+Produccion_UO!M439</f>
        <v>0</v>
      </c>
      <c r="O439" s="21">
        <f>+Produccion_UO!N439</f>
        <v>0</v>
      </c>
      <c r="P439" s="21">
        <f>+Produccion_UO!O439</f>
        <v>0</v>
      </c>
      <c r="Q439" s="21">
        <f>+Produccion_UO!P439</f>
        <v>0</v>
      </c>
      <c r="R439" s="21">
        <f>+Produccion_UO!Q439</f>
        <v>0</v>
      </c>
      <c r="S439" s="21">
        <f>+Produccion_UO!R439</f>
        <v>0</v>
      </c>
      <c r="T439" s="21">
        <f>+Produccion_UO!S439</f>
        <v>0</v>
      </c>
      <c r="U439" s="21">
        <f>+Produccion_UO!T439</f>
        <v>0</v>
      </c>
      <c r="V439" s="21">
        <f>+Produccion_UO!U439</f>
        <v>0</v>
      </c>
      <c r="W439" s="21">
        <f>+Produccion_UO!V439</f>
        <v>0</v>
      </c>
      <c r="X439" s="21">
        <f>+Produccion_UO!W439</f>
        <v>0</v>
      </c>
      <c r="Y439" s="21">
        <f>+Produccion_UO!X439</f>
        <v>0</v>
      </c>
      <c r="Z439" s="21">
        <f>+Produccion_UO!Y439</f>
        <v>0</v>
      </c>
      <c r="AA439" s="21">
        <f>+Produccion_UO!Z439</f>
        <v>0</v>
      </c>
      <c r="AB439" s="21">
        <f>+Produccion_UO!AA439</f>
        <v>0</v>
      </c>
      <c r="AC439" s="21">
        <f>+Produccion_UO!AB439</f>
        <v>0</v>
      </c>
      <c r="AD439" s="21">
        <f>+Produccion_UO!AC439</f>
        <v>0</v>
      </c>
      <c r="AE439" s="21">
        <f>+Produccion_UO!AD439</f>
        <v>0</v>
      </c>
      <c r="AF439" s="21">
        <f>+Produccion_UO!AE439</f>
        <v>0</v>
      </c>
      <c r="AG439" s="21">
        <f>+Produccion_UO!AF439</f>
        <v>0</v>
      </c>
      <c r="AH439" s="21">
        <f>+Produccion_UO!AG439</f>
        <v>0</v>
      </c>
      <c r="AI439" s="21">
        <f>+Produccion_UO!AH439</f>
        <v>0</v>
      </c>
      <c r="AJ439" s="21">
        <f>+Produccion_UO!AI439</f>
        <v>0</v>
      </c>
      <c r="AK439" s="21">
        <f>+Produccion_UO!AJ439</f>
        <v>0</v>
      </c>
      <c r="AL439" s="21">
        <f>+Produccion_UO!AK439</f>
        <v>0</v>
      </c>
      <c r="AM439" s="21">
        <f>+Produccion_UO!AL439</f>
        <v>0</v>
      </c>
      <c r="AN439" s="21">
        <f>+Produccion_UO!AM439</f>
        <v>0</v>
      </c>
      <c r="AO439" s="21">
        <f>+Produccion_UO!AN439</f>
        <v>0</v>
      </c>
      <c r="AP439" s="21">
        <f>+Produccion_UO!AO439</f>
        <v>0</v>
      </c>
      <c r="AQ439" s="21">
        <f>+Produccion_UO!AP439</f>
        <v>0</v>
      </c>
      <c r="AR439" s="21">
        <f>+Produccion_UO!AQ439</f>
        <v>0</v>
      </c>
    </row>
    <row r="440" spans="10:44" x14ac:dyDescent="0.25">
      <c r="J440" s="24" t="s">
        <v>79</v>
      </c>
      <c r="K440" s="56" t="s">
        <v>206</v>
      </c>
      <c r="L440" s="175" t="s">
        <v>684</v>
      </c>
      <c r="M440" s="21">
        <f>+Produccion_UO!L440+Produccion_UO!L441</f>
        <v>95.101475327999992</v>
      </c>
      <c r="N440" s="21">
        <f>+Produccion_UO!M440+Produccion_UO!M441</f>
        <v>0.34236531118079999</v>
      </c>
      <c r="O440" s="21">
        <f>+Produccion_UO!N440+Produccion_UO!N441</f>
        <v>0.34236531118079999</v>
      </c>
      <c r="P440" s="21">
        <f>+Produccion_UO!O440+Produccion_UO!O441</f>
        <v>0.34236531118079999</v>
      </c>
      <c r="Q440" s="21">
        <f>+Produccion_UO!P440+Produccion_UO!P441</f>
        <v>0.34236531118079999</v>
      </c>
      <c r="R440" s="21">
        <f>+Produccion_UO!Q440+Produccion_UO!Q441</f>
        <v>0.34236531118079999</v>
      </c>
      <c r="S440" s="21">
        <f>+Produccion_UO!R440+Produccion_UO!R441</f>
        <v>0.34236531118079999</v>
      </c>
      <c r="T440" s="21">
        <f>+Produccion_UO!S440+Produccion_UO!S441</f>
        <v>0.34236531118079999</v>
      </c>
      <c r="U440" s="21">
        <f>+Produccion_UO!T440+Produccion_UO!T441</f>
        <v>0.34236531118079999</v>
      </c>
      <c r="V440" s="21">
        <f>+Produccion_UO!U440+Produccion_UO!U441</f>
        <v>0.34236531118079999</v>
      </c>
      <c r="W440" s="21">
        <f>+Produccion_UO!V440+Produccion_UO!V441</f>
        <v>0.34236531118079999</v>
      </c>
      <c r="X440" s="21">
        <f>+Produccion_UO!W440+Produccion_UO!W441</f>
        <v>0.34236531118079999</v>
      </c>
      <c r="Y440" s="21">
        <f>+Produccion_UO!X440+Produccion_UO!X441</f>
        <v>0.34236531118079999</v>
      </c>
      <c r="Z440" s="21">
        <f>+Produccion_UO!Y440+Produccion_UO!Y441</f>
        <v>0.34236531118079999</v>
      </c>
      <c r="AA440" s="21">
        <f>+Produccion_UO!Z440+Produccion_UO!Z441</f>
        <v>0</v>
      </c>
      <c r="AB440" s="21">
        <f>+Produccion_UO!AA440+Produccion_UO!AA441</f>
        <v>0</v>
      </c>
      <c r="AC440" s="21">
        <f>+Produccion_UO!AB440+Produccion_UO!AB441</f>
        <v>0</v>
      </c>
      <c r="AD440" s="21">
        <f>+Produccion_UO!AC440+Produccion_UO!AC441</f>
        <v>0</v>
      </c>
      <c r="AE440" s="21">
        <f>+Produccion_UO!AD440+Produccion_UO!AD441</f>
        <v>0</v>
      </c>
      <c r="AF440" s="21">
        <f>+Produccion_UO!AE440+Produccion_UO!AE441</f>
        <v>0</v>
      </c>
      <c r="AG440" s="21">
        <f>+Produccion_UO!AF440+Produccion_UO!AF441</f>
        <v>0</v>
      </c>
      <c r="AH440" s="21">
        <f>+Produccion_UO!AG440+Produccion_UO!AG441</f>
        <v>0</v>
      </c>
      <c r="AI440" s="21">
        <f>+Produccion_UO!AH440+Produccion_UO!AH441</f>
        <v>0</v>
      </c>
      <c r="AJ440" s="21">
        <f>+Produccion_UO!AI440+Produccion_UO!AI441</f>
        <v>0</v>
      </c>
      <c r="AK440" s="21">
        <f>+Produccion_UO!AJ440+Produccion_UO!AJ441</f>
        <v>0</v>
      </c>
      <c r="AL440" s="21">
        <f>+Produccion_UO!AK440+Produccion_UO!AK441</f>
        <v>0</v>
      </c>
      <c r="AM440" s="21">
        <f>+Produccion_UO!AL440+Produccion_UO!AL441</f>
        <v>0</v>
      </c>
      <c r="AN440" s="21">
        <f>+Produccion_UO!AM440+Produccion_UO!AM441</f>
        <v>0</v>
      </c>
      <c r="AO440" s="21">
        <f>+Produccion_UO!AN440+Produccion_UO!AN441</f>
        <v>0</v>
      </c>
      <c r="AP440" s="21">
        <f>+Produccion_UO!AO440+Produccion_UO!AO441</f>
        <v>0</v>
      </c>
      <c r="AQ440" s="21">
        <f>+Produccion_UO!AP440+Produccion_UO!AP441</f>
        <v>0</v>
      </c>
      <c r="AR440" s="21">
        <f>+Produccion_UO!AQ440+Produccion_UO!AQ441</f>
        <v>0</v>
      </c>
    </row>
    <row r="441" spans="10:44" x14ac:dyDescent="0.25">
      <c r="J441" s="24"/>
      <c r="K441" s="54"/>
      <c r="L441" s="176"/>
      <c r="M441" s="180"/>
      <c r="N441" s="180"/>
      <c r="O441" s="180"/>
      <c r="P441" s="180"/>
      <c r="Q441" s="180"/>
      <c r="R441" s="180"/>
      <c r="S441" s="180"/>
      <c r="T441" s="180"/>
      <c r="U441" s="180"/>
      <c r="V441" s="180"/>
      <c r="W441" s="180"/>
      <c r="X441" s="180"/>
      <c r="Y441" s="180"/>
      <c r="Z441" s="180"/>
      <c r="AA441" s="180"/>
      <c r="AB441" s="180"/>
      <c r="AC441" s="180"/>
      <c r="AD441" s="180"/>
      <c r="AE441" s="180"/>
      <c r="AF441" s="180"/>
      <c r="AG441" s="180"/>
      <c r="AH441" s="180"/>
      <c r="AI441" s="180"/>
      <c r="AJ441" s="180"/>
      <c r="AK441" s="180"/>
      <c r="AL441" s="180"/>
      <c r="AM441" s="180"/>
      <c r="AN441" s="180"/>
      <c r="AO441" s="180"/>
      <c r="AP441" s="180"/>
      <c r="AQ441" s="180"/>
      <c r="AR441" s="180"/>
    </row>
    <row r="442" spans="10:44" x14ac:dyDescent="0.25">
      <c r="J442" s="24" t="s">
        <v>80</v>
      </c>
      <c r="K442" s="54" t="s">
        <v>207</v>
      </c>
      <c r="L442" s="175" t="s">
        <v>688</v>
      </c>
      <c r="M442" s="21">
        <f>+Produccion_UO!L442</f>
        <v>3.9413033278193335</v>
      </c>
      <c r="N442" s="21">
        <f>+Produccion_UO!M442</f>
        <v>3.7243883990816111</v>
      </c>
      <c r="O442" s="21">
        <f>+Produccion_UO!N442</f>
        <v>3.5606790189021944</v>
      </c>
      <c r="P442" s="21">
        <f>+Produccion_UO!O442</f>
        <v>3.3969696387227777</v>
      </c>
      <c r="Q442" s="21">
        <f>+Produccion_UO!P442</f>
        <v>3.2332602585433889</v>
      </c>
      <c r="R442" s="21">
        <f>+Produccion_UO!Q442</f>
        <v>0</v>
      </c>
      <c r="S442" s="21">
        <f>+Produccion_UO!R442</f>
        <v>0</v>
      </c>
      <c r="T442" s="21">
        <f>+Produccion_UO!S442</f>
        <v>0</v>
      </c>
      <c r="U442" s="21">
        <f>+Produccion_UO!T442</f>
        <v>0</v>
      </c>
      <c r="V442" s="21">
        <f>+Produccion_UO!U442</f>
        <v>0</v>
      </c>
      <c r="W442" s="21">
        <f>+Produccion_UO!V442</f>
        <v>0</v>
      </c>
      <c r="X442" s="21">
        <f>+Produccion_UO!W442</f>
        <v>0</v>
      </c>
      <c r="Y442" s="21">
        <f>+Produccion_UO!X442</f>
        <v>0</v>
      </c>
      <c r="Z442" s="21">
        <f>+Produccion_UO!Y442</f>
        <v>0</v>
      </c>
      <c r="AA442" s="21">
        <f>+Produccion_UO!Z442</f>
        <v>0</v>
      </c>
      <c r="AB442" s="21">
        <f>+Produccion_UO!AA442</f>
        <v>0</v>
      </c>
      <c r="AC442" s="21">
        <f>+Produccion_UO!AB442</f>
        <v>0</v>
      </c>
      <c r="AD442" s="21">
        <f>+Produccion_UO!AC442</f>
        <v>0</v>
      </c>
      <c r="AE442" s="21">
        <f>+Produccion_UO!AD442</f>
        <v>0</v>
      </c>
      <c r="AF442" s="21">
        <f>+Produccion_UO!AE442</f>
        <v>0</v>
      </c>
      <c r="AG442" s="21">
        <f>+Produccion_UO!AF442</f>
        <v>0</v>
      </c>
      <c r="AH442" s="21">
        <f>+Produccion_UO!AG442</f>
        <v>0</v>
      </c>
      <c r="AI442" s="21">
        <f>+Produccion_UO!AH442</f>
        <v>0</v>
      </c>
      <c r="AJ442" s="21">
        <f>+Produccion_UO!AI442</f>
        <v>0</v>
      </c>
      <c r="AK442" s="21">
        <f>+Produccion_UO!AJ442</f>
        <v>0</v>
      </c>
      <c r="AL442" s="21">
        <f>+Produccion_UO!AK442</f>
        <v>0</v>
      </c>
      <c r="AM442" s="21">
        <f>+Produccion_UO!AL442</f>
        <v>0</v>
      </c>
      <c r="AN442" s="21">
        <f>+Produccion_UO!AM442</f>
        <v>0</v>
      </c>
      <c r="AO442" s="21">
        <f>+Produccion_UO!AN442</f>
        <v>0</v>
      </c>
      <c r="AP442" s="21">
        <f>+Produccion_UO!AO442</f>
        <v>0</v>
      </c>
      <c r="AQ442" s="21">
        <f>+Produccion_UO!AP442</f>
        <v>0</v>
      </c>
      <c r="AR442" s="21">
        <f>+Produccion_UO!AQ442</f>
        <v>0</v>
      </c>
    </row>
    <row r="443" spans="10:44" x14ac:dyDescent="0.25">
      <c r="J443" s="24" t="s">
        <v>81</v>
      </c>
      <c r="K443" s="54" t="s">
        <v>208</v>
      </c>
      <c r="L443" s="175" t="s">
        <v>686</v>
      </c>
      <c r="M443" s="21">
        <f>+Produccion_UO!L443</f>
        <v>31.700491776</v>
      </c>
      <c r="N443" s="21">
        <f>+Produccion_UO!M443</f>
        <v>31.700491776</v>
      </c>
      <c r="O443" s="21">
        <f>+Produccion_UO!N443</f>
        <v>31.700491776</v>
      </c>
      <c r="P443" s="21">
        <f>+Produccion_UO!O443</f>
        <v>31.700491776</v>
      </c>
      <c r="Q443" s="21">
        <f>+Produccion_UO!P443</f>
        <v>31.700491776</v>
      </c>
      <c r="R443" s="21">
        <f>+Produccion_UO!Q443</f>
        <v>31.700491776</v>
      </c>
      <c r="S443" s="21">
        <f>+Produccion_UO!R443</f>
        <v>31.700491776</v>
      </c>
      <c r="T443" s="21">
        <f>+Produccion_UO!S443</f>
        <v>0</v>
      </c>
      <c r="U443" s="21">
        <f>+Produccion_UO!T443</f>
        <v>0</v>
      </c>
      <c r="V443" s="21">
        <f>+Produccion_UO!U443</f>
        <v>0</v>
      </c>
      <c r="W443" s="21">
        <f>+Produccion_UO!V443</f>
        <v>0</v>
      </c>
      <c r="X443" s="21">
        <f>+Produccion_UO!W443</f>
        <v>0</v>
      </c>
      <c r="Y443" s="21">
        <f>+Produccion_UO!X443</f>
        <v>0</v>
      </c>
      <c r="Z443" s="21">
        <f>+Produccion_UO!Y443</f>
        <v>0</v>
      </c>
      <c r="AA443" s="21">
        <f>+Produccion_UO!Z443</f>
        <v>0</v>
      </c>
      <c r="AB443" s="21">
        <f>+Produccion_UO!AA443</f>
        <v>0</v>
      </c>
      <c r="AC443" s="21">
        <f>+Produccion_UO!AB443</f>
        <v>0</v>
      </c>
      <c r="AD443" s="21">
        <f>+Produccion_UO!AC443</f>
        <v>0</v>
      </c>
      <c r="AE443" s="21">
        <f>+Produccion_UO!AD443</f>
        <v>0</v>
      </c>
      <c r="AF443" s="21">
        <f>+Produccion_UO!AE443</f>
        <v>0</v>
      </c>
      <c r="AG443" s="21">
        <f>+Produccion_UO!AF443</f>
        <v>0</v>
      </c>
      <c r="AH443" s="21">
        <f>+Produccion_UO!AG443</f>
        <v>0</v>
      </c>
      <c r="AI443" s="21">
        <f>+Produccion_UO!AH443</f>
        <v>0</v>
      </c>
      <c r="AJ443" s="21">
        <f>+Produccion_UO!AI443</f>
        <v>0</v>
      </c>
      <c r="AK443" s="21">
        <f>+Produccion_UO!AJ443</f>
        <v>0</v>
      </c>
      <c r="AL443" s="21">
        <f>+Produccion_UO!AK443</f>
        <v>0</v>
      </c>
      <c r="AM443" s="21">
        <f>+Produccion_UO!AL443</f>
        <v>0</v>
      </c>
      <c r="AN443" s="21">
        <f>+Produccion_UO!AM443</f>
        <v>0</v>
      </c>
      <c r="AO443" s="21">
        <f>+Produccion_UO!AN443</f>
        <v>0</v>
      </c>
      <c r="AP443" s="21">
        <f>+Produccion_UO!AO443</f>
        <v>0</v>
      </c>
      <c r="AQ443" s="21">
        <f>+Produccion_UO!AP443</f>
        <v>0</v>
      </c>
      <c r="AR443" s="21">
        <f>+Produccion_UO!AQ443</f>
        <v>0</v>
      </c>
    </row>
    <row r="444" spans="10:44" x14ac:dyDescent="0.25">
      <c r="J444" s="24" t="s">
        <v>82</v>
      </c>
      <c r="K444" s="54" t="s">
        <v>284</v>
      </c>
      <c r="L444" s="175" t="s">
        <v>687</v>
      </c>
      <c r="M444" s="21">
        <f>+Produccion_UO!L444</f>
        <v>12.327969024</v>
      </c>
      <c r="N444" s="21">
        <f>+Produccion_UO!M444</f>
        <v>12.327969024</v>
      </c>
      <c r="O444" s="21">
        <f>+Produccion_UO!N444</f>
        <v>12.327969024</v>
      </c>
      <c r="P444" s="21">
        <f>+Produccion_UO!O444</f>
        <v>12.327969024</v>
      </c>
      <c r="Q444" s="21">
        <f>+Produccion_UO!P444</f>
        <v>12.327969024</v>
      </c>
      <c r="R444" s="21">
        <f>+Produccion_UO!Q444</f>
        <v>12.087708249788529</v>
      </c>
      <c r="S444" s="21">
        <f>+Produccion_UO!R444</f>
        <v>10.786636886015694</v>
      </c>
      <c r="T444" s="21">
        <f>+Produccion_UO!S444</f>
        <v>0</v>
      </c>
      <c r="U444" s="21">
        <f>+Produccion_UO!T444</f>
        <v>0</v>
      </c>
      <c r="V444" s="21">
        <f>+Produccion_UO!U444</f>
        <v>0</v>
      </c>
      <c r="W444" s="21">
        <f>+Produccion_UO!V444</f>
        <v>0</v>
      </c>
      <c r="X444" s="21">
        <f>+Produccion_UO!W444</f>
        <v>0</v>
      </c>
      <c r="Y444" s="21">
        <f>+Produccion_UO!X444</f>
        <v>0</v>
      </c>
      <c r="Z444" s="21">
        <f>+Produccion_UO!Y444</f>
        <v>0</v>
      </c>
      <c r="AA444" s="21">
        <f>+Produccion_UO!Z444</f>
        <v>0</v>
      </c>
      <c r="AB444" s="21">
        <f>+Produccion_UO!AA444</f>
        <v>0</v>
      </c>
      <c r="AC444" s="21">
        <f>+Produccion_UO!AB444</f>
        <v>0</v>
      </c>
      <c r="AD444" s="21">
        <f>+Produccion_UO!AC444</f>
        <v>0</v>
      </c>
      <c r="AE444" s="21">
        <f>+Produccion_UO!AD444</f>
        <v>0</v>
      </c>
      <c r="AF444" s="21">
        <f>+Produccion_UO!AE444</f>
        <v>0</v>
      </c>
      <c r="AG444" s="21">
        <f>+Produccion_UO!AF444</f>
        <v>0</v>
      </c>
      <c r="AH444" s="21">
        <f>+Produccion_UO!AG444</f>
        <v>0</v>
      </c>
      <c r="AI444" s="21">
        <f>+Produccion_UO!AH444</f>
        <v>0</v>
      </c>
      <c r="AJ444" s="21">
        <f>+Produccion_UO!AI444</f>
        <v>0</v>
      </c>
      <c r="AK444" s="21">
        <f>+Produccion_UO!AJ444</f>
        <v>0</v>
      </c>
      <c r="AL444" s="21">
        <f>+Produccion_UO!AK444</f>
        <v>0</v>
      </c>
      <c r="AM444" s="21">
        <f>+Produccion_UO!AL444</f>
        <v>0</v>
      </c>
      <c r="AN444" s="21">
        <f>+Produccion_UO!AM444</f>
        <v>0</v>
      </c>
      <c r="AO444" s="21">
        <f>+Produccion_UO!AN444</f>
        <v>0</v>
      </c>
      <c r="AP444" s="21">
        <f>+Produccion_UO!AO444</f>
        <v>0</v>
      </c>
      <c r="AQ444" s="21">
        <f>+Produccion_UO!AP444</f>
        <v>0</v>
      </c>
      <c r="AR444" s="21">
        <f>+Produccion_UO!AQ444</f>
        <v>0</v>
      </c>
    </row>
    <row r="445" spans="10:44" x14ac:dyDescent="0.25">
      <c r="J445" s="24" t="s">
        <v>83</v>
      </c>
      <c r="K445" s="54" t="s">
        <v>209</v>
      </c>
      <c r="L445" s="175" t="s">
        <v>685</v>
      </c>
      <c r="M445" s="21">
        <f>+Produccion_UO!L445</f>
        <v>3.5222768640000002</v>
      </c>
      <c r="N445" s="21">
        <f>+Produccion_UO!M445</f>
        <v>3.5222768640000002</v>
      </c>
      <c r="O445" s="21">
        <f>+Produccion_UO!N445</f>
        <v>3.5222768640000002</v>
      </c>
      <c r="P445" s="21">
        <f>+Produccion_UO!O445</f>
        <v>3.5222768640000002</v>
      </c>
      <c r="Q445" s="21">
        <f>+Produccion_UO!P445</f>
        <v>3.5222768640000002</v>
      </c>
      <c r="R445" s="21">
        <f>+Produccion_UO!Q445</f>
        <v>3.5222768640000002</v>
      </c>
      <c r="S445" s="21">
        <f>+Produccion_UO!R445</f>
        <v>3.5222768640000002</v>
      </c>
      <c r="T445" s="21">
        <f>+Produccion_UO!S445</f>
        <v>3.5222768640000002</v>
      </c>
      <c r="U445" s="21">
        <f>+Produccion_UO!T445</f>
        <v>3.5222768640000002</v>
      </c>
      <c r="V445" s="21">
        <f>+Produccion_UO!U445</f>
        <v>3.5222768640000002</v>
      </c>
      <c r="W445" s="21">
        <f>+Produccion_UO!V445</f>
        <v>3.5222768640000002</v>
      </c>
      <c r="X445" s="21">
        <f>+Produccion_UO!W445</f>
        <v>3.5222768640000002</v>
      </c>
      <c r="Y445" s="21">
        <f>+Produccion_UO!X445</f>
        <v>3.5222768640000002</v>
      </c>
      <c r="Z445" s="21">
        <f>+Produccion_UO!Y445</f>
        <v>3.5222768640000002</v>
      </c>
      <c r="AA445" s="21">
        <f>+Produccion_UO!Z445</f>
        <v>1.7466140924004054</v>
      </c>
      <c r="AB445" s="21">
        <f>+Produccion_UO!AA445</f>
        <v>0</v>
      </c>
      <c r="AC445" s="21">
        <f>+Produccion_UO!AB445</f>
        <v>0</v>
      </c>
      <c r="AD445" s="21">
        <f>+Produccion_UO!AC445</f>
        <v>0</v>
      </c>
      <c r="AE445" s="21">
        <f>+Produccion_UO!AD445</f>
        <v>0</v>
      </c>
      <c r="AF445" s="21">
        <f>+Produccion_UO!AE445</f>
        <v>0</v>
      </c>
      <c r="AG445" s="21">
        <f>+Produccion_UO!AF445</f>
        <v>0</v>
      </c>
      <c r="AH445" s="21">
        <f>+Produccion_UO!AG445</f>
        <v>0</v>
      </c>
      <c r="AI445" s="21">
        <f>+Produccion_UO!AH445</f>
        <v>0</v>
      </c>
      <c r="AJ445" s="21">
        <f>+Produccion_UO!AI445</f>
        <v>0</v>
      </c>
      <c r="AK445" s="21">
        <f>+Produccion_UO!AJ445</f>
        <v>0</v>
      </c>
      <c r="AL445" s="21">
        <f>+Produccion_UO!AK445</f>
        <v>0</v>
      </c>
      <c r="AM445" s="21">
        <f>+Produccion_UO!AL445</f>
        <v>0</v>
      </c>
      <c r="AN445" s="21">
        <f>+Produccion_UO!AM445</f>
        <v>0</v>
      </c>
      <c r="AO445" s="21">
        <f>+Produccion_UO!AN445</f>
        <v>0</v>
      </c>
      <c r="AP445" s="21">
        <f>+Produccion_UO!AO445</f>
        <v>0</v>
      </c>
      <c r="AQ445" s="21">
        <f>+Produccion_UO!AP445</f>
        <v>0</v>
      </c>
      <c r="AR445" s="21">
        <f>+Produccion_UO!AQ445</f>
        <v>0</v>
      </c>
    </row>
    <row r="446" spans="10:44" x14ac:dyDescent="0.25">
      <c r="J446" s="68"/>
      <c r="K446" s="68"/>
      <c r="L446" s="68"/>
      <c r="M446" s="69">
        <f>+SUM(M439:M445)</f>
        <v>146.59351631981932</v>
      </c>
      <c r="N446" s="69">
        <f t="shared" ref="N446" si="52">+SUM(N439:N445)</f>
        <v>51.617491374262407</v>
      </c>
      <c r="O446" s="69">
        <f t="shared" ref="O446:AR446" si="53">+SUM(O439:O445)</f>
        <v>51.453781994082988</v>
      </c>
      <c r="P446" s="69">
        <f t="shared" si="53"/>
        <v>51.290072613903575</v>
      </c>
      <c r="Q446" s="69">
        <f t="shared" si="53"/>
        <v>51.126363233724184</v>
      </c>
      <c r="R446" s="69">
        <f t="shared" si="53"/>
        <v>47.652842200969324</v>
      </c>
      <c r="S446" s="69">
        <f t="shared" si="53"/>
        <v>46.35177083719649</v>
      </c>
      <c r="T446" s="69">
        <f t="shared" si="53"/>
        <v>3.8646421751808</v>
      </c>
      <c r="U446" s="69">
        <f t="shared" si="53"/>
        <v>3.8646421751808</v>
      </c>
      <c r="V446" s="69">
        <f t="shared" si="53"/>
        <v>3.8646421751808</v>
      </c>
      <c r="W446" s="69">
        <f t="shared" si="53"/>
        <v>3.8646421751808</v>
      </c>
      <c r="X446" s="69">
        <f t="shared" si="53"/>
        <v>3.8646421751808</v>
      </c>
      <c r="Y446" s="69">
        <f t="shared" si="53"/>
        <v>3.8646421751808</v>
      </c>
      <c r="Z446" s="69">
        <f t="shared" si="53"/>
        <v>3.8646421751808</v>
      </c>
      <c r="AA446" s="69">
        <f t="shared" si="53"/>
        <v>1.7466140924004054</v>
      </c>
      <c r="AB446" s="69">
        <f t="shared" si="53"/>
        <v>0</v>
      </c>
      <c r="AC446" s="69">
        <f t="shared" si="53"/>
        <v>0</v>
      </c>
      <c r="AD446" s="69">
        <f t="shared" si="53"/>
        <v>0</v>
      </c>
      <c r="AE446" s="69">
        <f t="shared" si="53"/>
        <v>0</v>
      </c>
      <c r="AF446" s="69">
        <f t="shared" si="53"/>
        <v>0</v>
      </c>
      <c r="AG446" s="69">
        <f t="shared" si="53"/>
        <v>0</v>
      </c>
      <c r="AH446" s="69">
        <f t="shared" si="53"/>
        <v>0</v>
      </c>
      <c r="AI446" s="69">
        <f t="shared" si="53"/>
        <v>0</v>
      </c>
      <c r="AJ446" s="69">
        <f t="shared" si="53"/>
        <v>0</v>
      </c>
      <c r="AK446" s="69">
        <f t="shared" si="53"/>
        <v>0</v>
      </c>
      <c r="AL446" s="69">
        <f t="shared" si="53"/>
        <v>0</v>
      </c>
      <c r="AM446" s="69">
        <f t="shared" si="53"/>
        <v>0</v>
      </c>
      <c r="AN446" s="69">
        <f t="shared" si="53"/>
        <v>0</v>
      </c>
      <c r="AO446" s="69">
        <f t="shared" si="53"/>
        <v>0</v>
      </c>
      <c r="AP446" s="69">
        <f t="shared" si="53"/>
        <v>0</v>
      </c>
      <c r="AQ446" s="69">
        <f t="shared" si="53"/>
        <v>0</v>
      </c>
      <c r="AR446" s="69">
        <f t="shared" si="53"/>
        <v>0</v>
      </c>
    </row>
    <row r="448" spans="10:44" ht="18.75" x14ac:dyDescent="0.3">
      <c r="K448" s="34" t="str">
        <f>+Produccion_UO!K448</f>
        <v>10.2.1.3 Electricidad por AUTOGENERACION con Diésel para TRANSPORTE</v>
      </c>
      <c r="L448" s="34"/>
    </row>
    <row r="449" spans="10:44" x14ac:dyDescent="0.25">
      <c r="J449" s="106" t="s">
        <v>348</v>
      </c>
      <c r="K449" s="56" t="s">
        <v>389</v>
      </c>
      <c r="L449" s="166"/>
    </row>
    <row r="450" spans="10:44" x14ac:dyDescent="0.25">
      <c r="J450" s="15"/>
      <c r="K450" s="23"/>
      <c r="L450" s="23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</row>
    <row r="451" spans="10:44" x14ac:dyDescent="0.25">
      <c r="M451" s="55">
        <v>2019</v>
      </c>
      <c r="N451" s="55">
        <v>2020</v>
      </c>
      <c r="O451" s="55">
        <v>2021</v>
      </c>
      <c r="P451" s="55">
        <v>2022</v>
      </c>
      <c r="Q451" s="55">
        <v>2023</v>
      </c>
      <c r="R451" s="55">
        <v>2024</v>
      </c>
      <c r="S451" s="55">
        <v>2025</v>
      </c>
      <c r="T451" s="55">
        <v>2026</v>
      </c>
      <c r="U451" s="55">
        <v>2027</v>
      </c>
      <c r="V451" s="55">
        <v>2028</v>
      </c>
      <c r="W451" s="55">
        <v>2029</v>
      </c>
      <c r="X451" s="55">
        <v>2030</v>
      </c>
      <c r="Y451" s="55">
        <v>2031</v>
      </c>
      <c r="Z451" s="55">
        <v>2032</v>
      </c>
      <c r="AA451" s="55">
        <v>2033</v>
      </c>
      <c r="AB451" s="55">
        <v>2034</v>
      </c>
      <c r="AC451" s="55">
        <v>2035</v>
      </c>
      <c r="AD451" s="55">
        <v>2036</v>
      </c>
      <c r="AE451" s="55">
        <v>2037</v>
      </c>
      <c r="AF451" s="55">
        <v>2038</v>
      </c>
      <c r="AG451" s="55">
        <v>2039</v>
      </c>
      <c r="AH451" s="55">
        <v>2040</v>
      </c>
      <c r="AI451" s="55">
        <v>2041</v>
      </c>
      <c r="AJ451" s="55">
        <v>2042</v>
      </c>
      <c r="AK451" s="55">
        <v>2043</v>
      </c>
      <c r="AL451" s="55">
        <v>2044</v>
      </c>
      <c r="AM451" s="55">
        <v>2045</v>
      </c>
      <c r="AN451" s="55">
        <v>2046</v>
      </c>
      <c r="AO451" s="55">
        <v>2047</v>
      </c>
      <c r="AP451" s="55">
        <v>2048</v>
      </c>
      <c r="AQ451" s="55">
        <v>2049</v>
      </c>
      <c r="AR451" s="55">
        <v>2050</v>
      </c>
    </row>
    <row r="452" spans="10:44" x14ac:dyDescent="0.25">
      <c r="J452" s="24" t="s">
        <v>78</v>
      </c>
      <c r="K452" s="54" t="s">
        <v>452</v>
      </c>
      <c r="L452" s="175" t="s">
        <v>683</v>
      </c>
      <c r="M452" s="21">
        <f>+Produccion_UO!L452</f>
        <v>0</v>
      </c>
      <c r="N452" s="21">
        <f>+Produccion_UO!M452</f>
        <v>0</v>
      </c>
      <c r="O452" s="21">
        <f>+Produccion_UO!N452</f>
        <v>0</v>
      </c>
      <c r="P452" s="21">
        <f>+Produccion_UO!O452</f>
        <v>0</v>
      </c>
      <c r="Q452" s="21">
        <f>+Produccion_UO!P452</f>
        <v>0</v>
      </c>
      <c r="R452" s="21">
        <f>+Produccion_UO!Q452</f>
        <v>0</v>
      </c>
      <c r="S452" s="21">
        <f>+Produccion_UO!R452</f>
        <v>0</v>
      </c>
      <c r="T452" s="21">
        <f>+Produccion_UO!S452</f>
        <v>0</v>
      </c>
      <c r="U452" s="21">
        <f>+Produccion_UO!T452</f>
        <v>0</v>
      </c>
      <c r="V452" s="21">
        <f>+Produccion_UO!U452</f>
        <v>0</v>
      </c>
      <c r="W452" s="21">
        <f>+Produccion_UO!V452</f>
        <v>0</v>
      </c>
      <c r="X452" s="21">
        <f>+Produccion_UO!W452</f>
        <v>0</v>
      </c>
      <c r="Y452" s="21">
        <f>+Produccion_UO!X452</f>
        <v>0</v>
      </c>
      <c r="Z452" s="21">
        <f>+Produccion_UO!Y452</f>
        <v>0</v>
      </c>
      <c r="AA452" s="21">
        <f>+Produccion_UO!Z452</f>
        <v>0</v>
      </c>
      <c r="AB452" s="21">
        <f>+Produccion_UO!AA452</f>
        <v>0</v>
      </c>
      <c r="AC452" s="21">
        <f>+Produccion_UO!AB452</f>
        <v>0</v>
      </c>
      <c r="AD452" s="21">
        <f>+Produccion_UO!AC452</f>
        <v>0</v>
      </c>
      <c r="AE452" s="21">
        <f>+Produccion_UO!AD452</f>
        <v>0</v>
      </c>
      <c r="AF452" s="21">
        <f>+Produccion_UO!AE452</f>
        <v>0</v>
      </c>
      <c r="AG452" s="21">
        <f>+Produccion_UO!AF452</f>
        <v>0</v>
      </c>
      <c r="AH452" s="21">
        <f>+Produccion_UO!AG452</f>
        <v>0</v>
      </c>
      <c r="AI452" s="21">
        <f>+Produccion_UO!AH452</f>
        <v>0</v>
      </c>
      <c r="AJ452" s="21">
        <f>+Produccion_UO!AI452</f>
        <v>0</v>
      </c>
      <c r="AK452" s="21">
        <f>+Produccion_UO!AJ452</f>
        <v>0</v>
      </c>
      <c r="AL452" s="21">
        <f>+Produccion_UO!AK452</f>
        <v>0</v>
      </c>
      <c r="AM452" s="21">
        <f>+Produccion_UO!AL452</f>
        <v>0</v>
      </c>
      <c r="AN452" s="21">
        <f>+Produccion_UO!AM452</f>
        <v>0</v>
      </c>
      <c r="AO452" s="21">
        <f>+Produccion_UO!AN452</f>
        <v>0</v>
      </c>
      <c r="AP452" s="21">
        <f>+Produccion_UO!AO452</f>
        <v>0</v>
      </c>
      <c r="AQ452" s="21">
        <f>+Produccion_UO!AP452</f>
        <v>0</v>
      </c>
      <c r="AR452" s="21">
        <f>+Produccion_UO!AQ452</f>
        <v>0</v>
      </c>
    </row>
    <row r="453" spans="10:44" x14ac:dyDescent="0.25">
      <c r="J453" s="24" t="s">
        <v>79</v>
      </c>
      <c r="K453" s="56" t="s">
        <v>454</v>
      </c>
      <c r="L453" s="175" t="s">
        <v>684</v>
      </c>
      <c r="M453" s="21">
        <f>+Produccion_UO!L453+Produccion_UO!L454</f>
        <v>0</v>
      </c>
      <c r="N453" s="21">
        <f>+Produccion_UO!M453+Produccion_UO!M454</f>
        <v>0</v>
      </c>
      <c r="O453" s="21">
        <f>+Produccion_UO!N453+Produccion_UO!N454</f>
        <v>0</v>
      </c>
      <c r="P453" s="21">
        <f>+Produccion_UO!O453+Produccion_UO!O454</f>
        <v>0</v>
      </c>
      <c r="Q453" s="21">
        <f>+Produccion_UO!P453+Produccion_UO!P454</f>
        <v>0</v>
      </c>
      <c r="R453" s="21">
        <f>+Produccion_UO!Q453+Produccion_UO!Q454</f>
        <v>0</v>
      </c>
      <c r="S453" s="21">
        <f>+Produccion_UO!R453+Produccion_UO!R454</f>
        <v>0</v>
      </c>
      <c r="T453" s="21">
        <f>+Produccion_UO!S453+Produccion_UO!S454</f>
        <v>0</v>
      </c>
      <c r="U453" s="21">
        <f>+Produccion_UO!T453+Produccion_UO!T454</f>
        <v>0</v>
      </c>
      <c r="V453" s="21">
        <f>+Produccion_UO!U453+Produccion_UO!U454</f>
        <v>0</v>
      </c>
      <c r="W453" s="21">
        <f>+Produccion_UO!V453+Produccion_UO!V454</f>
        <v>0</v>
      </c>
      <c r="X453" s="21">
        <f>+Produccion_UO!W453+Produccion_UO!W454</f>
        <v>0</v>
      </c>
      <c r="Y453" s="21">
        <f>+Produccion_UO!X453+Produccion_UO!X454</f>
        <v>0</v>
      </c>
      <c r="Z453" s="21">
        <f>+Produccion_UO!Y453+Produccion_UO!Y454</f>
        <v>0</v>
      </c>
      <c r="AA453" s="21">
        <f>+Produccion_UO!Z453+Produccion_UO!Z454</f>
        <v>0</v>
      </c>
      <c r="AB453" s="21">
        <f>+Produccion_UO!AA453+Produccion_UO!AA454</f>
        <v>0</v>
      </c>
      <c r="AC453" s="21">
        <f>+Produccion_UO!AB453+Produccion_UO!AB454</f>
        <v>0</v>
      </c>
      <c r="AD453" s="21">
        <f>+Produccion_UO!AC453+Produccion_UO!AC454</f>
        <v>0</v>
      </c>
      <c r="AE453" s="21">
        <f>+Produccion_UO!AD453+Produccion_UO!AD454</f>
        <v>0</v>
      </c>
      <c r="AF453" s="21">
        <f>+Produccion_UO!AE453+Produccion_UO!AE454</f>
        <v>0</v>
      </c>
      <c r="AG453" s="21">
        <f>+Produccion_UO!AF453+Produccion_UO!AF454</f>
        <v>0</v>
      </c>
      <c r="AH453" s="21">
        <f>+Produccion_UO!AG453+Produccion_UO!AG454</f>
        <v>0</v>
      </c>
      <c r="AI453" s="21">
        <f>+Produccion_UO!AH453+Produccion_UO!AH454</f>
        <v>0</v>
      </c>
      <c r="AJ453" s="21">
        <f>+Produccion_UO!AI453+Produccion_UO!AI454</f>
        <v>0</v>
      </c>
      <c r="AK453" s="21">
        <f>+Produccion_UO!AJ453+Produccion_UO!AJ454</f>
        <v>0</v>
      </c>
      <c r="AL453" s="21">
        <f>+Produccion_UO!AK453+Produccion_UO!AK454</f>
        <v>0</v>
      </c>
      <c r="AM453" s="21">
        <f>+Produccion_UO!AL453+Produccion_UO!AL454</f>
        <v>0</v>
      </c>
      <c r="AN453" s="21">
        <f>+Produccion_UO!AM453+Produccion_UO!AM454</f>
        <v>0</v>
      </c>
      <c r="AO453" s="21">
        <f>+Produccion_UO!AN453+Produccion_UO!AN454</f>
        <v>0</v>
      </c>
      <c r="AP453" s="21">
        <f>+Produccion_UO!AO453+Produccion_UO!AO454</f>
        <v>0</v>
      </c>
      <c r="AQ453" s="21">
        <f>+Produccion_UO!AP453+Produccion_UO!AP454</f>
        <v>0</v>
      </c>
      <c r="AR453" s="21">
        <f>+Produccion_UO!AQ453+Produccion_UO!AQ454</f>
        <v>0</v>
      </c>
    </row>
    <row r="454" spans="10:44" x14ac:dyDescent="0.25">
      <c r="J454" s="24"/>
      <c r="K454" s="54"/>
      <c r="L454" s="176"/>
      <c r="M454" s="180"/>
      <c r="N454" s="180"/>
      <c r="O454" s="180"/>
      <c r="P454" s="180"/>
      <c r="Q454" s="180"/>
      <c r="R454" s="180"/>
      <c r="S454" s="180"/>
      <c r="T454" s="180"/>
      <c r="U454" s="180"/>
      <c r="V454" s="180"/>
      <c r="W454" s="180"/>
      <c r="X454" s="180"/>
      <c r="Y454" s="180"/>
      <c r="Z454" s="180"/>
      <c r="AA454" s="180"/>
      <c r="AB454" s="180"/>
      <c r="AC454" s="180"/>
      <c r="AD454" s="180"/>
      <c r="AE454" s="180"/>
      <c r="AF454" s="180"/>
      <c r="AG454" s="180"/>
      <c r="AH454" s="180"/>
      <c r="AI454" s="180"/>
      <c r="AJ454" s="180"/>
      <c r="AK454" s="180"/>
      <c r="AL454" s="180"/>
      <c r="AM454" s="180"/>
      <c r="AN454" s="180"/>
      <c r="AO454" s="180"/>
      <c r="AP454" s="180"/>
      <c r="AQ454" s="180"/>
      <c r="AR454" s="180"/>
    </row>
    <row r="455" spans="10:44" x14ac:dyDescent="0.25">
      <c r="J455" s="24" t="s">
        <v>80</v>
      </c>
      <c r="K455" s="54" t="s">
        <v>281</v>
      </c>
      <c r="L455" s="175" t="s">
        <v>688</v>
      </c>
      <c r="M455" s="21">
        <f>+Produccion_UO!L455</f>
        <v>0</v>
      </c>
      <c r="N455" s="21">
        <f>+Produccion_UO!M455</f>
        <v>0</v>
      </c>
      <c r="O455" s="21">
        <f>+Produccion_UO!N455</f>
        <v>0</v>
      </c>
      <c r="P455" s="21">
        <f>+Produccion_UO!O455</f>
        <v>0</v>
      </c>
      <c r="Q455" s="21">
        <f>+Produccion_UO!P455</f>
        <v>0</v>
      </c>
      <c r="R455" s="21">
        <f>+Produccion_UO!Q455</f>
        <v>0</v>
      </c>
      <c r="S455" s="21">
        <f>+Produccion_UO!R455</f>
        <v>0</v>
      </c>
      <c r="T455" s="21">
        <f>+Produccion_UO!S455</f>
        <v>0</v>
      </c>
      <c r="U455" s="21">
        <f>+Produccion_UO!T455</f>
        <v>0</v>
      </c>
      <c r="V455" s="21">
        <f>+Produccion_UO!U455</f>
        <v>0</v>
      </c>
      <c r="W455" s="21">
        <f>+Produccion_UO!V455</f>
        <v>0</v>
      </c>
      <c r="X455" s="21">
        <f>+Produccion_UO!W455</f>
        <v>0</v>
      </c>
      <c r="Y455" s="21">
        <f>+Produccion_UO!X455</f>
        <v>0</v>
      </c>
      <c r="Z455" s="21">
        <f>+Produccion_UO!Y455</f>
        <v>0</v>
      </c>
      <c r="AA455" s="21">
        <f>+Produccion_UO!Z455</f>
        <v>0</v>
      </c>
      <c r="AB455" s="21">
        <f>+Produccion_UO!AA455</f>
        <v>0</v>
      </c>
      <c r="AC455" s="21">
        <f>+Produccion_UO!AB455</f>
        <v>0</v>
      </c>
      <c r="AD455" s="21">
        <f>+Produccion_UO!AC455</f>
        <v>0</v>
      </c>
      <c r="AE455" s="21">
        <f>+Produccion_UO!AD455</f>
        <v>0</v>
      </c>
      <c r="AF455" s="21">
        <f>+Produccion_UO!AE455</f>
        <v>0</v>
      </c>
      <c r="AG455" s="21">
        <f>+Produccion_UO!AF455</f>
        <v>0</v>
      </c>
      <c r="AH455" s="21">
        <f>+Produccion_UO!AG455</f>
        <v>0</v>
      </c>
      <c r="AI455" s="21">
        <f>+Produccion_UO!AH455</f>
        <v>0</v>
      </c>
      <c r="AJ455" s="21">
        <f>+Produccion_UO!AI455</f>
        <v>0</v>
      </c>
      <c r="AK455" s="21">
        <f>+Produccion_UO!AJ455</f>
        <v>0</v>
      </c>
      <c r="AL455" s="21">
        <f>+Produccion_UO!AK455</f>
        <v>0</v>
      </c>
      <c r="AM455" s="21">
        <f>+Produccion_UO!AL455</f>
        <v>0</v>
      </c>
      <c r="AN455" s="21">
        <f>+Produccion_UO!AM455</f>
        <v>0</v>
      </c>
      <c r="AO455" s="21">
        <f>+Produccion_UO!AN455</f>
        <v>0</v>
      </c>
      <c r="AP455" s="21">
        <f>+Produccion_UO!AO455</f>
        <v>0</v>
      </c>
      <c r="AQ455" s="21">
        <f>+Produccion_UO!AP455</f>
        <v>0</v>
      </c>
      <c r="AR455" s="21">
        <f>+Produccion_UO!AQ455</f>
        <v>0</v>
      </c>
    </row>
    <row r="456" spans="10:44" x14ac:dyDescent="0.25">
      <c r="J456" s="24" t="s">
        <v>81</v>
      </c>
      <c r="K456" s="54" t="s">
        <v>282</v>
      </c>
      <c r="L456" s="175" t="s">
        <v>686</v>
      </c>
      <c r="M456" s="21">
        <f>+Produccion_UO!L456</f>
        <v>0</v>
      </c>
      <c r="N456" s="21">
        <f>+Produccion_UO!M456</f>
        <v>0</v>
      </c>
      <c r="O456" s="21">
        <f>+Produccion_UO!N456</f>
        <v>0</v>
      </c>
      <c r="P456" s="21">
        <f>+Produccion_UO!O456</f>
        <v>0</v>
      </c>
      <c r="Q456" s="21">
        <f>+Produccion_UO!P456</f>
        <v>0</v>
      </c>
      <c r="R456" s="21">
        <f>+Produccion_UO!Q456</f>
        <v>0</v>
      </c>
      <c r="S456" s="21">
        <f>+Produccion_UO!R456</f>
        <v>0</v>
      </c>
      <c r="T456" s="21">
        <f>+Produccion_UO!S456</f>
        <v>0</v>
      </c>
      <c r="U456" s="21">
        <f>+Produccion_UO!T456</f>
        <v>0</v>
      </c>
      <c r="V456" s="21">
        <f>+Produccion_UO!U456</f>
        <v>0</v>
      </c>
      <c r="W456" s="21">
        <f>+Produccion_UO!V456</f>
        <v>0</v>
      </c>
      <c r="X456" s="21">
        <f>+Produccion_UO!W456</f>
        <v>0</v>
      </c>
      <c r="Y456" s="21">
        <f>+Produccion_UO!X456</f>
        <v>0</v>
      </c>
      <c r="Z456" s="21">
        <f>+Produccion_UO!Y456</f>
        <v>0</v>
      </c>
      <c r="AA456" s="21">
        <f>+Produccion_UO!Z456</f>
        <v>0</v>
      </c>
      <c r="AB456" s="21">
        <f>+Produccion_UO!AA456</f>
        <v>0</v>
      </c>
      <c r="AC456" s="21">
        <f>+Produccion_UO!AB456</f>
        <v>0</v>
      </c>
      <c r="AD456" s="21">
        <f>+Produccion_UO!AC456</f>
        <v>0</v>
      </c>
      <c r="AE456" s="21">
        <f>+Produccion_UO!AD456</f>
        <v>0</v>
      </c>
      <c r="AF456" s="21">
        <f>+Produccion_UO!AE456</f>
        <v>0</v>
      </c>
      <c r="AG456" s="21">
        <f>+Produccion_UO!AF456</f>
        <v>0</v>
      </c>
      <c r="AH456" s="21">
        <f>+Produccion_UO!AG456</f>
        <v>0</v>
      </c>
      <c r="AI456" s="21">
        <f>+Produccion_UO!AH456</f>
        <v>0</v>
      </c>
      <c r="AJ456" s="21">
        <f>+Produccion_UO!AI456</f>
        <v>0</v>
      </c>
      <c r="AK456" s="21">
        <f>+Produccion_UO!AJ456</f>
        <v>0</v>
      </c>
      <c r="AL456" s="21">
        <f>+Produccion_UO!AK456</f>
        <v>0</v>
      </c>
      <c r="AM456" s="21">
        <f>+Produccion_UO!AL456</f>
        <v>0</v>
      </c>
      <c r="AN456" s="21">
        <f>+Produccion_UO!AM456</f>
        <v>0</v>
      </c>
      <c r="AO456" s="21">
        <f>+Produccion_UO!AN456</f>
        <v>0</v>
      </c>
      <c r="AP456" s="21">
        <f>+Produccion_UO!AO456</f>
        <v>0</v>
      </c>
      <c r="AQ456" s="21">
        <f>+Produccion_UO!AP456</f>
        <v>0</v>
      </c>
      <c r="AR456" s="21">
        <f>+Produccion_UO!AQ456</f>
        <v>0</v>
      </c>
    </row>
    <row r="457" spans="10:44" x14ac:dyDescent="0.25">
      <c r="J457" s="24" t="s">
        <v>82</v>
      </c>
      <c r="K457" s="54" t="s">
        <v>283</v>
      </c>
      <c r="L457" s="175" t="s">
        <v>687</v>
      </c>
      <c r="M457" s="21">
        <f>+Produccion_UO!L457</f>
        <v>0</v>
      </c>
      <c r="N457" s="21">
        <f>+Produccion_UO!M457</f>
        <v>0</v>
      </c>
      <c r="O457" s="21">
        <f>+Produccion_UO!N457</f>
        <v>0</v>
      </c>
      <c r="P457" s="21">
        <f>+Produccion_UO!O457</f>
        <v>0</v>
      </c>
      <c r="Q457" s="21">
        <f>+Produccion_UO!P457</f>
        <v>0</v>
      </c>
      <c r="R457" s="21">
        <f>+Produccion_UO!Q457</f>
        <v>0</v>
      </c>
      <c r="S457" s="21">
        <f>+Produccion_UO!R457</f>
        <v>0</v>
      </c>
      <c r="T457" s="21">
        <f>+Produccion_UO!S457</f>
        <v>0</v>
      </c>
      <c r="U457" s="21">
        <f>+Produccion_UO!T457</f>
        <v>0</v>
      </c>
      <c r="V457" s="21">
        <f>+Produccion_UO!U457</f>
        <v>0</v>
      </c>
      <c r="W457" s="21">
        <f>+Produccion_UO!V457</f>
        <v>0</v>
      </c>
      <c r="X457" s="21">
        <f>+Produccion_UO!W457</f>
        <v>0</v>
      </c>
      <c r="Y457" s="21">
        <f>+Produccion_UO!X457</f>
        <v>0</v>
      </c>
      <c r="Z457" s="21">
        <f>+Produccion_UO!Y457</f>
        <v>0</v>
      </c>
      <c r="AA457" s="21">
        <f>+Produccion_UO!Z457</f>
        <v>0</v>
      </c>
      <c r="AB457" s="21">
        <f>+Produccion_UO!AA457</f>
        <v>0</v>
      </c>
      <c r="AC457" s="21">
        <f>+Produccion_UO!AB457</f>
        <v>0</v>
      </c>
      <c r="AD457" s="21">
        <f>+Produccion_UO!AC457</f>
        <v>0</v>
      </c>
      <c r="AE457" s="21">
        <f>+Produccion_UO!AD457</f>
        <v>0</v>
      </c>
      <c r="AF457" s="21">
        <f>+Produccion_UO!AE457</f>
        <v>0</v>
      </c>
      <c r="AG457" s="21">
        <f>+Produccion_UO!AF457</f>
        <v>0</v>
      </c>
      <c r="AH457" s="21">
        <f>+Produccion_UO!AG457</f>
        <v>0</v>
      </c>
      <c r="AI457" s="21">
        <f>+Produccion_UO!AH457</f>
        <v>0</v>
      </c>
      <c r="AJ457" s="21">
        <f>+Produccion_UO!AI457</f>
        <v>0</v>
      </c>
      <c r="AK457" s="21">
        <f>+Produccion_UO!AJ457</f>
        <v>0</v>
      </c>
      <c r="AL457" s="21">
        <f>+Produccion_UO!AK457</f>
        <v>0</v>
      </c>
      <c r="AM457" s="21">
        <f>+Produccion_UO!AL457</f>
        <v>0</v>
      </c>
      <c r="AN457" s="21">
        <f>+Produccion_UO!AM457</f>
        <v>0</v>
      </c>
      <c r="AO457" s="21">
        <f>+Produccion_UO!AN457</f>
        <v>0</v>
      </c>
      <c r="AP457" s="21">
        <f>+Produccion_UO!AO457</f>
        <v>0</v>
      </c>
      <c r="AQ457" s="21">
        <f>+Produccion_UO!AP457</f>
        <v>0</v>
      </c>
      <c r="AR457" s="21">
        <f>+Produccion_UO!AQ457</f>
        <v>0</v>
      </c>
    </row>
    <row r="458" spans="10:44" x14ac:dyDescent="0.25">
      <c r="J458" s="24" t="s">
        <v>83</v>
      </c>
      <c r="K458" s="54" t="s">
        <v>453</v>
      </c>
      <c r="L458" s="175" t="s">
        <v>685</v>
      </c>
      <c r="M458" s="21">
        <f>+Produccion_UO!L458</f>
        <v>0</v>
      </c>
      <c r="N458" s="21">
        <f>+Produccion_UO!M458</f>
        <v>0</v>
      </c>
      <c r="O458" s="21">
        <f>+Produccion_UO!N458</f>
        <v>0</v>
      </c>
      <c r="P458" s="21">
        <f>+Produccion_UO!O458</f>
        <v>0</v>
      </c>
      <c r="Q458" s="21">
        <f>+Produccion_UO!P458</f>
        <v>0</v>
      </c>
      <c r="R458" s="21">
        <f>+Produccion_UO!Q458</f>
        <v>0</v>
      </c>
      <c r="S458" s="21">
        <f>+Produccion_UO!R458</f>
        <v>0</v>
      </c>
      <c r="T458" s="21">
        <f>+Produccion_UO!S458</f>
        <v>0</v>
      </c>
      <c r="U458" s="21">
        <f>+Produccion_UO!T458</f>
        <v>0</v>
      </c>
      <c r="V458" s="21">
        <f>+Produccion_UO!U458</f>
        <v>0</v>
      </c>
      <c r="W458" s="21">
        <f>+Produccion_UO!V458</f>
        <v>0</v>
      </c>
      <c r="X458" s="21">
        <f>+Produccion_UO!W458</f>
        <v>0</v>
      </c>
      <c r="Y458" s="21">
        <f>+Produccion_UO!X458</f>
        <v>0</v>
      </c>
      <c r="Z458" s="21">
        <f>+Produccion_UO!Y458</f>
        <v>0</v>
      </c>
      <c r="AA458" s="21">
        <f>+Produccion_UO!Z458</f>
        <v>0</v>
      </c>
      <c r="AB458" s="21">
        <f>+Produccion_UO!AA458</f>
        <v>0</v>
      </c>
      <c r="AC458" s="21">
        <f>+Produccion_UO!AB458</f>
        <v>0</v>
      </c>
      <c r="AD458" s="21">
        <f>+Produccion_UO!AC458</f>
        <v>0</v>
      </c>
      <c r="AE458" s="21">
        <f>+Produccion_UO!AD458</f>
        <v>0</v>
      </c>
      <c r="AF458" s="21">
        <f>+Produccion_UO!AE458</f>
        <v>0</v>
      </c>
      <c r="AG458" s="21">
        <f>+Produccion_UO!AF458</f>
        <v>0</v>
      </c>
      <c r="AH458" s="21">
        <f>+Produccion_UO!AG458</f>
        <v>0</v>
      </c>
      <c r="AI458" s="21">
        <f>+Produccion_UO!AH458</f>
        <v>0</v>
      </c>
      <c r="AJ458" s="21">
        <f>+Produccion_UO!AI458</f>
        <v>0</v>
      </c>
      <c r="AK458" s="21">
        <f>+Produccion_UO!AJ458</f>
        <v>0</v>
      </c>
      <c r="AL458" s="21">
        <f>+Produccion_UO!AK458</f>
        <v>0</v>
      </c>
      <c r="AM458" s="21">
        <f>+Produccion_UO!AL458</f>
        <v>0</v>
      </c>
      <c r="AN458" s="21">
        <f>+Produccion_UO!AM458</f>
        <v>0</v>
      </c>
      <c r="AO458" s="21">
        <f>+Produccion_UO!AN458</f>
        <v>0</v>
      </c>
      <c r="AP458" s="21">
        <f>+Produccion_UO!AO458</f>
        <v>0</v>
      </c>
      <c r="AQ458" s="21">
        <f>+Produccion_UO!AP458</f>
        <v>0</v>
      </c>
      <c r="AR458" s="21">
        <f>+Produccion_UO!AQ458</f>
        <v>0</v>
      </c>
    </row>
    <row r="459" spans="10:44" x14ac:dyDescent="0.25">
      <c r="J459" s="68"/>
      <c r="K459" s="68"/>
      <c r="L459" s="68"/>
      <c r="M459" s="69">
        <f>+SUM(M452:M458)</f>
        <v>0</v>
      </c>
      <c r="N459" s="69">
        <f t="shared" ref="N459" si="54">+SUM(N452:N458)</f>
        <v>0</v>
      </c>
      <c r="O459" s="69">
        <f t="shared" ref="O459:AR459" si="55">+SUM(O452:O458)</f>
        <v>0</v>
      </c>
      <c r="P459" s="69">
        <f t="shared" si="55"/>
        <v>0</v>
      </c>
      <c r="Q459" s="69">
        <f t="shared" si="55"/>
        <v>0</v>
      </c>
      <c r="R459" s="69">
        <f t="shared" si="55"/>
        <v>0</v>
      </c>
      <c r="S459" s="69">
        <f t="shared" si="55"/>
        <v>0</v>
      </c>
      <c r="T459" s="69">
        <f t="shared" si="55"/>
        <v>0</v>
      </c>
      <c r="U459" s="69">
        <f t="shared" si="55"/>
        <v>0</v>
      </c>
      <c r="V459" s="69">
        <f t="shared" si="55"/>
        <v>0</v>
      </c>
      <c r="W459" s="69">
        <f t="shared" si="55"/>
        <v>0</v>
      </c>
      <c r="X459" s="69">
        <f t="shared" si="55"/>
        <v>0</v>
      </c>
      <c r="Y459" s="69">
        <f t="shared" si="55"/>
        <v>0</v>
      </c>
      <c r="Z459" s="69">
        <f t="shared" si="55"/>
        <v>0</v>
      </c>
      <c r="AA459" s="69">
        <f t="shared" si="55"/>
        <v>0</v>
      </c>
      <c r="AB459" s="69">
        <f t="shared" si="55"/>
        <v>0</v>
      </c>
      <c r="AC459" s="69">
        <f t="shared" si="55"/>
        <v>0</v>
      </c>
      <c r="AD459" s="69">
        <f t="shared" si="55"/>
        <v>0</v>
      </c>
      <c r="AE459" s="69">
        <f t="shared" si="55"/>
        <v>0</v>
      </c>
      <c r="AF459" s="69">
        <f t="shared" si="55"/>
        <v>0</v>
      </c>
      <c r="AG459" s="69">
        <f t="shared" si="55"/>
        <v>0</v>
      </c>
      <c r="AH459" s="69">
        <f t="shared" si="55"/>
        <v>0</v>
      </c>
      <c r="AI459" s="69">
        <f t="shared" si="55"/>
        <v>0</v>
      </c>
      <c r="AJ459" s="69">
        <f t="shared" si="55"/>
        <v>0</v>
      </c>
      <c r="AK459" s="69">
        <f t="shared" si="55"/>
        <v>0</v>
      </c>
      <c r="AL459" s="69">
        <f t="shared" si="55"/>
        <v>0</v>
      </c>
      <c r="AM459" s="69">
        <f t="shared" si="55"/>
        <v>0</v>
      </c>
      <c r="AN459" s="69">
        <f t="shared" si="55"/>
        <v>0</v>
      </c>
      <c r="AO459" s="69">
        <f t="shared" si="55"/>
        <v>0</v>
      </c>
      <c r="AP459" s="69">
        <f t="shared" si="55"/>
        <v>0</v>
      </c>
      <c r="AQ459" s="69">
        <f t="shared" si="55"/>
        <v>0</v>
      </c>
      <c r="AR459" s="69">
        <f t="shared" si="55"/>
        <v>0</v>
      </c>
    </row>
    <row r="461" spans="10:44" s="101" customFormat="1" ht="18.75" x14ac:dyDescent="0.3">
      <c r="K461" s="104" t="str">
        <f>+Produccion_UO!K461</f>
        <v>10.2.2 Electricidad COMPRADA para Transporte</v>
      </c>
      <c r="L461" s="104"/>
    </row>
    <row r="462" spans="10:44" x14ac:dyDescent="0.25">
      <c r="J462" s="106" t="s">
        <v>348</v>
      </c>
      <c r="K462" s="41" t="s">
        <v>26</v>
      </c>
      <c r="L462" s="162"/>
    </row>
    <row r="463" spans="10:44" x14ac:dyDescent="0.25">
      <c r="J463" s="15"/>
      <c r="K463" s="23"/>
      <c r="L463" s="23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</row>
    <row r="464" spans="10:44" x14ac:dyDescent="0.25">
      <c r="M464" s="40">
        <v>2019</v>
      </c>
      <c r="N464" s="40">
        <v>2020</v>
      </c>
      <c r="O464" s="40">
        <v>2021</v>
      </c>
      <c r="P464" s="40">
        <v>2022</v>
      </c>
      <c r="Q464" s="40">
        <v>2023</v>
      </c>
      <c r="R464" s="40">
        <v>2024</v>
      </c>
      <c r="S464" s="40">
        <v>2025</v>
      </c>
      <c r="T464" s="40">
        <v>2026</v>
      </c>
      <c r="U464" s="40">
        <v>2027</v>
      </c>
      <c r="V464" s="40">
        <v>2028</v>
      </c>
      <c r="W464" s="40">
        <v>2029</v>
      </c>
      <c r="X464" s="40">
        <v>2030</v>
      </c>
      <c r="Y464" s="40">
        <v>2031</v>
      </c>
      <c r="Z464" s="40">
        <v>2032</v>
      </c>
      <c r="AA464" s="40">
        <v>2033</v>
      </c>
      <c r="AB464" s="40">
        <v>2034</v>
      </c>
      <c r="AC464" s="40">
        <v>2035</v>
      </c>
      <c r="AD464" s="40">
        <v>2036</v>
      </c>
      <c r="AE464" s="40">
        <v>2037</v>
      </c>
      <c r="AF464" s="40">
        <v>2038</v>
      </c>
      <c r="AG464" s="40">
        <v>2039</v>
      </c>
      <c r="AH464" s="40">
        <v>2040</v>
      </c>
      <c r="AI464" s="40">
        <v>2041</v>
      </c>
      <c r="AJ464" s="40">
        <v>2042</v>
      </c>
      <c r="AK464" s="40">
        <v>2043</v>
      </c>
      <c r="AL464" s="40">
        <v>2044</v>
      </c>
      <c r="AM464" s="40">
        <v>2045</v>
      </c>
      <c r="AN464" s="40">
        <v>2046</v>
      </c>
      <c r="AO464" s="40">
        <v>2047</v>
      </c>
      <c r="AP464" s="40">
        <v>2048</v>
      </c>
      <c r="AQ464" s="40">
        <v>2049</v>
      </c>
      <c r="AR464" s="40">
        <v>2050</v>
      </c>
    </row>
    <row r="465" spans="10:44" x14ac:dyDescent="0.25">
      <c r="J465" s="61" t="s">
        <v>72</v>
      </c>
      <c r="K465" s="19" t="s">
        <v>320</v>
      </c>
      <c r="L465" s="171" t="s">
        <v>683</v>
      </c>
      <c r="M465" s="21">
        <f>+Produccion_UO!L465</f>
        <v>0</v>
      </c>
      <c r="N465" s="21">
        <f>+Produccion_UO!M465</f>
        <v>0</v>
      </c>
      <c r="O465" s="21">
        <f>+Produccion_UO!N465</f>
        <v>0</v>
      </c>
      <c r="P465" s="21">
        <f>+Produccion_UO!O465</f>
        <v>0</v>
      </c>
      <c r="Q465" s="21">
        <f>+Produccion_UO!P465</f>
        <v>0</v>
      </c>
      <c r="R465" s="21">
        <f>+Produccion_UO!Q465</f>
        <v>0</v>
      </c>
      <c r="S465" s="21">
        <f>+Produccion_UO!R465</f>
        <v>0</v>
      </c>
      <c r="T465" s="21">
        <f>+Produccion_UO!S465</f>
        <v>0</v>
      </c>
      <c r="U465" s="21">
        <f>+Produccion_UO!T465</f>
        <v>0</v>
      </c>
      <c r="V465" s="21">
        <f>+Produccion_UO!U465</f>
        <v>0</v>
      </c>
      <c r="W465" s="21">
        <f>+Produccion_UO!V465</f>
        <v>0</v>
      </c>
      <c r="X465" s="21">
        <f>+Produccion_UO!W465</f>
        <v>0</v>
      </c>
      <c r="Y465" s="21">
        <f>+Produccion_UO!X465</f>
        <v>0</v>
      </c>
      <c r="Z465" s="21">
        <f>+Produccion_UO!Y465</f>
        <v>0</v>
      </c>
      <c r="AA465" s="21">
        <f>+Produccion_UO!Z465</f>
        <v>0</v>
      </c>
      <c r="AB465" s="21">
        <f>+Produccion_UO!AA465</f>
        <v>0</v>
      </c>
      <c r="AC465" s="21">
        <f>+Produccion_UO!AB465</f>
        <v>0</v>
      </c>
      <c r="AD465" s="21">
        <f>+Produccion_UO!AC465</f>
        <v>0</v>
      </c>
      <c r="AE465" s="21">
        <f>+Produccion_UO!AD465</f>
        <v>0</v>
      </c>
      <c r="AF465" s="21">
        <f>+Produccion_UO!AE465</f>
        <v>0</v>
      </c>
      <c r="AG465" s="21">
        <f>+Produccion_UO!AF465</f>
        <v>0</v>
      </c>
      <c r="AH465" s="21">
        <f>+Produccion_UO!AG465</f>
        <v>0</v>
      </c>
      <c r="AI465" s="21">
        <f>+Produccion_UO!AH465</f>
        <v>0</v>
      </c>
      <c r="AJ465" s="21">
        <f>+Produccion_UO!AI465</f>
        <v>0</v>
      </c>
      <c r="AK465" s="21">
        <f>+Produccion_UO!AJ465</f>
        <v>0</v>
      </c>
      <c r="AL465" s="21">
        <f>+Produccion_UO!AK465</f>
        <v>0</v>
      </c>
      <c r="AM465" s="21">
        <f>+Produccion_UO!AL465</f>
        <v>0</v>
      </c>
      <c r="AN465" s="21">
        <f>+Produccion_UO!AM465</f>
        <v>0</v>
      </c>
      <c r="AO465" s="21">
        <f>+Produccion_UO!AN465</f>
        <v>0</v>
      </c>
      <c r="AP465" s="21">
        <f>+Produccion_UO!AO465</f>
        <v>0</v>
      </c>
      <c r="AQ465" s="21">
        <f>+Produccion_UO!AP465</f>
        <v>0</v>
      </c>
      <c r="AR465" s="21">
        <f>+Produccion_UO!AQ465</f>
        <v>0</v>
      </c>
    </row>
    <row r="466" spans="10:44" x14ac:dyDescent="0.25">
      <c r="J466" s="61" t="s">
        <v>73</v>
      </c>
      <c r="K466" s="19" t="s">
        <v>322</v>
      </c>
      <c r="L466" s="171" t="s">
        <v>684</v>
      </c>
      <c r="M466" s="21">
        <f>+Produccion_UO!L466+Produccion_UO!L467</f>
        <v>1063.0929316831111</v>
      </c>
      <c r="N466" s="21">
        <f>+Produccion_UO!M466+Produccion_UO!M467</f>
        <v>1011.2792769888804</v>
      </c>
      <c r="O466" s="21">
        <f>+Produccion_UO!N466+Produccion_UO!N467</f>
        <v>906.90549237644723</v>
      </c>
      <c r="P466" s="21">
        <f>+Produccion_UO!O466+Produccion_UO!O467</f>
        <v>880.75599221447214</v>
      </c>
      <c r="Q466" s="21">
        <f>+Produccion_UO!P466+Produccion_UO!P467</f>
        <v>523.38563824839525</v>
      </c>
      <c r="R466" s="21">
        <f>+Produccion_UO!Q466+Produccion_UO!Q467</f>
        <v>496.03632403211247</v>
      </c>
      <c r="S466" s="21">
        <f>+Produccion_UO!R466+Produccion_UO!R467</f>
        <v>468.68700981582697</v>
      </c>
      <c r="T466" s="21">
        <f>+Produccion_UO!S466+Produccion_UO!S467</f>
        <v>446.9992526718122</v>
      </c>
      <c r="U466" s="21">
        <f>+Produccion_UO!T466+Produccion_UO!T467</f>
        <v>206.60425685270138</v>
      </c>
      <c r="V466" s="21">
        <f>+Produccion_UO!U466+Produccion_UO!U467</f>
        <v>130.2726869050575</v>
      </c>
      <c r="W466" s="21">
        <f>+Produccion_UO!V466+Produccion_UO!V467</f>
        <v>66.604688376797498</v>
      </c>
      <c r="X466" s="21">
        <f>+Produccion_UO!W466+Produccion_UO!W467</f>
        <v>64.989752349212779</v>
      </c>
      <c r="Y466" s="21">
        <f>+Produccion_UO!X466+Produccion_UO!X467</f>
        <v>64.989752349212779</v>
      </c>
      <c r="Z466" s="21">
        <f>+Produccion_UO!Y466+Produccion_UO!Y467</f>
        <v>22.923045767954363</v>
      </c>
      <c r="AA466" s="21">
        <f>+Produccion_UO!Z466+Produccion_UO!Z467</f>
        <v>0</v>
      </c>
      <c r="AB466" s="21">
        <f>+Produccion_UO!AA466+Produccion_UO!AA467</f>
        <v>0</v>
      </c>
      <c r="AC466" s="21">
        <f>+Produccion_UO!AB466+Produccion_UO!AB467</f>
        <v>0</v>
      </c>
      <c r="AD466" s="21">
        <f>+Produccion_UO!AC466+Produccion_UO!AC467</f>
        <v>0</v>
      </c>
      <c r="AE466" s="21">
        <f>+Produccion_UO!AD466+Produccion_UO!AD467</f>
        <v>0</v>
      </c>
      <c r="AF466" s="21">
        <f>+Produccion_UO!AE466+Produccion_UO!AE467</f>
        <v>0</v>
      </c>
      <c r="AG466" s="21">
        <f>+Produccion_UO!AF466+Produccion_UO!AF467</f>
        <v>0</v>
      </c>
      <c r="AH466" s="21">
        <f>+Produccion_UO!AG466+Produccion_UO!AG467</f>
        <v>0</v>
      </c>
      <c r="AI466" s="21">
        <f>+Produccion_UO!AH466+Produccion_UO!AH467</f>
        <v>0</v>
      </c>
      <c r="AJ466" s="21">
        <f>+Produccion_UO!AI466+Produccion_UO!AI467</f>
        <v>0</v>
      </c>
      <c r="AK466" s="21">
        <f>+Produccion_UO!AJ466+Produccion_UO!AJ467</f>
        <v>0</v>
      </c>
      <c r="AL466" s="21">
        <f>+Produccion_UO!AK466+Produccion_UO!AK467</f>
        <v>0</v>
      </c>
      <c r="AM466" s="21">
        <f>+Produccion_UO!AL466+Produccion_UO!AL467</f>
        <v>0</v>
      </c>
      <c r="AN466" s="21">
        <f>+Produccion_UO!AM466+Produccion_UO!AM467</f>
        <v>0</v>
      </c>
      <c r="AO466" s="21">
        <f>+Produccion_UO!AN466+Produccion_UO!AN467</f>
        <v>0</v>
      </c>
      <c r="AP466" s="21">
        <f>+Produccion_UO!AO466+Produccion_UO!AO467</f>
        <v>0</v>
      </c>
      <c r="AQ466" s="21">
        <f>+Produccion_UO!AP466+Produccion_UO!AP467</f>
        <v>0</v>
      </c>
      <c r="AR466" s="21">
        <f>+Produccion_UO!AQ466+Produccion_UO!AQ467</f>
        <v>0</v>
      </c>
    </row>
    <row r="467" spans="10:44" x14ac:dyDescent="0.25">
      <c r="J467" s="61" t="s">
        <v>73</v>
      </c>
      <c r="K467" s="19" t="s">
        <v>324</v>
      </c>
      <c r="L467" s="171"/>
      <c r="M467" s="180"/>
      <c r="N467" s="180"/>
      <c r="O467" s="180"/>
      <c r="P467" s="180"/>
      <c r="Q467" s="180"/>
      <c r="R467" s="180"/>
      <c r="S467" s="180"/>
      <c r="T467" s="180"/>
      <c r="U467" s="180"/>
      <c r="V467" s="180"/>
      <c r="W467" s="180"/>
      <c r="X467" s="180"/>
      <c r="Y467" s="180"/>
      <c r="Z467" s="180"/>
      <c r="AA467" s="180"/>
      <c r="AB467" s="180"/>
      <c r="AC467" s="180"/>
      <c r="AD467" s="180"/>
      <c r="AE467" s="180"/>
      <c r="AF467" s="180"/>
      <c r="AG467" s="180"/>
      <c r="AH467" s="180"/>
      <c r="AI467" s="180"/>
      <c r="AJ467" s="180"/>
      <c r="AK467" s="180"/>
      <c r="AL467" s="180"/>
      <c r="AM467" s="180"/>
      <c r="AN467" s="180"/>
      <c r="AO467" s="180"/>
      <c r="AP467" s="180"/>
      <c r="AQ467" s="180"/>
      <c r="AR467" s="180"/>
    </row>
    <row r="468" spans="10:44" x14ac:dyDescent="0.25">
      <c r="J468" s="61" t="s">
        <v>74</v>
      </c>
      <c r="K468" s="19" t="s">
        <v>326</v>
      </c>
      <c r="L468" s="171" t="s">
        <v>688</v>
      </c>
      <c r="M468" s="21">
        <f>+Produccion_UO!L468</f>
        <v>0</v>
      </c>
      <c r="N468" s="21">
        <f>+Produccion_UO!M468</f>
        <v>0</v>
      </c>
      <c r="O468" s="21">
        <f>+Produccion_UO!N468</f>
        <v>0</v>
      </c>
      <c r="P468" s="21">
        <f>+Produccion_UO!O468</f>
        <v>0</v>
      </c>
      <c r="Q468" s="21">
        <f>+Produccion_UO!P468</f>
        <v>0</v>
      </c>
      <c r="R468" s="21">
        <f>+Produccion_UO!Q468</f>
        <v>2.4718202920830641</v>
      </c>
      <c r="S468" s="21">
        <f>+Produccion_UO!R468</f>
        <v>2.3399898765053</v>
      </c>
      <c r="T468" s="21">
        <f>+Produccion_UO!S468</f>
        <v>0.26658893856164501</v>
      </c>
      <c r="U468" s="21">
        <f>+Produccion_UO!T468</f>
        <v>0</v>
      </c>
      <c r="V468" s="21">
        <f>+Produccion_UO!U468</f>
        <v>0</v>
      </c>
      <c r="W468" s="21">
        <f>+Produccion_UO!V468</f>
        <v>0</v>
      </c>
      <c r="X468" s="21">
        <f>+Produccion_UO!W468</f>
        <v>0</v>
      </c>
      <c r="Y468" s="21">
        <f>+Produccion_UO!X468</f>
        <v>0</v>
      </c>
      <c r="Z468" s="21">
        <f>+Produccion_UO!Y468</f>
        <v>0</v>
      </c>
      <c r="AA468" s="21">
        <f>+Produccion_UO!Z468</f>
        <v>0</v>
      </c>
      <c r="AB468" s="21">
        <f>+Produccion_UO!AA468</f>
        <v>0</v>
      </c>
      <c r="AC468" s="21">
        <f>+Produccion_UO!AB468</f>
        <v>0</v>
      </c>
      <c r="AD468" s="21">
        <f>+Produccion_UO!AC468</f>
        <v>0</v>
      </c>
      <c r="AE468" s="21">
        <f>+Produccion_UO!AD468</f>
        <v>0</v>
      </c>
      <c r="AF468" s="21">
        <f>+Produccion_UO!AE468</f>
        <v>0</v>
      </c>
      <c r="AG468" s="21">
        <f>+Produccion_UO!AF468</f>
        <v>0</v>
      </c>
      <c r="AH468" s="21">
        <f>+Produccion_UO!AG468</f>
        <v>0</v>
      </c>
      <c r="AI468" s="21">
        <f>+Produccion_UO!AH468</f>
        <v>0</v>
      </c>
      <c r="AJ468" s="21">
        <f>+Produccion_UO!AI468</f>
        <v>0</v>
      </c>
      <c r="AK468" s="21">
        <f>+Produccion_UO!AJ468</f>
        <v>0</v>
      </c>
      <c r="AL468" s="21">
        <f>+Produccion_UO!AK468</f>
        <v>0</v>
      </c>
      <c r="AM468" s="21">
        <f>+Produccion_UO!AL468</f>
        <v>0</v>
      </c>
      <c r="AN468" s="21">
        <f>+Produccion_UO!AM468</f>
        <v>0</v>
      </c>
      <c r="AO468" s="21">
        <f>+Produccion_UO!AN468</f>
        <v>0</v>
      </c>
      <c r="AP468" s="21">
        <f>+Produccion_UO!AO468</f>
        <v>0</v>
      </c>
      <c r="AQ468" s="21">
        <f>+Produccion_UO!AP468</f>
        <v>0</v>
      </c>
      <c r="AR468" s="21">
        <f>+Produccion_UO!AQ468</f>
        <v>0</v>
      </c>
    </row>
    <row r="469" spans="10:44" x14ac:dyDescent="0.25">
      <c r="J469" s="61" t="s">
        <v>75</v>
      </c>
      <c r="K469" s="19" t="s">
        <v>328</v>
      </c>
      <c r="L469" s="171" t="s">
        <v>686</v>
      </c>
      <c r="M469" s="21">
        <f>+Produccion_UO!L469</f>
        <v>0</v>
      </c>
      <c r="N469" s="21">
        <f>+Produccion_UO!M469</f>
        <v>0</v>
      </c>
      <c r="O469" s="21">
        <f>+Produccion_UO!N469</f>
        <v>0</v>
      </c>
      <c r="P469" s="21">
        <f>+Produccion_UO!O469</f>
        <v>0</v>
      </c>
      <c r="Q469" s="21">
        <f>+Produccion_UO!P469</f>
        <v>0</v>
      </c>
      <c r="R469" s="21">
        <f>+Produccion_UO!Q469</f>
        <v>0</v>
      </c>
      <c r="S469" s="21">
        <f>+Produccion_UO!R469</f>
        <v>0</v>
      </c>
      <c r="T469" s="21">
        <f>+Produccion_UO!S469</f>
        <v>0</v>
      </c>
      <c r="U469" s="21">
        <f>+Produccion_UO!T469</f>
        <v>0</v>
      </c>
      <c r="V469" s="21">
        <f>+Produccion_UO!U469</f>
        <v>0</v>
      </c>
      <c r="W469" s="21">
        <f>+Produccion_UO!V469</f>
        <v>0</v>
      </c>
      <c r="X469" s="21">
        <f>+Produccion_UO!W469</f>
        <v>0</v>
      </c>
      <c r="Y469" s="21">
        <f>+Produccion_UO!X469</f>
        <v>0</v>
      </c>
      <c r="Z469" s="21">
        <f>+Produccion_UO!Y469</f>
        <v>0</v>
      </c>
      <c r="AA469" s="21">
        <f>+Produccion_UO!Z469</f>
        <v>0</v>
      </c>
      <c r="AB469" s="21">
        <f>+Produccion_UO!AA469</f>
        <v>0</v>
      </c>
      <c r="AC469" s="21">
        <f>+Produccion_UO!AB469</f>
        <v>0</v>
      </c>
      <c r="AD469" s="21">
        <f>+Produccion_UO!AC469</f>
        <v>0</v>
      </c>
      <c r="AE469" s="21">
        <f>+Produccion_UO!AD469</f>
        <v>0</v>
      </c>
      <c r="AF469" s="21">
        <f>+Produccion_UO!AE469</f>
        <v>0</v>
      </c>
      <c r="AG469" s="21">
        <f>+Produccion_UO!AF469</f>
        <v>0</v>
      </c>
      <c r="AH469" s="21">
        <f>+Produccion_UO!AG469</f>
        <v>0</v>
      </c>
      <c r="AI469" s="21">
        <f>+Produccion_UO!AH469</f>
        <v>0</v>
      </c>
      <c r="AJ469" s="21">
        <f>+Produccion_UO!AI469</f>
        <v>0</v>
      </c>
      <c r="AK469" s="21">
        <f>+Produccion_UO!AJ469</f>
        <v>0</v>
      </c>
      <c r="AL469" s="21">
        <f>+Produccion_UO!AK469</f>
        <v>0</v>
      </c>
      <c r="AM469" s="21">
        <f>+Produccion_UO!AL469</f>
        <v>0</v>
      </c>
      <c r="AN469" s="21">
        <f>+Produccion_UO!AM469</f>
        <v>0</v>
      </c>
      <c r="AO469" s="21">
        <f>+Produccion_UO!AN469</f>
        <v>0</v>
      </c>
      <c r="AP469" s="21">
        <f>+Produccion_UO!AO469</f>
        <v>0</v>
      </c>
      <c r="AQ469" s="21">
        <f>+Produccion_UO!AP469</f>
        <v>0</v>
      </c>
      <c r="AR469" s="21">
        <f>+Produccion_UO!AQ469</f>
        <v>0</v>
      </c>
    </row>
    <row r="470" spans="10:44" x14ac:dyDescent="0.25">
      <c r="J470" s="61" t="s">
        <v>76</v>
      </c>
      <c r="K470" s="19" t="s">
        <v>330</v>
      </c>
      <c r="L470" s="171" t="s">
        <v>687</v>
      </c>
      <c r="M470" s="21">
        <f>+Produccion_UO!L470</f>
        <v>66.418795987693329</v>
      </c>
      <c r="N470" s="21">
        <f>+Produccion_UO!M470</f>
        <v>59.303177233041104</v>
      </c>
      <c r="O470" s="21">
        <f>+Produccion_UO!N470</f>
        <v>51.800633755286945</v>
      </c>
      <c r="P470" s="21">
        <f>+Produccion_UO!O470</f>
        <v>44.298090277532502</v>
      </c>
      <c r="Q470" s="21">
        <f>+Produccion_UO!P470</f>
        <v>36.795546799778052</v>
      </c>
      <c r="R470" s="21">
        <f>+Produccion_UO!Q470</f>
        <v>28.753950274052777</v>
      </c>
      <c r="S470" s="21">
        <f>+Produccion_UO!R470</f>
        <v>20.712353748327441</v>
      </c>
      <c r="T470" s="21">
        <f>+Produccion_UO!S470</f>
        <v>40.685554366983609</v>
      </c>
      <c r="U470" s="21">
        <f>+Produccion_UO!T470</f>
        <v>38.694016693812223</v>
      </c>
      <c r="V470" s="21">
        <f>+Produccion_UO!U470</f>
        <v>0</v>
      </c>
      <c r="W470" s="21">
        <f>+Produccion_UO!V470</f>
        <v>0</v>
      </c>
      <c r="X470" s="21">
        <f>+Produccion_UO!W470</f>
        <v>0</v>
      </c>
      <c r="Y470" s="21">
        <f>+Produccion_UO!X470</f>
        <v>0</v>
      </c>
      <c r="Z470" s="21">
        <f>+Produccion_UO!Y470</f>
        <v>0</v>
      </c>
      <c r="AA470" s="21">
        <f>+Produccion_UO!Z470</f>
        <v>0</v>
      </c>
      <c r="AB470" s="21">
        <f>+Produccion_UO!AA470</f>
        <v>0</v>
      </c>
      <c r="AC470" s="21">
        <f>+Produccion_UO!AB470</f>
        <v>0</v>
      </c>
      <c r="AD470" s="21">
        <f>+Produccion_UO!AC470</f>
        <v>0</v>
      </c>
      <c r="AE470" s="21">
        <f>+Produccion_UO!AD470</f>
        <v>0</v>
      </c>
      <c r="AF470" s="21">
        <f>+Produccion_UO!AE470</f>
        <v>0</v>
      </c>
      <c r="AG470" s="21">
        <f>+Produccion_UO!AF470</f>
        <v>0</v>
      </c>
      <c r="AH470" s="21">
        <f>+Produccion_UO!AG470</f>
        <v>0</v>
      </c>
      <c r="AI470" s="21">
        <f>+Produccion_UO!AH470</f>
        <v>0</v>
      </c>
      <c r="AJ470" s="21">
        <f>+Produccion_UO!AI470</f>
        <v>0</v>
      </c>
      <c r="AK470" s="21">
        <f>+Produccion_UO!AJ470</f>
        <v>0</v>
      </c>
      <c r="AL470" s="21">
        <f>+Produccion_UO!AK470</f>
        <v>0</v>
      </c>
      <c r="AM470" s="21">
        <f>+Produccion_UO!AL470</f>
        <v>0</v>
      </c>
      <c r="AN470" s="21">
        <f>+Produccion_UO!AM470</f>
        <v>0</v>
      </c>
      <c r="AO470" s="21">
        <f>+Produccion_UO!AN470</f>
        <v>0</v>
      </c>
      <c r="AP470" s="21">
        <f>+Produccion_UO!AO470</f>
        <v>0</v>
      </c>
      <c r="AQ470" s="21">
        <f>+Produccion_UO!AP470</f>
        <v>0</v>
      </c>
      <c r="AR470" s="21">
        <f>+Produccion_UO!AQ470</f>
        <v>0</v>
      </c>
    </row>
    <row r="471" spans="10:44" x14ac:dyDescent="0.25">
      <c r="J471" s="61" t="s">
        <v>77</v>
      </c>
      <c r="K471" s="19" t="s">
        <v>332</v>
      </c>
      <c r="L471" s="171" t="s">
        <v>685</v>
      </c>
      <c r="M471" s="21">
        <f>+Produccion_UO!L471</f>
        <v>43.78149116499241</v>
      </c>
      <c r="N471" s="21">
        <f>+Produccion_UO!M471</f>
        <v>41.676014469442698</v>
      </c>
      <c r="O471" s="21">
        <f>+Produccion_UO!N471</f>
        <v>40.871879394403436</v>
      </c>
      <c r="P471" s="21">
        <f>+Produccion_UO!O471</f>
        <v>40.067744319363896</v>
      </c>
      <c r="Q471" s="21">
        <f>+Produccion_UO!P471</f>
        <v>39.263609244324634</v>
      </c>
      <c r="R471" s="21">
        <f>+Produccion_UO!Q471</f>
        <v>34.996877029252502</v>
      </c>
      <c r="S471" s="21">
        <f>+Produccion_UO!R471</f>
        <v>31.743038598729719</v>
      </c>
      <c r="T471" s="21">
        <f>+Produccion_UO!S471</f>
        <v>36.909354878573282</v>
      </c>
      <c r="U471" s="21">
        <f>+Produccion_UO!T471</f>
        <v>33.389505333273085</v>
      </c>
      <c r="V471" s="21">
        <f>+Produccion_UO!U471</f>
        <v>30.366834771320722</v>
      </c>
      <c r="W471" s="21">
        <f>+Produccion_UO!V471</f>
        <v>27.344164209368362</v>
      </c>
      <c r="X471" s="21">
        <f>+Produccion_UO!W471</f>
        <v>24.321493647415974</v>
      </c>
      <c r="Y471" s="21">
        <f>+Produccion_UO!X471</f>
        <v>22.348817101036055</v>
      </c>
      <c r="Z471" s="21">
        <f>+Produccion_UO!Y471</f>
        <v>20.376140554656139</v>
      </c>
      <c r="AA471" s="21">
        <f>+Produccion_UO!Z471</f>
        <v>7.5107022748254444</v>
      </c>
      <c r="AB471" s="21">
        <f>+Produccion_UO!AA471</f>
        <v>0</v>
      </c>
      <c r="AC471" s="21">
        <f>+Produccion_UO!AB471</f>
        <v>0</v>
      </c>
      <c r="AD471" s="21">
        <f>+Produccion_UO!AC471</f>
        <v>0</v>
      </c>
      <c r="AE471" s="21">
        <f>+Produccion_UO!AD471</f>
        <v>0</v>
      </c>
      <c r="AF471" s="21">
        <f>+Produccion_UO!AE471</f>
        <v>0</v>
      </c>
      <c r="AG471" s="21">
        <f>+Produccion_UO!AF471</f>
        <v>0</v>
      </c>
      <c r="AH471" s="21">
        <f>+Produccion_UO!AG471</f>
        <v>0</v>
      </c>
      <c r="AI471" s="21">
        <f>+Produccion_UO!AH471</f>
        <v>0</v>
      </c>
      <c r="AJ471" s="21">
        <f>+Produccion_UO!AI471</f>
        <v>0</v>
      </c>
      <c r="AK471" s="21">
        <f>+Produccion_UO!AJ471</f>
        <v>0</v>
      </c>
      <c r="AL471" s="21">
        <f>+Produccion_UO!AK471</f>
        <v>0</v>
      </c>
      <c r="AM471" s="21">
        <f>+Produccion_UO!AL471</f>
        <v>0</v>
      </c>
      <c r="AN471" s="21">
        <f>+Produccion_UO!AM471</f>
        <v>0</v>
      </c>
      <c r="AO471" s="21">
        <f>+Produccion_UO!AN471</f>
        <v>0</v>
      </c>
      <c r="AP471" s="21">
        <f>+Produccion_UO!AO471</f>
        <v>0</v>
      </c>
      <c r="AQ471" s="21">
        <f>+Produccion_UO!AP471</f>
        <v>0</v>
      </c>
      <c r="AR471" s="21">
        <f>+Produccion_UO!AQ471</f>
        <v>0</v>
      </c>
    </row>
    <row r="472" spans="10:44" x14ac:dyDescent="0.25">
      <c r="J472" s="68"/>
      <c r="K472" s="68"/>
      <c r="L472" s="68"/>
      <c r="M472" s="69">
        <f>+SUM(M465:M471)</f>
        <v>1173.2932188357968</v>
      </c>
      <c r="N472" s="69">
        <f t="shared" ref="N472:AR472" si="56">+SUM(N465:N471)</f>
        <v>1112.2584686913642</v>
      </c>
      <c r="O472" s="69">
        <f t="shared" si="56"/>
        <v>999.57800552613764</v>
      </c>
      <c r="P472" s="69">
        <f t="shared" si="56"/>
        <v>965.12182681136858</v>
      </c>
      <c r="Q472" s="69">
        <f t="shared" si="56"/>
        <v>599.44479429249793</v>
      </c>
      <c r="R472" s="69">
        <f t="shared" si="56"/>
        <v>562.25897162750073</v>
      </c>
      <c r="S472" s="69">
        <f t="shared" si="56"/>
        <v>523.48239203938942</v>
      </c>
      <c r="T472" s="69">
        <f t="shared" si="56"/>
        <v>524.86075085593075</v>
      </c>
      <c r="U472" s="69">
        <f t="shared" si="56"/>
        <v>278.68777887978666</v>
      </c>
      <c r="V472" s="69">
        <f t="shared" si="56"/>
        <v>160.63952167637822</v>
      </c>
      <c r="W472" s="69">
        <f t="shared" si="56"/>
        <v>93.948852586165856</v>
      </c>
      <c r="X472" s="69">
        <f t="shared" si="56"/>
        <v>89.311245996628756</v>
      </c>
      <c r="Y472" s="69">
        <f t="shared" si="56"/>
        <v>87.338569450248826</v>
      </c>
      <c r="Z472" s="69">
        <f t="shared" si="56"/>
        <v>43.299186322610502</v>
      </c>
      <c r="AA472" s="69">
        <f t="shared" si="56"/>
        <v>7.5107022748254444</v>
      </c>
      <c r="AB472" s="69">
        <f t="shared" si="56"/>
        <v>0</v>
      </c>
      <c r="AC472" s="69">
        <f t="shared" si="56"/>
        <v>0</v>
      </c>
      <c r="AD472" s="69">
        <f t="shared" si="56"/>
        <v>0</v>
      </c>
      <c r="AE472" s="69">
        <f t="shared" si="56"/>
        <v>0</v>
      </c>
      <c r="AF472" s="69">
        <f t="shared" si="56"/>
        <v>0</v>
      </c>
      <c r="AG472" s="69">
        <f t="shared" si="56"/>
        <v>0</v>
      </c>
      <c r="AH472" s="69">
        <f t="shared" si="56"/>
        <v>0</v>
      </c>
      <c r="AI472" s="69">
        <f t="shared" si="56"/>
        <v>0</v>
      </c>
      <c r="AJ472" s="69">
        <f t="shared" si="56"/>
        <v>0</v>
      </c>
      <c r="AK472" s="69">
        <f t="shared" si="56"/>
        <v>0</v>
      </c>
      <c r="AL472" s="69">
        <f t="shared" si="56"/>
        <v>0</v>
      </c>
      <c r="AM472" s="69">
        <f t="shared" si="56"/>
        <v>0</v>
      </c>
      <c r="AN472" s="69">
        <f t="shared" si="56"/>
        <v>0</v>
      </c>
      <c r="AO472" s="69">
        <f t="shared" si="56"/>
        <v>0</v>
      </c>
      <c r="AP472" s="69">
        <f t="shared" si="56"/>
        <v>0</v>
      </c>
      <c r="AQ472" s="69">
        <f t="shared" si="56"/>
        <v>0</v>
      </c>
      <c r="AR472" s="69">
        <f t="shared" si="56"/>
        <v>0</v>
      </c>
    </row>
    <row r="474" spans="10:44" ht="18.75" x14ac:dyDescent="0.3">
      <c r="K474" s="34" t="str">
        <f>+Produccion_UO!K474</f>
        <v>10.2.2.1 Electricidad por COMPRADA para Transprote de Gas Natural</v>
      </c>
      <c r="L474" s="34"/>
    </row>
    <row r="475" spans="10:44" x14ac:dyDescent="0.25">
      <c r="J475" s="106" t="s">
        <v>348</v>
      </c>
      <c r="K475" s="56" t="s">
        <v>389</v>
      </c>
      <c r="L475" s="166"/>
    </row>
    <row r="476" spans="10:44" x14ac:dyDescent="0.25">
      <c r="J476" s="15"/>
      <c r="K476" s="23"/>
      <c r="L476" s="23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</row>
    <row r="477" spans="10:44" x14ac:dyDescent="0.25">
      <c r="M477" s="55">
        <v>2019</v>
      </c>
      <c r="N477" s="55">
        <v>2020</v>
      </c>
      <c r="O477" s="55">
        <v>2021</v>
      </c>
      <c r="P477" s="55">
        <v>2022</v>
      </c>
      <c r="Q477" s="55">
        <v>2023</v>
      </c>
      <c r="R477" s="55">
        <v>2024</v>
      </c>
      <c r="S477" s="55">
        <v>2025</v>
      </c>
      <c r="T477" s="55">
        <v>2026</v>
      </c>
      <c r="U477" s="55">
        <v>2027</v>
      </c>
      <c r="V477" s="55">
        <v>2028</v>
      </c>
      <c r="W477" s="55">
        <v>2029</v>
      </c>
      <c r="X477" s="55">
        <v>2030</v>
      </c>
      <c r="Y477" s="55">
        <v>2031</v>
      </c>
      <c r="Z477" s="55">
        <v>2032</v>
      </c>
      <c r="AA477" s="55">
        <v>2033</v>
      </c>
      <c r="AB477" s="55">
        <v>2034</v>
      </c>
      <c r="AC477" s="55">
        <v>2035</v>
      </c>
      <c r="AD477" s="55">
        <v>2036</v>
      </c>
      <c r="AE477" s="55">
        <v>2037</v>
      </c>
      <c r="AF477" s="55">
        <v>2038</v>
      </c>
      <c r="AG477" s="55">
        <v>2039</v>
      </c>
      <c r="AH477" s="55">
        <v>2040</v>
      </c>
      <c r="AI477" s="55">
        <v>2041</v>
      </c>
      <c r="AJ477" s="55">
        <v>2042</v>
      </c>
      <c r="AK477" s="55">
        <v>2043</v>
      </c>
      <c r="AL477" s="55">
        <v>2044</v>
      </c>
      <c r="AM477" s="55">
        <v>2045</v>
      </c>
      <c r="AN477" s="55">
        <v>2046</v>
      </c>
      <c r="AO477" s="55">
        <v>2047</v>
      </c>
      <c r="AP477" s="55">
        <v>2048</v>
      </c>
      <c r="AQ477" s="55">
        <v>2049</v>
      </c>
      <c r="AR477" s="55">
        <v>2050</v>
      </c>
    </row>
    <row r="478" spans="10:44" x14ac:dyDescent="0.25">
      <c r="J478" s="24" t="s">
        <v>84</v>
      </c>
      <c r="K478" s="54" t="s">
        <v>290</v>
      </c>
      <c r="L478" s="175" t="s">
        <v>683</v>
      </c>
      <c r="M478" s="21">
        <f>+Produccion_UO!L478</f>
        <v>0</v>
      </c>
      <c r="N478" s="21">
        <f>+Produccion_UO!M478</f>
        <v>0</v>
      </c>
      <c r="O478" s="21">
        <f>+Produccion_UO!N478</f>
        <v>0</v>
      </c>
      <c r="P478" s="21">
        <f>+Produccion_UO!O478</f>
        <v>0</v>
      </c>
      <c r="Q478" s="21">
        <f>+Produccion_UO!P478</f>
        <v>0</v>
      </c>
      <c r="R478" s="21">
        <f>+Produccion_UO!Q478</f>
        <v>0</v>
      </c>
      <c r="S478" s="21">
        <f>+Produccion_UO!R478</f>
        <v>0</v>
      </c>
      <c r="T478" s="21">
        <f>+Produccion_UO!S478</f>
        <v>0</v>
      </c>
      <c r="U478" s="21">
        <f>+Produccion_UO!T478</f>
        <v>0</v>
      </c>
      <c r="V478" s="21">
        <f>+Produccion_UO!U478</f>
        <v>0</v>
      </c>
      <c r="W478" s="21">
        <f>+Produccion_UO!V478</f>
        <v>0</v>
      </c>
      <c r="X478" s="21">
        <f>+Produccion_UO!W478</f>
        <v>0</v>
      </c>
      <c r="Y478" s="21">
        <f>+Produccion_UO!X478</f>
        <v>0</v>
      </c>
      <c r="Z478" s="21">
        <f>+Produccion_UO!Y478</f>
        <v>0</v>
      </c>
      <c r="AA478" s="21">
        <f>+Produccion_UO!Z478</f>
        <v>0</v>
      </c>
      <c r="AB478" s="21">
        <f>+Produccion_UO!AA478</f>
        <v>0</v>
      </c>
      <c r="AC478" s="21">
        <f>+Produccion_UO!AB478</f>
        <v>0</v>
      </c>
      <c r="AD478" s="21">
        <f>+Produccion_UO!AC478</f>
        <v>0</v>
      </c>
      <c r="AE478" s="21">
        <f>+Produccion_UO!AD478</f>
        <v>0</v>
      </c>
      <c r="AF478" s="21">
        <f>+Produccion_UO!AE478</f>
        <v>0</v>
      </c>
      <c r="AG478" s="21">
        <f>+Produccion_UO!AF478</f>
        <v>0</v>
      </c>
      <c r="AH478" s="21">
        <f>+Produccion_UO!AG478</f>
        <v>0</v>
      </c>
      <c r="AI478" s="21">
        <f>+Produccion_UO!AH478</f>
        <v>0</v>
      </c>
      <c r="AJ478" s="21">
        <f>+Produccion_UO!AI478</f>
        <v>0</v>
      </c>
      <c r="AK478" s="21">
        <f>+Produccion_UO!AJ478</f>
        <v>0</v>
      </c>
      <c r="AL478" s="21">
        <f>+Produccion_UO!AK478</f>
        <v>0</v>
      </c>
      <c r="AM478" s="21">
        <f>+Produccion_UO!AL478</f>
        <v>0</v>
      </c>
      <c r="AN478" s="21">
        <f>+Produccion_UO!AM478</f>
        <v>0</v>
      </c>
      <c r="AO478" s="21">
        <f>+Produccion_UO!AN478</f>
        <v>0</v>
      </c>
      <c r="AP478" s="21">
        <f>+Produccion_UO!AO478</f>
        <v>0</v>
      </c>
      <c r="AQ478" s="21">
        <f>+Produccion_UO!AP478</f>
        <v>0</v>
      </c>
      <c r="AR478" s="21">
        <f>+Produccion_UO!AQ478</f>
        <v>0</v>
      </c>
    </row>
    <row r="479" spans="10:44" x14ac:dyDescent="0.25">
      <c r="J479" s="24" t="s">
        <v>85</v>
      </c>
      <c r="K479" s="54" t="s">
        <v>232</v>
      </c>
      <c r="L479" s="175" t="s">
        <v>684</v>
      </c>
      <c r="M479" s="21">
        <f>+Produccion_UO!L479+Produccion_UO!L480</f>
        <v>577.08977039987769</v>
      </c>
      <c r="N479" s="21">
        <f>+Produccion_UO!M479+Produccion_UO!M480</f>
        <v>550.13660101973881</v>
      </c>
      <c r="O479" s="21">
        <f>+Produccion_UO!N479+Produccion_UO!N480</f>
        <v>471.52870934547781</v>
      </c>
      <c r="P479" s="21">
        <f>+Produccion_UO!O479+Produccion_UO!O480</f>
        <v>465.43098519689443</v>
      </c>
      <c r="Q479" s="21">
        <f>+Produccion_UO!P479+Produccion_UO!P480</f>
        <v>152.30738326552029</v>
      </c>
      <c r="R479" s="21">
        <f>+Produccion_UO!Q479+Produccion_UO!Q480</f>
        <v>152.22256350925696</v>
      </c>
      <c r="S479" s="21">
        <f>+Produccion_UO!R479+Produccion_UO!R480</f>
        <v>152.1377437529936</v>
      </c>
      <c r="T479" s="21">
        <f>+Produccion_UO!S479+Produccion_UO!S480</f>
        <v>152.07048245860389</v>
      </c>
      <c r="U479" s="21">
        <f>+Produccion_UO!T479+Produccion_UO!T480</f>
        <v>0</v>
      </c>
      <c r="V479" s="21">
        <f>+Produccion_UO!U479+Produccion_UO!U480</f>
        <v>0</v>
      </c>
      <c r="W479" s="21">
        <f>+Produccion_UO!V479+Produccion_UO!V480</f>
        <v>0</v>
      </c>
      <c r="X479" s="21">
        <f>+Produccion_UO!W479+Produccion_UO!W480</f>
        <v>0</v>
      </c>
      <c r="Y479" s="21">
        <f>+Produccion_UO!X479+Produccion_UO!X480</f>
        <v>0</v>
      </c>
      <c r="Z479" s="21">
        <f>+Produccion_UO!Y479+Produccion_UO!Y480</f>
        <v>0</v>
      </c>
      <c r="AA479" s="21">
        <f>+Produccion_UO!Z479+Produccion_UO!Z480</f>
        <v>0</v>
      </c>
      <c r="AB479" s="21">
        <f>+Produccion_UO!AA479+Produccion_UO!AA480</f>
        <v>0</v>
      </c>
      <c r="AC479" s="21">
        <f>+Produccion_UO!AB479+Produccion_UO!AB480</f>
        <v>0</v>
      </c>
      <c r="AD479" s="21">
        <f>+Produccion_UO!AC479+Produccion_UO!AC480</f>
        <v>0</v>
      </c>
      <c r="AE479" s="21">
        <f>+Produccion_UO!AD479+Produccion_UO!AD480</f>
        <v>0</v>
      </c>
      <c r="AF479" s="21">
        <f>+Produccion_UO!AE479+Produccion_UO!AE480</f>
        <v>0</v>
      </c>
      <c r="AG479" s="21">
        <f>+Produccion_UO!AF479+Produccion_UO!AF480</f>
        <v>0</v>
      </c>
      <c r="AH479" s="21">
        <f>+Produccion_UO!AG479+Produccion_UO!AG480</f>
        <v>0</v>
      </c>
      <c r="AI479" s="21">
        <f>+Produccion_UO!AH479+Produccion_UO!AH480</f>
        <v>0</v>
      </c>
      <c r="AJ479" s="21">
        <f>+Produccion_UO!AI479+Produccion_UO!AI480</f>
        <v>0</v>
      </c>
      <c r="AK479" s="21">
        <f>+Produccion_UO!AJ479+Produccion_UO!AJ480</f>
        <v>0</v>
      </c>
      <c r="AL479" s="21">
        <f>+Produccion_UO!AK479+Produccion_UO!AK480</f>
        <v>0</v>
      </c>
      <c r="AM479" s="21">
        <f>+Produccion_UO!AL479+Produccion_UO!AL480</f>
        <v>0</v>
      </c>
      <c r="AN479" s="21">
        <f>+Produccion_UO!AM479+Produccion_UO!AM480</f>
        <v>0</v>
      </c>
      <c r="AO479" s="21">
        <f>+Produccion_UO!AN479+Produccion_UO!AN480</f>
        <v>0</v>
      </c>
      <c r="AP479" s="21">
        <f>+Produccion_UO!AO479+Produccion_UO!AO480</f>
        <v>0</v>
      </c>
      <c r="AQ479" s="21">
        <f>+Produccion_UO!AP479+Produccion_UO!AP480</f>
        <v>0</v>
      </c>
      <c r="AR479" s="21">
        <f>+Produccion_UO!AQ479+Produccion_UO!AQ480</f>
        <v>0</v>
      </c>
    </row>
    <row r="480" spans="10:44" x14ac:dyDescent="0.25">
      <c r="J480" s="24"/>
      <c r="K480" s="54"/>
      <c r="L480" s="176"/>
      <c r="M480" s="180"/>
      <c r="N480" s="180"/>
      <c r="O480" s="180"/>
      <c r="P480" s="180"/>
      <c r="Q480" s="180"/>
      <c r="R480" s="180"/>
      <c r="S480" s="180"/>
      <c r="T480" s="180"/>
      <c r="U480" s="180"/>
      <c r="V480" s="180"/>
      <c r="W480" s="180"/>
      <c r="X480" s="180"/>
      <c r="Y480" s="180"/>
      <c r="Z480" s="180"/>
      <c r="AA480" s="180"/>
      <c r="AB480" s="180"/>
      <c r="AC480" s="180"/>
      <c r="AD480" s="180"/>
      <c r="AE480" s="180"/>
      <c r="AF480" s="180"/>
      <c r="AG480" s="180"/>
      <c r="AH480" s="180"/>
      <c r="AI480" s="180"/>
      <c r="AJ480" s="180"/>
      <c r="AK480" s="180"/>
      <c r="AL480" s="180"/>
      <c r="AM480" s="180"/>
      <c r="AN480" s="180"/>
      <c r="AO480" s="180"/>
      <c r="AP480" s="180"/>
      <c r="AQ480" s="180"/>
      <c r="AR480" s="180"/>
    </row>
    <row r="481" spans="10:44" x14ac:dyDescent="0.25">
      <c r="J481" s="24" t="s">
        <v>434</v>
      </c>
      <c r="K481" s="54" t="s">
        <v>291</v>
      </c>
      <c r="L481" s="175" t="s">
        <v>688</v>
      </c>
      <c r="M481" s="21">
        <f>+Produccion_UO!L481</f>
        <v>0</v>
      </c>
      <c r="N481" s="21">
        <f>+Produccion_UO!M481</f>
        <v>0</v>
      </c>
      <c r="O481" s="21">
        <f>+Produccion_UO!N481</f>
        <v>0</v>
      </c>
      <c r="P481" s="21">
        <f>+Produccion_UO!O481</f>
        <v>0</v>
      </c>
      <c r="Q481" s="21">
        <f>+Produccion_UO!P481</f>
        <v>0</v>
      </c>
      <c r="R481" s="21">
        <f>+Produccion_UO!Q481</f>
        <v>0</v>
      </c>
      <c r="S481" s="21">
        <f>+Produccion_UO!R481</f>
        <v>0</v>
      </c>
      <c r="T481" s="21">
        <f>+Produccion_UO!S481</f>
        <v>0</v>
      </c>
      <c r="U481" s="21">
        <f>+Produccion_UO!T481</f>
        <v>0</v>
      </c>
      <c r="V481" s="21">
        <f>+Produccion_UO!U481</f>
        <v>0</v>
      </c>
      <c r="W481" s="21">
        <f>+Produccion_UO!V481</f>
        <v>0</v>
      </c>
      <c r="X481" s="21">
        <f>+Produccion_UO!W481</f>
        <v>0</v>
      </c>
      <c r="Y481" s="21">
        <f>+Produccion_UO!X481</f>
        <v>0</v>
      </c>
      <c r="Z481" s="21">
        <f>+Produccion_UO!Y481</f>
        <v>0</v>
      </c>
      <c r="AA481" s="21">
        <f>+Produccion_UO!Z481</f>
        <v>0</v>
      </c>
      <c r="AB481" s="21">
        <f>+Produccion_UO!AA481</f>
        <v>0</v>
      </c>
      <c r="AC481" s="21">
        <f>+Produccion_UO!AB481</f>
        <v>0</v>
      </c>
      <c r="AD481" s="21">
        <f>+Produccion_UO!AC481</f>
        <v>0</v>
      </c>
      <c r="AE481" s="21">
        <f>+Produccion_UO!AD481</f>
        <v>0</v>
      </c>
      <c r="AF481" s="21">
        <f>+Produccion_UO!AE481</f>
        <v>0</v>
      </c>
      <c r="AG481" s="21">
        <f>+Produccion_UO!AF481</f>
        <v>0</v>
      </c>
      <c r="AH481" s="21">
        <f>+Produccion_UO!AG481</f>
        <v>0</v>
      </c>
      <c r="AI481" s="21">
        <f>+Produccion_UO!AH481</f>
        <v>0</v>
      </c>
      <c r="AJ481" s="21">
        <f>+Produccion_UO!AI481</f>
        <v>0</v>
      </c>
      <c r="AK481" s="21">
        <f>+Produccion_UO!AJ481</f>
        <v>0</v>
      </c>
      <c r="AL481" s="21">
        <f>+Produccion_UO!AK481</f>
        <v>0</v>
      </c>
      <c r="AM481" s="21">
        <f>+Produccion_UO!AL481</f>
        <v>0</v>
      </c>
      <c r="AN481" s="21">
        <f>+Produccion_UO!AM481</f>
        <v>0</v>
      </c>
      <c r="AO481" s="21">
        <f>+Produccion_UO!AN481</f>
        <v>0</v>
      </c>
      <c r="AP481" s="21">
        <f>+Produccion_UO!AO481</f>
        <v>0</v>
      </c>
      <c r="AQ481" s="21">
        <f>+Produccion_UO!AP481</f>
        <v>0</v>
      </c>
      <c r="AR481" s="21">
        <f>+Produccion_UO!AQ481</f>
        <v>0</v>
      </c>
    </row>
    <row r="482" spans="10:44" x14ac:dyDescent="0.25">
      <c r="J482" s="24" t="s">
        <v>86</v>
      </c>
      <c r="K482" s="54" t="s">
        <v>292</v>
      </c>
      <c r="L482" s="175" t="s">
        <v>686</v>
      </c>
      <c r="M482" s="21">
        <f>+Produccion_UO!L482</f>
        <v>0</v>
      </c>
      <c r="N482" s="21">
        <f>+Produccion_UO!M482</f>
        <v>0</v>
      </c>
      <c r="O482" s="21">
        <f>+Produccion_UO!N482</f>
        <v>0</v>
      </c>
      <c r="P482" s="21">
        <f>+Produccion_UO!O482</f>
        <v>0</v>
      </c>
      <c r="Q482" s="21">
        <f>+Produccion_UO!P482</f>
        <v>0</v>
      </c>
      <c r="R482" s="21">
        <f>+Produccion_UO!Q482</f>
        <v>0</v>
      </c>
      <c r="S482" s="21">
        <f>+Produccion_UO!R482</f>
        <v>0</v>
      </c>
      <c r="T482" s="21">
        <f>+Produccion_UO!S482</f>
        <v>0</v>
      </c>
      <c r="U482" s="21">
        <f>+Produccion_UO!T482</f>
        <v>0</v>
      </c>
      <c r="V482" s="21">
        <f>+Produccion_UO!U482</f>
        <v>0</v>
      </c>
      <c r="W482" s="21">
        <f>+Produccion_UO!V482</f>
        <v>0</v>
      </c>
      <c r="X482" s="21">
        <f>+Produccion_UO!W482</f>
        <v>0</v>
      </c>
      <c r="Y482" s="21">
        <f>+Produccion_UO!X482</f>
        <v>0</v>
      </c>
      <c r="Z482" s="21">
        <f>+Produccion_UO!Y482</f>
        <v>0</v>
      </c>
      <c r="AA482" s="21">
        <f>+Produccion_UO!Z482</f>
        <v>0</v>
      </c>
      <c r="AB482" s="21">
        <f>+Produccion_UO!AA482</f>
        <v>0</v>
      </c>
      <c r="AC482" s="21">
        <f>+Produccion_UO!AB482</f>
        <v>0</v>
      </c>
      <c r="AD482" s="21">
        <f>+Produccion_UO!AC482</f>
        <v>0</v>
      </c>
      <c r="AE482" s="21">
        <f>+Produccion_UO!AD482</f>
        <v>0</v>
      </c>
      <c r="AF482" s="21">
        <f>+Produccion_UO!AE482</f>
        <v>0</v>
      </c>
      <c r="AG482" s="21">
        <f>+Produccion_UO!AF482</f>
        <v>0</v>
      </c>
      <c r="AH482" s="21">
        <f>+Produccion_UO!AG482</f>
        <v>0</v>
      </c>
      <c r="AI482" s="21">
        <f>+Produccion_UO!AH482</f>
        <v>0</v>
      </c>
      <c r="AJ482" s="21">
        <f>+Produccion_UO!AI482</f>
        <v>0</v>
      </c>
      <c r="AK482" s="21">
        <f>+Produccion_UO!AJ482</f>
        <v>0</v>
      </c>
      <c r="AL482" s="21">
        <f>+Produccion_UO!AK482</f>
        <v>0</v>
      </c>
      <c r="AM482" s="21">
        <f>+Produccion_UO!AL482</f>
        <v>0</v>
      </c>
      <c r="AN482" s="21">
        <f>+Produccion_UO!AM482</f>
        <v>0</v>
      </c>
      <c r="AO482" s="21">
        <f>+Produccion_UO!AN482</f>
        <v>0</v>
      </c>
      <c r="AP482" s="21">
        <f>+Produccion_UO!AO482</f>
        <v>0</v>
      </c>
      <c r="AQ482" s="21">
        <f>+Produccion_UO!AP482</f>
        <v>0</v>
      </c>
      <c r="AR482" s="21">
        <f>+Produccion_UO!AQ482</f>
        <v>0</v>
      </c>
    </row>
    <row r="483" spans="10:44" x14ac:dyDescent="0.25">
      <c r="J483" s="24" t="s">
        <v>87</v>
      </c>
      <c r="K483" s="54" t="s">
        <v>293</v>
      </c>
      <c r="L483" s="175" t="s">
        <v>687</v>
      </c>
      <c r="M483" s="21">
        <f>+Produccion_UO!L483</f>
        <v>0</v>
      </c>
      <c r="N483" s="21">
        <f>+Produccion_UO!M483</f>
        <v>0</v>
      </c>
      <c r="O483" s="21">
        <f>+Produccion_UO!N483</f>
        <v>0</v>
      </c>
      <c r="P483" s="21">
        <f>+Produccion_UO!O483</f>
        <v>0</v>
      </c>
      <c r="Q483" s="21">
        <f>+Produccion_UO!P483</f>
        <v>0</v>
      </c>
      <c r="R483" s="21">
        <f>+Produccion_UO!Q483</f>
        <v>0</v>
      </c>
      <c r="S483" s="21">
        <f>+Produccion_UO!R483</f>
        <v>0</v>
      </c>
      <c r="T483" s="21">
        <f>+Produccion_UO!S483</f>
        <v>0</v>
      </c>
      <c r="U483" s="21">
        <f>+Produccion_UO!T483</f>
        <v>0</v>
      </c>
      <c r="V483" s="21">
        <f>+Produccion_UO!U483</f>
        <v>0</v>
      </c>
      <c r="W483" s="21">
        <f>+Produccion_UO!V483</f>
        <v>0</v>
      </c>
      <c r="X483" s="21">
        <f>+Produccion_UO!W483</f>
        <v>0</v>
      </c>
      <c r="Y483" s="21">
        <f>+Produccion_UO!X483</f>
        <v>0</v>
      </c>
      <c r="Z483" s="21">
        <f>+Produccion_UO!Y483</f>
        <v>0</v>
      </c>
      <c r="AA483" s="21">
        <f>+Produccion_UO!Z483</f>
        <v>0</v>
      </c>
      <c r="AB483" s="21">
        <f>+Produccion_UO!AA483</f>
        <v>0</v>
      </c>
      <c r="AC483" s="21">
        <f>+Produccion_UO!AB483</f>
        <v>0</v>
      </c>
      <c r="AD483" s="21">
        <f>+Produccion_UO!AC483</f>
        <v>0</v>
      </c>
      <c r="AE483" s="21">
        <f>+Produccion_UO!AD483</f>
        <v>0</v>
      </c>
      <c r="AF483" s="21">
        <f>+Produccion_UO!AE483</f>
        <v>0</v>
      </c>
      <c r="AG483" s="21">
        <f>+Produccion_UO!AF483</f>
        <v>0</v>
      </c>
      <c r="AH483" s="21">
        <f>+Produccion_UO!AG483</f>
        <v>0</v>
      </c>
      <c r="AI483" s="21">
        <f>+Produccion_UO!AH483</f>
        <v>0</v>
      </c>
      <c r="AJ483" s="21">
        <f>+Produccion_UO!AI483</f>
        <v>0</v>
      </c>
      <c r="AK483" s="21">
        <f>+Produccion_UO!AJ483</f>
        <v>0</v>
      </c>
      <c r="AL483" s="21">
        <f>+Produccion_UO!AK483</f>
        <v>0</v>
      </c>
      <c r="AM483" s="21">
        <f>+Produccion_UO!AL483</f>
        <v>0</v>
      </c>
      <c r="AN483" s="21">
        <f>+Produccion_UO!AM483</f>
        <v>0</v>
      </c>
      <c r="AO483" s="21">
        <f>+Produccion_UO!AN483</f>
        <v>0</v>
      </c>
      <c r="AP483" s="21">
        <f>+Produccion_UO!AO483</f>
        <v>0</v>
      </c>
      <c r="AQ483" s="21">
        <f>+Produccion_UO!AP483</f>
        <v>0</v>
      </c>
      <c r="AR483" s="21">
        <f>+Produccion_UO!AQ483</f>
        <v>0</v>
      </c>
    </row>
    <row r="484" spans="10:44" x14ac:dyDescent="0.25">
      <c r="J484" s="24" t="s">
        <v>88</v>
      </c>
      <c r="K484" s="54" t="s">
        <v>233</v>
      </c>
      <c r="L484" s="175" t="s">
        <v>685</v>
      </c>
      <c r="M484" s="21">
        <f>+Produccion_UO!L484</f>
        <v>38.960633188059163</v>
      </c>
      <c r="N484" s="21">
        <f>+Produccion_UO!M484</f>
        <v>38.170906457541669</v>
      </c>
      <c r="O484" s="21">
        <f>+Produccion_UO!N484</f>
        <v>38.19750945828639</v>
      </c>
      <c r="P484" s="21">
        <f>+Produccion_UO!O484</f>
        <v>38.224112459030835</v>
      </c>
      <c r="Q484" s="21">
        <f>+Produccion_UO!P484</f>
        <v>38.250715459775556</v>
      </c>
      <c r="R484" s="21">
        <f>+Produccion_UO!Q484</f>
        <v>34.996877029252502</v>
      </c>
      <c r="S484" s="21">
        <f>+Produccion_UO!R484</f>
        <v>31.743038598729719</v>
      </c>
      <c r="T484" s="21">
        <f>+Produccion_UO!S484</f>
        <v>29.065514191215279</v>
      </c>
      <c r="U484" s="21">
        <f>+Produccion_UO!T484</f>
        <v>26.387989783700888</v>
      </c>
      <c r="V484" s="21">
        <f>+Produccion_UO!U484</f>
        <v>24.168610171971611</v>
      </c>
      <c r="W484" s="21">
        <f>+Produccion_UO!V484</f>
        <v>21.949230560242306</v>
      </c>
      <c r="X484" s="21">
        <f>+Produccion_UO!W484</f>
        <v>19.729850948513</v>
      </c>
      <c r="Y484" s="21">
        <f>+Produccion_UO!X484</f>
        <v>18.172902642487944</v>
      </c>
      <c r="Z484" s="21">
        <f>+Produccion_UO!Y484</f>
        <v>16.61595433646286</v>
      </c>
      <c r="AA484" s="21">
        <f>+Produccion_UO!Z484</f>
        <v>7.5107022748254444</v>
      </c>
      <c r="AB484" s="21">
        <f>+Produccion_UO!AA484</f>
        <v>0</v>
      </c>
      <c r="AC484" s="21">
        <f>+Produccion_UO!AB484</f>
        <v>0</v>
      </c>
      <c r="AD484" s="21">
        <f>+Produccion_UO!AC484</f>
        <v>0</v>
      </c>
      <c r="AE484" s="21">
        <f>+Produccion_UO!AD484</f>
        <v>0</v>
      </c>
      <c r="AF484" s="21">
        <f>+Produccion_UO!AE484</f>
        <v>0</v>
      </c>
      <c r="AG484" s="21">
        <f>+Produccion_UO!AF484</f>
        <v>0</v>
      </c>
      <c r="AH484" s="21">
        <f>+Produccion_UO!AG484</f>
        <v>0</v>
      </c>
      <c r="AI484" s="21">
        <f>+Produccion_UO!AH484</f>
        <v>0</v>
      </c>
      <c r="AJ484" s="21">
        <f>+Produccion_UO!AI484</f>
        <v>0</v>
      </c>
      <c r="AK484" s="21">
        <f>+Produccion_UO!AJ484</f>
        <v>0</v>
      </c>
      <c r="AL484" s="21">
        <f>+Produccion_UO!AK484</f>
        <v>0</v>
      </c>
      <c r="AM484" s="21">
        <f>+Produccion_UO!AL484</f>
        <v>0</v>
      </c>
      <c r="AN484" s="21">
        <f>+Produccion_UO!AM484</f>
        <v>0</v>
      </c>
      <c r="AO484" s="21">
        <f>+Produccion_UO!AN484</f>
        <v>0</v>
      </c>
      <c r="AP484" s="21">
        <f>+Produccion_UO!AO484</f>
        <v>0</v>
      </c>
      <c r="AQ484" s="21">
        <f>+Produccion_UO!AP484</f>
        <v>0</v>
      </c>
      <c r="AR484" s="21">
        <f>+Produccion_UO!AQ484</f>
        <v>0</v>
      </c>
    </row>
    <row r="485" spans="10:44" x14ac:dyDescent="0.25">
      <c r="J485" s="68"/>
      <c r="K485" s="68"/>
      <c r="L485" s="68"/>
      <c r="M485" s="69">
        <f>+SUM(M478:M484)</f>
        <v>616.0504035879369</v>
      </c>
      <c r="N485" s="69">
        <f t="shared" ref="N485" si="57">+SUM(N478:N484)</f>
        <v>588.30750747728052</v>
      </c>
      <c r="O485" s="69">
        <f t="shared" ref="O485:AR485" si="58">+SUM(O478:O484)</f>
        <v>509.7262188037642</v>
      </c>
      <c r="P485" s="69">
        <f t="shared" si="58"/>
        <v>503.65509765592526</v>
      </c>
      <c r="Q485" s="69">
        <f t="shared" si="58"/>
        <v>190.55809872529585</v>
      </c>
      <c r="R485" s="69">
        <f t="shared" si="58"/>
        <v>187.21944053850945</v>
      </c>
      <c r="S485" s="69">
        <f t="shared" si="58"/>
        <v>183.88078235172333</v>
      </c>
      <c r="T485" s="69">
        <f t="shared" si="58"/>
        <v>181.13599664981916</v>
      </c>
      <c r="U485" s="69">
        <f t="shared" si="58"/>
        <v>26.387989783700888</v>
      </c>
      <c r="V485" s="69">
        <f t="shared" si="58"/>
        <v>24.168610171971611</v>
      </c>
      <c r="W485" s="69">
        <f t="shared" si="58"/>
        <v>21.949230560242306</v>
      </c>
      <c r="X485" s="69">
        <f t="shared" si="58"/>
        <v>19.729850948513</v>
      </c>
      <c r="Y485" s="69">
        <f t="shared" si="58"/>
        <v>18.172902642487944</v>
      </c>
      <c r="Z485" s="69">
        <f t="shared" si="58"/>
        <v>16.61595433646286</v>
      </c>
      <c r="AA485" s="69">
        <f t="shared" si="58"/>
        <v>7.5107022748254444</v>
      </c>
      <c r="AB485" s="69">
        <f t="shared" si="58"/>
        <v>0</v>
      </c>
      <c r="AC485" s="69">
        <f t="shared" si="58"/>
        <v>0</v>
      </c>
      <c r="AD485" s="69">
        <f t="shared" si="58"/>
        <v>0</v>
      </c>
      <c r="AE485" s="69">
        <f t="shared" si="58"/>
        <v>0</v>
      </c>
      <c r="AF485" s="69">
        <f t="shared" si="58"/>
        <v>0</v>
      </c>
      <c r="AG485" s="69">
        <f t="shared" si="58"/>
        <v>0</v>
      </c>
      <c r="AH485" s="69">
        <f t="shared" si="58"/>
        <v>0</v>
      </c>
      <c r="AI485" s="69">
        <f t="shared" si="58"/>
        <v>0</v>
      </c>
      <c r="AJ485" s="69">
        <f t="shared" si="58"/>
        <v>0</v>
      </c>
      <c r="AK485" s="69">
        <f t="shared" si="58"/>
        <v>0</v>
      </c>
      <c r="AL485" s="69">
        <f t="shared" si="58"/>
        <v>0</v>
      </c>
      <c r="AM485" s="69">
        <f t="shared" si="58"/>
        <v>0</v>
      </c>
      <c r="AN485" s="69">
        <f t="shared" si="58"/>
        <v>0</v>
      </c>
      <c r="AO485" s="69">
        <f t="shared" si="58"/>
        <v>0</v>
      </c>
      <c r="AP485" s="69">
        <f t="shared" si="58"/>
        <v>0</v>
      </c>
      <c r="AQ485" s="69">
        <f t="shared" si="58"/>
        <v>0</v>
      </c>
      <c r="AR485" s="69">
        <f t="shared" si="58"/>
        <v>0</v>
      </c>
    </row>
    <row r="487" spans="10:44" ht="18.75" x14ac:dyDescent="0.3">
      <c r="K487" s="34" t="str">
        <f>+Produccion_UO!K487</f>
        <v>10.2.2.2 Electricidad por COMPRADA para Transprote de Petróleo</v>
      </c>
      <c r="L487" s="34"/>
    </row>
    <row r="488" spans="10:44" x14ac:dyDescent="0.25">
      <c r="J488" s="106" t="s">
        <v>348</v>
      </c>
      <c r="K488" s="56" t="s">
        <v>389</v>
      </c>
      <c r="L488" s="166"/>
    </row>
    <row r="489" spans="10:44" x14ac:dyDescent="0.25">
      <c r="J489" s="15"/>
      <c r="K489" s="23"/>
      <c r="L489" s="23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</row>
    <row r="490" spans="10:44" x14ac:dyDescent="0.25">
      <c r="M490" s="55">
        <v>2019</v>
      </c>
      <c r="N490" s="55">
        <v>2020</v>
      </c>
      <c r="O490" s="55">
        <v>2021</v>
      </c>
      <c r="P490" s="55">
        <v>2022</v>
      </c>
      <c r="Q490" s="55">
        <v>2023</v>
      </c>
      <c r="R490" s="55">
        <v>2024</v>
      </c>
      <c r="S490" s="55">
        <v>2025</v>
      </c>
      <c r="T490" s="55">
        <v>2026</v>
      </c>
      <c r="U490" s="55">
        <v>2027</v>
      </c>
      <c r="V490" s="55">
        <v>2028</v>
      </c>
      <c r="W490" s="55">
        <v>2029</v>
      </c>
      <c r="X490" s="55">
        <v>2030</v>
      </c>
      <c r="Y490" s="55">
        <v>2031</v>
      </c>
      <c r="Z490" s="55">
        <v>2032</v>
      </c>
      <c r="AA490" s="55">
        <v>2033</v>
      </c>
      <c r="AB490" s="55">
        <v>2034</v>
      </c>
      <c r="AC490" s="55">
        <v>2035</v>
      </c>
      <c r="AD490" s="55">
        <v>2036</v>
      </c>
      <c r="AE490" s="55">
        <v>2037</v>
      </c>
      <c r="AF490" s="55">
        <v>2038</v>
      </c>
      <c r="AG490" s="55">
        <v>2039</v>
      </c>
      <c r="AH490" s="55">
        <v>2040</v>
      </c>
      <c r="AI490" s="55">
        <v>2041</v>
      </c>
      <c r="AJ490" s="55">
        <v>2042</v>
      </c>
      <c r="AK490" s="55">
        <v>2043</v>
      </c>
      <c r="AL490" s="55">
        <v>2044</v>
      </c>
      <c r="AM490" s="55">
        <v>2045</v>
      </c>
      <c r="AN490" s="55">
        <v>2046</v>
      </c>
      <c r="AO490" s="55">
        <v>2047</v>
      </c>
      <c r="AP490" s="55">
        <v>2048</v>
      </c>
      <c r="AQ490" s="55">
        <v>2049</v>
      </c>
      <c r="AR490" s="55">
        <v>2050</v>
      </c>
    </row>
    <row r="491" spans="10:44" x14ac:dyDescent="0.25">
      <c r="J491" s="24" t="s">
        <v>458</v>
      </c>
      <c r="K491" s="54" t="s">
        <v>294</v>
      </c>
      <c r="L491" s="175" t="s">
        <v>683</v>
      </c>
      <c r="M491" s="21">
        <f>+Produccion_UO!L491</f>
        <v>0</v>
      </c>
      <c r="N491" s="21">
        <f>+Produccion_UO!M491</f>
        <v>0</v>
      </c>
      <c r="O491" s="21">
        <f>+Produccion_UO!N491</f>
        <v>0</v>
      </c>
      <c r="P491" s="21">
        <f>+Produccion_UO!O491</f>
        <v>0</v>
      </c>
      <c r="Q491" s="21">
        <f>+Produccion_UO!P491</f>
        <v>0</v>
      </c>
      <c r="R491" s="21">
        <f>+Produccion_UO!Q491</f>
        <v>0</v>
      </c>
      <c r="S491" s="21">
        <f>+Produccion_UO!R491</f>
        <v>0</v>
      </c>
      <c r="T491" s="21">
        <f>+Produccion_UO!S491</f>
        <v>0</v>
      </c>
      <c r="U491" s="21">
        <f>+Produccion_UO!T491</f>
        <v>0</v>
      </c>
      <c r="V491" s="21">
        <f>+Produccion_UO!U491</f>
        <v>0</v>
      </c>
      <c r="W491" s="21">
        <f>+Produccion_UO!V491</f>
        <v>0</v>
      </c>
      <c r="X491" s="21">
        <f>+Produccion_UO!W491</f>
        <v>0</v>
      </c>
      <c r="Y491" s="21">
        <f>+Produccion_UO!X491</f>
        <v>0</v>
      </c>
      <c r="Z491" s="21">
        <f>+Produccion_UO!Y491</f>
        <v>0</v>
      </c>
      <c r="AA491" s="21">
        <f>+Produccion_UO!Z491</f>
        <v>0</v>
      </c>
      <c r="AB491" s="21">
        <f>+Produccion_UO!AA491</f>
        <v>0</v>
      </c>
      <c r="AC491" s="21">
        <f>+Produccion_UO!AB491</f>
        <v>0</v>
      </c>
      <c r="AD491" s="21">
        <f>+Produccion_UO!AC491</f>
        <v>0</v>
      </c>
      <c r="AE491" s="21">
        <f>+Produccion_UO!AD491</f>
        <v>0</v>
      </c>
      <c r="AF491" s="21">
        <f>+Produccion_UO!AE491</f>
        <v>0</v>
      </c>
      <c r="AG491" s="21">
        <f>+Produccion_UO!AF491</f>
        <v>0</v>
      </c>
      <c r="AH491" s="21">
        <f>+Produccion_UO!AG491</f>
        <v>0</v>
      </c>
      <c r="AI491" s="21">
        <f>+Produccion_UO!AH491</f>
        <v>0</v>
      </c>
      <c r="AJ491" s="21">
        <f>+Produccion_UO!AI491</f>
        <v>0</v>
      </c>
      <c r="AK491" s="21">
        <f>+Produccion_UO!AJ491</f>
        <v>0</v>
      </c>
      <c r="AL491" s="21">
        <f>+Produccion_UO!AK491</f>
        <v>0</v>
      </c>
      <c r="AM491" s="21">
        <f>+Produccion_UO!AL491</f>
        <v>0</v>
      </c>
      <c r="AN491" s="21">
        <f>+Produccion_UO!AM491</f>
        <v>0</v>
      </c>
      <c r="AO491" s="21">
        <f>+Produccion_UO!AN491</f>
        <v>0</v>
      </c>
      <c r="AP491" s="21">
        <f>+Produccion_UO!AO491</f>
        <v>0</v>
      </c>
      <c r="AQ491" s="21">
        <f>+Produccion_UO!AP491</f>
        <v>0</v>
      </c>
      <c r="AR491" s="21">
        <f>+Produccion_UO!AQ491</f>
        <v>0</v>
      </c>
    </row>
    <row r="492" spans="10:44" x14ac:dyDescent="0.25">
      <c r="J492" s="24" t="s">
        <v>89</v>
      </c>
      <c r="K492" s="56" t="s">
        <v>234</v>
      </c>
      <c r="L492" s="175" t="s">
        <v>684</v>
      </c>
      <c r="M492" s="21">
        <f>+Produccion_UO!L492+Produccion_UO!L493</f>
        <v>486.00316128323334</v>
      </c>
      <c r="N492" s="21">
        <f>+Produccion_UO!M492+Produccion_UO!M493</f>
        <v>461.14267596914164</v>
      </c>
      <c r="O492" s="21">
        <f>+Produccion_UO!N492+Produccion_UO!N493</f>
        <v>435.37678303096942</v>
      </c>
      <c r="P492" s="21">
        <f>+Produccion_UO!O492+Produccion_UO!O493</f>
        <v>415.32500701757778</v>
      </c>
      <c r="Q492" s="21">
        <f>+Produccion_UO!P492+Produccion_UO!P493</f>
        <v>371.07825498287497</v>
      </c>
      <c r="R492" s="21">
        <f>+Produccion_UO!Q492+Produccion_UO!Q493</f>
        <v>343.81376052285555</v>
      </c>
      <c r="S492" s="21">
        <f>+Produccion_UO!R492+Produccion_UO!R493</f>
        <v>316.54926606283334</v>
      </c>
      <c r="T492" s="21">
        <f>+Produccion_UO!S492+Produccion_UO!S493</f>
        <v>294.92877021320828</v>
      </c>
      <c r="U492" s="21">
        <f>+Produccion_UO!T492+Produccion_UO!T493</f>
        <v>206.60425685270138</v>
      </c>
      <c r="V492" s="21">
        <f>+Produccion_UO!U492+Produccion_UO!U493</f>
        <v>130.2726869050575</v>
      </c>
      <c r="W492" s="21">
        <f>+Produccion_UO!V492+Produccion_UO!V493</f>
        <v>66.604688376797498</v>
      </c>
      <c r="X492" s="21">
        <f>+Produccion_UO!W492+Produccion_UO!W493</f>
        <v>64.989752349212779</v>
      </c>
      <c r="Y492" s="21">
        <f>+Produccion_UO!X492+Produccion_UO!X493</f>
        <v>64.989752349212779</v>
      </c>
      <c r="Z492" s="21">
        <f>+Produccion_UO!Y492+Produccion_UO!Y493</f>
        <v>22.923045767954363</v>
      </c>
      <c r="AA492" s="21">
        <f>+Produccion_UO!Z492+Produccion_UO!Z493</f>
        <v>0</v>
      </c>
      <c r="AB492" s="21">
        <f>+Produccion_UO!AA492+Produccion_UO!AA493</f>
        <v>0</v>
      </c>
      <c r="AC492" s="21">
        <f>+Produccion_UO!AB492+Produccion_UO!AB493</f>
        <v>0</v>
      </c>
      <c r="AD492" s="21">
        <f>+Produccion_UO!AC492+Produccion_UO!AC493</f>
        <v>0</v>
      </c>
      <c r="AE492" s="21">
        <f>+Produccion_UO!AD492+Produccion_UO!AD493</f>
        <v>0</v>
      </c>
      <c r="AF492" s="21">
        <f>+Produccion_UO!AE492+Produccion_UO!AE493</f>
        <v>0</v>
      </c>
      <c r="AG492" s="21">
        <f>+Produccion_UO!AF492+Produccion_UO!AF493</f>
        <v>0</v>
      </c>
      <c r="AH492" s="21">
        <f>+Produccion_UO!AG492+Produccion_UO!AG493</f>
        <v>0</v>
      </c>
      <c r="AI492" s="21">
        <f>+Produccion_UO!AH492+Produccion_UO!AH493</f>
        <v>0</v>
      </c>
      <c r="AJ492" s="21">
        <f>+Produccion_UO!AI492+Produccion_UO!AI493</f>
        <v>0</v>
      </c>
      <c r="AK492" s="21">
        <f>+Produccion_UO!AJ492+Produccion_UO!AJ493</f>
        <v>0</v>
      </c>
      <c r="AL492" s="21">
        <f>+Produccion_UO!AK492+Produccion_UO!AK493</f>
        <v>0</v>
      </c>
      <c r="AM492" s="21">
        <f>+Produccion_UO!AL492+Produccion_UO!AL493</f>
        <v>0</v>
      </c>
      <c r="AN492" s="21">
        <f>+Produccion_UO!AM492+Produccion_UO!AM493</f>
        <v>0</v>
      </c>
      <c r="AO492" s="21">
        <f>+Produccion_UO!AN492+Produccion_UO!AN493</f>
        <v>0</v>
      </c>
      <c r="AP492" s="21">
        <f>+Produccion_UO!AO492+Produccion_UO!AO493</f>
        <v>0</v>
      </c>
      <c r="AQ492" s="21">
        <f>+Produccion_UO!AP492+Produccion_UO!AP493</f>
        <v>0</v>
      </c>
      <c r="AR492" s="21">
        <f>+Produccion_UO!AQ492+Produccion_UO!AQ493</f>
        <v>0</v>
      </c>
    </row>
    <row r="493" spans="10:44" x14ac:dyDescent="0.25">
      <c r="J493" s="24"/>
      <c r="K493" s="54"/>
      <c r="L493" s="176"/>
      <c r="M493" s="180"/>
      <c r="N493" s="180"/>
      <c r="O493" s="180"/>
      <c r="P493" s="180"/>
      <c r="Q493" s="180"/>
      <c r="R493" s="180"/>
      <c r="S493" s="180"/>
      <c r="T493" s="180"/>
      <c r="U493" s="180"/>
      <c r="V493" s="180"/>
      <c r="W493" s="180"/>
      <c r="X493" s="180"/>
      <c r="Y493" s="180"/>
      <c r="Z493" s="180"/>
      <c r="AA493" s="180"/>
      <c r="AB493" s="180"/>
      <c r="AC493" s="180"/>
      <c r="AD493" s="180"/>
      <c r="AE493" s="180"/>
      <c r="AF493" s="180"/>
      <c r="AG493" s="180"/>
      <c r="AH493" s="180"/>
      <c r="AI493" s="180"/>
      <c r="AJ493" s="180"/>
      <c r="AK493" s="180"/>
      <c r="AL493" s="180"/>
      <c r="AM493" s="180"/>
      <c r="AN493" s="180"/>
      <c r="AO493" s="180"/>
      <c r="AP493" s="180"/>
      <c r="AQ493" s="180"/>
      <c r="AR493" s="180"/>
    </row>
    <row r="494" spans="10:44" x14ac:dyDescent="0.25">
      <c r="J494" s="24" t="s">
        <v>90</v>
      </c>
      <c r="K494" s="54" t="s">
        <v>235</v>
      </c>
      <c r="L494" s="175" t="s">
        <v>688</v>
      </c>
      <c r="M494" s="21">
        <f>+Produccion_UO!L494</f>
        <v>0</v>
      </c>
      <c r="N494" s="21">
        <f>+Produccion_UO!M494</f>
        <v>0</v>
      </c>
      <c r="O494" s="21">
        <f>+Produccion_UO!N494</f>
        <v>0</v>
      </c>
      <c r="P494" s="21">
        <f>+Produccion_UO!O494</f>
        <v>0</v>
      </c>
      <c r="Q494" s="21">
        <f>+Produccion_UO!P494</f>
        <v>0</v>
      </c>
      <c r="R494" s="21">
        <f>+Produccion_UO!Q494</f>
        <v>2.4718202920830641</v>
      </c>
      <c r="S494" s="21">
        <f>+Produccion_UO!R494</f>
        <v>2.3399898765053</v>
      </c>
      <c r="T494" s="21">
        <f>+Produccion_UO!S494</f>
        <v>0.26658893856164501</v>
      </c>
      <c r="U494" s="21">
        <f>+Produccion_UO!T494</f>
        <v>0</v>
      </c>
      <c r="V494" s="21">
        <f>+Produccion_UO!U494</f>
        <v>0</v>
      </c>
      <c r="W494" s="21">
        <f>+Produccion_UO!V494</f>
        <v>0</v>
      </c>
      <c r="X494" s="21">
        <f>+Produccion_UO!W494</f>
        <v>0</v>
      </c>
      <c r="Y494" s="21">
        <f>+Produccion_UO!X494</f>
        <v>0</v>
      </c>
      <c r="Z494" s="21">
        <f>+Produccion_UO!Y494</f>
        <v>0</v>
      </c>
      <c r="AA494" s="21">
        <f>+Produccion_UO!Z494</f>
        <v>0</v>
      </c>
      <c r="AB494" s="21">
        <f>+Produccion_UO!AA494</f>
        <v>0</v>
      </c>
      <c r="AC494" s="21">
        <f>+Produccion_UO!AB494</f>
        <v>0</v>
      </c>
      <c r="AD494" s="21">
        <f>+Produccion_UO!AC494</f>
        <v>0</v>
      </c>
      <c r="AE494" s="21">
        <f>+Produccion_UO!AD494</f>
        <v>0</v>
      </c>
      <c r="AF494" s="21">
        <f>+Produccion_UO!AE494</f>
        <v>0</v>
      </c>
      <c r="AG494" s="21">
        <f>+Produccion_UO!AF494</f>
        <v>0</v>
      </c>
      <c r="AH494" s="21">
        <f>+Produccion_UO!AG494</f>
        <v>0</v>
      </c>
      <c r="AI494" s="21">
        <f>+Produccion_UO!AH494</f>
        <v>0</v>
      </c>
      <c r="AJ494" s="21">
        <f>+Produccion_UO!AI494</f>
        <v>0</v>
      </c>
      <c r="AK494" s="21">
        <f>+Produccion_UO!AJ494</f>
        <v>0</v>
      </c>
      <c r="AL494" s="21">
        <f>+Produccion_UO!AK494</f>
        <v>0</v>
      </c>
      <c r="AM494" s="21">
        <f>+Produccion_UO!AL494</f>
        <v>0</v>
      </c>
      <c r="AN494" s="21">
        <f>+Produccion_UO!AM494</f>
        <v>0</v>
      </c>
      <c r="AO494" s="21">
        <f>+Produccion_UO!AN494</f>
        <v>0</v>
      </c>
      <c r="AP494" s="21">
        <f>+Produccion_UO!AO494</f>
        <v>0</v>
      </c>
      <c r="AQ494" s="21">
        <f>+Produccion_UO!AP494</f>
        <v>0</v>
      </c>
      <c r="AR494" s="21">
        <f>+Produccion_UO!AQ494</f>
        <v>0</v>
      </c>
    </row>
    <row r="495" spans="10:44" x14ac:dyDescent="0.25">
      <c r="J495" s="24" t="s">
        <v>431</v>
      </c>
      <c r="K495" s="54" t="s">
        <v>295</v>
      </c>
      <c r="L495" s="175" t="s">
        <v>686</v>
      </c>
      <c r="M495" s="21">
        <f>+Produccion_UO!L495</f>
        <v>0</v>
      </c>
      <c r="N495" s="21">
        <f>+Produccion_UO!M495</f>
        <v>0</v>
      </c>
      <c r="O495" s="21">
        <f>+Produccion_UO!N495</f>
        <v>0</v>
      </c>
      <c r="P495" s="21">
        <f>+Produccion_UO!O495</f>
        <v>0</v>
      </c>
      <c r="Q495" s="21">
        <f>+Produccion_UO!P495</f>
        <v>0</v>
      </c>
      <c r="R495" s="21">
        <f>+Produccion_UO!Q495</f>
        <v>0</v>
      </c>
      <c r="S495" s="21">
        <f>+Produccion_UO!R495</f>
        <v>0</v>
      </c>
      <c r="T495" s="21">
        <f>+Produccion_UO!S495</f>
        <v>0</v>
      </c>
      <c r="U495" s="21">
        <f>+Produccion_UO!T495</f>
        <v>0</v>
      </c>
      <c r="V495" s="21">
        <f>+Produccion_UO!U495</f>
        <v>0</v>
      </c>
      <c r="W495" s="21">
        <f>+Produccion_UO!V495</f>
        <v>0</v>
      </c>
      <c r="X495" s="21">
        <f>+Produccion_UO!W495</f>
        <v>0</v>
      </c>
      <c r="Y495" s="21">
        <f>+Produccion_UO!X495</f>
        <v>0</v>
      </c>
      <c r="Z495" s="21">
        <f>+Produccion_UO!Y495</f>
        <v>0</v>
      </c>
      <c r="AA495" s="21">
        <f>+Produccion_UO!Z495</f>
        <v>0</v>
      </c>
      <c r="AB495" s="21">
        <f>+Produccion_UO!AA495</f>
        <v>0</v>
      </c>
      <c r="AC495" s="21">
        <f>+Produccion_UO!AB495</f>
        <v>0</v>
      </c>
      <c r="AD495" s="21">
        <f>+Produccion_UO!AC495</f>
        <v>0</v>
      </c>
      <c r="AE495" s="21">
        <f>+Produccion_UO!AD495</f>
        <v>0</v>
      </c>
      <c r="AF495" s="21">
        <f>+Produccion_UO!AE495</f>
        <v>0</v>
      </c>
      <c r="AG495" s="21">
        <f>+Produccion_UO!AF495</f>
        <v>0</v>
      </c>
      <c r="AH495" s="21">
        <f>+Produccion_UO!AG495</f>
        <v>0</v>
      </c>
      <c r="AI495" s="21">
        <f>+Produccion_UO!AH495</f>
        <v>0</v>
      </c>
      <c r="AJ495" s="21">
        <f>+Produccion_UO!AI495</f>
        <v>0</v>
      </c>
      <c r="AK495" s="21">
        <f>+Produccion_UO!AJ495</f>
        <v>0</v>
      </c>
      <c r="AL495" s="21">
        <f>+Produccion_UO!AK495</f>
        <v>0</v>
      </c>
      <c r="AM495" s="21">
        <f>+Produccion_UO!AL495</f>
        <v>0</v>
      </c>
      <c r="AN495" s="21">
        <f>+Produccion_UO!AM495</f>
        <v>0</v>
      </c>
      <c r="AO495" s="21">
        <f>+Produccion_UO!AN495</f>
        <v>0</v>
      </c>
      <c r="AP495" s="21">
        <f>+Produccion_UO!AO495</f>
        <v>0</v>
      </c>
      <c r="AQ495" s="21">
        <f>+Produccion_UO!AP495</f>
        <v>0</v>
      </c>
      <c r="AR495" s="21">
        <f>+Produccion_UO!AQ495</f>
        <v>0</v>
      </c>
    </row>
    <row r="496" spans="10:44" x14ac:dyDescent="0.25">
      <c r="J496" s="24" t="s">
        <v>91</v>
      </c>
      <c r="K496" s="54" t="s">
        <v>236</v>
      </c>
      <c r="L496" s="175" t="s">
        <v>687</v>
      </c>
      <c r="M496" s="21">
        <f>+Produccion_UO!L496</f>
        <v>66.418795987693329</v>
      </c>
      <c r="N496" s="21">
        <f>+Produccion_UO!M496</f>
        <v>59.303177233041104</v>
      </c>
      <c r="O496" s="21">
        <f>+Produccion_UO!N496</f>
        <v>51.800633755286945</v>
      </c>
      <c r="P496" s="21">
        <f>+Produccion_UO!O496</f>
        <v>44.298090277532502</v>
      </c>
      <c r="Q496" s="21">
        <f>+Produccion_UO!P496</f>
        <v>36.795546799778052</v>
      </c>
      <c r="R496" s="21">
        <f>+Produccion_UO!Q496</f>
        <v>28.753950274052777</v>
      </c>
      <c r="S496" s="21">
        <f>+Produccion_UO!R496</f>
        <v>20.712353748327441</v>
      </c>
      <c r="T496" s="21">
        <f>+Produccion_UO!S496</f>
        <v>40.685554366983609</v>
      </c>
      <c r="U496" s="21">
        <f>+Produccion_UO!T496</f>
        <v>38.694016693812223</v>
      </c>
      <c r="V496" s="21">
        <f>+Produccion_UO!U496</f>
        <v>0</v>
      </c>
      <c r="W496" s="21">
        <f>+Produccion_UO!V496</f>
        <v>0</v>
      </c>
      <c r="X496" s="21">
        <f>+Produccion_UO!W496</f>
        <v>0</v>
      </c>
      <c r="Y496" s="21">
        <f>+Produccion_UO!X496</f>
        <v>0</v>
      </c>
      <c r="Z496" s="21">
        <f>+Produccion_UO!Y496</f>
        <v>0</v>
      </c>
      <c r="AA496" s="21">
        <f>+Produccion_UO!Z496</f>
        <v>0</v>
      </c>
      <c r="AB496" s="21">
        <f>+Produccion_UO!AA496</f>
        <v>0</v>
      </c>
      <c r="AC496" s="21">
        <f>+Produccion_UO!AB496</f>
        <v>0</v>
      </c>
      <c r="AD496" s="21">
        <f>+Produccion_UO!AC496</f>
        <v>0</v>
      </c>
      <c r="AE496" s="21">
        <f>+Produccion_UO!AD496</f>
        <v>0</v>
      </c>
      <c r="AF496" s="21">
        <f>+Produccion_UO!AE496</f>
        <v>0</v>
      </c>
      <c r="AG496" s="21">
        <f>+Produccion_UO!AF496</f>
        <v>0</v>
      </c>
      <c r="AH496" s="21">
        <f>+Produccion_UO!AG496</f>
        <v>0</v>
      </c>
      <c r="AI496" s="21">
        <f>+Produccion_UO!AH496</f>
        <v>0</v>
      </c>
      <c r="AJ496" s="21">
        <f>+Produccion_UO!AI496</f>
        <v>0</v>
      </c>
      <c r="AK496" s="21">
        <f>+Produccion_UO!AJ496</f>
        <v>0</v>
      </c>
      <c r="AL496" s="21">
        <f>+Produccion_UO!AK496</f>
        <v>0</v>
      </c>
      <c r="AM496" s="21">
        <f>+Produccion_UO!AL496</f>
        <v>0</v>
      </c>
      <c r="AN496" s="21">
        <f>+Produccion_UO!AM496</f>
        <v>0</v>
      </c>
      <c r="AO496" s="21">
        <f>+Produccion_UO!AN496</f>
        <v>0</v>
      </c>
      <c r="AP496" s="21">
        <f>+Produccion_UO!AO496</f>
        <v>0</v>
      </c>
      <c r="AQ496" s="21">
        <f>+Produccion_UO!AP496</f>
        <v>0</v>
      </c>
      <c r="AR496" s="21">
        <f>+Produccion_UO!AQ496</f>
        <v>0</v>
      </c>
    </row>
    <row r="497" spans="10:44" x14ac:dyDescent="0.25">
      <c r="J497" s="24" t="s">
        <v>92</v>
      </c>
      <c r="K497" s="54" t="s">
        <v>296</v>
      </c>
      <c r="L497" s="175" t="s">
        <v>685</v>
      </c>
      <c r="M497" s="21">
        <f>+Produccion_UO!L497</f>
        <v>4.82085797693325</v>
      </c>
      <c r="N497" s="21">
        <f>+Produccion_UO!M497</f>
        <v>3.5051080119010281</v>
      </c>
      <c r="O497" s="21">
        <f>+Produccion_UO!N497</f>
        <v>2.6743699361170443</v>
      </c>
      <c r="P497" s="21">
        <f>+Produccion_UO!O497</f>
        <v>1.843631860333061</v>
      </c>
      <c r="Q497" s="21">
        <f>+Produccion_UO!P497</f>
        <v>1.0128937845490751</v>
      </c>
      <c r="R497" s="21">
        <f>+Produccion_UO!Q497</f>
        <v>0</v>
      </c>
      <c r="S497" s="21">
        <f>+Produccion_UO!R497</f>
        <v>0</v>
      </c>
      <c r="T497" s="21">
        <f>+Produccion_UO!S497</f>
        <v>7.843840687358</v>
      </c>
      <c r="U497" s="21">
        <f>+Produccion_UO!T497</f>
        <v>7.0015155495721944</v>
      </c>
      <c r="V497" s="21">
        <f>+Produccion_UO!U497</f>
        <v>6.1982245993491114</v>
      </c>
      <c r="W497" s="21">
        <f>+Produccion_UO!V497</f>
        <v>5.3949336491260551</v>
      </c>
      <c r="X497" s="21">
        <f>+Produccion_UO!W497</f>
        <v>4.5916426989029722</v>
      </c>
      <c r="Y497" s="21">
        <f>+Produccion_UO!X497</f>
        <v>4.1759144585481112</v>
      </c>
      <c r="Z497" s="21">
        <f>+Produccion_UO!Y497</f>
        <v>3.7601862181932781</v>
      </c>
      <c r="AA497" s="21">
        <f>+Produccion_UO!Z497</f>
        <v>0</v>
      </c>
      <c r="AB497" s="21">
        <f>+Produccion_UO!AA497</f>
        <v>0</v>
      </c>
      <c r="AC497" s="21">
        <f>+Produccion_UO!AB497</f>
        <v>0</v>
      </c>
      <c r="AD497" s="21">
        <f>+Produccion_UO!AC497</f>
        <v>0</v>
      </c>
      <c r="AE497" s="21">
        <f>+Produccion_UO!AD497</f>
        <v>0</v>
      </c>
      <c r="AF497" s="21">
        <f>+Produccion_UO!AE497</f>
        <v>0</v>
      </c>
      <c r="AG497" s="21">
        <f>+Produccion_UO!AF497</f>
        <v>0</v>
      </c>
      <c r="AH497" s="21">
        <f>+Produccion_UO!AG497</f>
        <v>0</v>
      </c>
      <c r="AI497" s="21">
        <f>+Produccion_UO!AH497</f>
        <v>0</v>
      </c>
      <c r="AJ497" s="21">
        <f>+Produccion_UO!AI497</f>
        <v>0</v>
      </c>
      <c r="AK497" s="21">
        <f>+Produccion_UO!AJ497</f>
        <v>0</v>
      </c>
      <c r="AL497" s="21">
        <f>+Produccion_UO!AK497</f>
        <v>0</v>
      </c>
      <c r="AM497" s="21">
        <f>+Produccion_UO!AL497</f>
        <v>0</v>
      </c>
      <c r="AN497" s="21">
        <f>+Produccion_UO!AM497</f>
        <v>0</v>
      </c>
      <c r="AO497" s="21">
        <f>+Produccion_UO!AN497</f>
        <v>0</v>
      </c>
      <c r="AP497" s="21">
        <f>+Produccion_UO!AO497</f>
        <v>0</v>
      </c>
      <c r="AQ497" s="21">
        <f>+Produccion_UO!AP497</f>
        <v>0</v>
      </c>
      <c r="AR497" s="21">
        <f>+Produccion_UO!AQ497</f>
        <v>0</v>
      </c>
    </row>
    <row r="498" spans="10:44" x14ac:dyDescent="0.25">
      <c r="J498" s="68"/>
      <c r="K498" s="68"/>
      <c r="L498" s="68"/>
      <c r="M498" s="69">
        <f>+SUM(M491:M497)</f>
        <v>557.24281524785988</v>
      </c>
      <c r="N498" s="69">
        <f t="shared" ref="N498" si="59">+SUM(N491:N497)</f>
        <v>523.9509612140838</v>
      </c>
      <c r="O498" s="69">
        <f t="shared" ref="O498:AR498" si="60">+SUM(O491:O497)</f>
        <v>489.85178672237339</v>
      </c>
      <c r="P498" s="69">
        <f t="shared" si="60"/>
        <v>461.46672915544332</v>
      </c>
      <c r="Q498" s="69">
        <f t="shared" si="60"/>
        <v>408.88669556720208</v>
      </c>
      <c r="R498" s="69">
        <f t="shared" si="60"/>
        <v>375.0395310889914</v>
      </c>
      <c r="S498" s="69">
        <f t="shared" si="60"/>
        <v>339.60160968766604</v>
      </c>
      <c r="T498" s="69">
        <f t="shared" si="60"/>
        <v>343.72475420611158</v>
      </c>
      <c r="U498" s="69">
        <f t="shared" si="60"/>
        <v>252.29978909608579</v>
      </c>
      <c r="V498" s="69">
        <f t="shared" si="60"/>
        <v>136.47091150440662</v>
      </c>
      <c r="W498" s="69">
        <f t="shared" si="60"/>
        <v>71.999622025923557</v>
      </c>
      <c r="X498" s="69">
        <f t="shared" si="60"/>
        <v>69.581395048115752</v>
      </c>
      <c r="Y498" s="69">
        <f t="shared" si="60"/>
        <v>69.165666807760886</v>
      </c>
      <c r="Z498" s="69">
        <f t="shared" si="60"/>
        <v>26.683231986147643</v>
      </c>
      <c r="AA498" s="69">
        <f t="shared" si="60"/>
        <v>0</v>
      </c>
      <c r="AB498" s="69">
        <f t="shared" si="60"/>
        <v>0</v>
      </c>
      <c r="AC498" s="69">
        <f t="shared" si="60"/>
        <v>0</v>
      </c>
      <c r="AD498" s="69">
        <f t="shared" si="60"/>
        <v>0</v>
      </c>
      <c r="AE498" s="69">
        <f t="shared" si="60"/>
        <v>0</v>
      </c>
      <c r="AF498" s="69">
        <f t="shared" si="60"/>
        <v>0</v>
      </c>
      <c r="AG498" s="69">
        <f t="shared" si="60"/>
        <v>0</v>
      </c>
      <c r="AH498" s="69">
        <f t="shared" si="60"/>
        <v>0</v>
      </c>
      <c r="AI498" s="69">
        <f t="shared" si="60"/>
        <v>0</v>
      </c>
      <c r="AJ498" s="69">
        <f t="shared" si="60"/>
        <v>0</v>
      </c>
      <c r="AK498" s="69">
        <f t="shared" si="60"/>
        <v>0</v>
      </c>
      <c r="AL498" s="69">
        <f t="shared" si="60"/>
        <v>0</v>
      </c>
      <c r="AM498" s="69">
        <f t="shared" si="60"/>
        <v>0</v>
      </c>
      <c r="AN498" s="69">
        <f t="shared" si="60"/>
        <v>0</v>
      </c>
      <c r="AO498" s="69">
        <f t="shared" si="60"/>
        <v>0</v>
      </c>
      <c r="AP498" s="69">
        <f t="shared" si="60"/>
        <v>0</v>
      </c>
      <c r="AQ498" s="69">
        <f t="shared" si="60"/>
        <v>0</v>
      </c>
      <c r="AR498" s="69">
        <f t="shared" si="60"/>
        <v>0</v>
      </c>
    </row>
    <row r="500" spans="10:44" s="101" customFormat="1" ht="18.75" x14ac:dyDescent="0.3">
      <c r="K500" s="104" t="str">
        <f>+Produccion_UO!K500</f>
        <v>10.3 Electricidad para Producción</v>
      </c>
      <c r="L500" s="104"/>
    </row>
    <row r="501" spans="10:44" x14ac:dyDescent="0.25">
      <c r="J501" s="106" t="s">
        <v>348</v>
      </c>
      <c r="K501" s="41" t="s">
        <v>26</v>
      </c>
      <c r="L501" s="162"/>
    </row>
    <row r="502" spans="10:44" x14ac:dyDescent="0.25">
      <c r="J502" s="15"/>
      <c r="K502" s="23"/>
      <c r="L502" s="23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</row>
    <row r="503" spans="10:44" x14ac:dyDescent="0.25">
      <c r="M503" s="40">
        <v>2019</v>
      </c>
      <c r="N503" s="40">
        <v>2020</v>
      </c>
      <c r="O503" s="40">
        <v>2021</v>
      </c>
      <c r="P503" s="40">
        <v>2022</v>
      </c>
      <c r="Q503" s="40">
        <v>2023</v>
      </c>
      <c r="R503" s="40">
        <v>2024</v>
      </c>
      <c r="S503" s="40">
        <v>2025</v>
      </c>
      <c r="T503" s="40">
        <v>2026</v>
      </c>
      <c r="U503" s="40">
        <v>2027</v>
      </c>
      <c r="V503" s="40">
        <v>2028</v>
      </c>
      <c r="W503" s="40">
        <v>2029</v>
      </c>
      <c r="X503" s="40">
        <v>2030</v>
      </c>
      <c r="Y503" s="40">
        <v>2031</v>
      </c>
      <c r="Z503" s="40">
        <v>2032</v>
      </c>
      <c r="AA503" s="40">
        <v>2033</v>
      </c>
      <c r="AB503" s="40">
        <v>2034</v>
      </c>
      <c r="AC503" s="40">
        <v>2035</v>
      </c>
      <c r="AD503" s="40">
        <v>2036</v>
      </c>
      <c r="AE503" s="40">
        <v>2037</v>
      </c>
      <c r="AF503" s="40">
        <v>2038</v>
      </c>
      <c r="AG503" s="40">
        <v>2039</v>
      </c>
      <c r="AH503" s="40">
        <v>2040</v>
      </c>
      <c r="AI503" s="40">
        <v>2041</v>
      </c>
      <c r="AJ503" s="40">
        <v>2042</v>
      </c>
      <c r="AK503" s="40">
        <v>2043</v>
      </c>
      <c r="AL503" s="40">
        <v>2044</v>
      </c>
      <c r="AM503" s="40">
        <v>2045</v>
      </c>
      <c r="AN503" s="40">
        <v>2046</v>
      </c>
      <c r="AO503" s="40">
        <v>2047</v>
      </c>
      <c r="AP503" s="40">
        <v>2048</v>
      </c>
      <c r="AQ503" s="40">
        <v>2049</v>
      </c>
      <c r="AR503" s="40">
        <v>2050</v>
      </c>
    </row>
    <row r="504" spans="10:44" x14ac:dyDescent="0.25">
      <c r="J504" s="61" t="s">
        <v>72</v>
      </c>
      <c r="K504" s="19" t="s">
        <v>320</v>
      </c>
      <c r="L504" s="171" t="s">
        <v>683</v>
      </c>
      <c r="M504" s="21">
        <f>+Produccion_UO!L504</f>
        <v>201.87721338746056</v>
      </c>
      <c r="N504" s="21">
        <f>+Produccion_UO!M504</f>
        <v>163.13333760455498</v>
      </c>
      <c r="O504" s="21">
        <f>+Produccion_UO!N504</f>
        <v>127.72447965711805</v>
      </c>
      <c r="P504" s="21">
        <f>+Produccion_UO!O504</f>
        <v>149.15825053600972</v>
      </c>
      <c r="Q504" s="21">
        <f>+Produccion_UO!P504</f>
        <v>142.17070700173696</v>
      </c>
      <c r="R504" s="21">
        <f>+Produccion_UO!Q504</f>
        <v>0</v>
      </c>
      <c r="S504" s="21">
        <f>+Produccion_UO!R504</f>
        <v>0</v>
      </c>
      <c r="T504" s="21">
        <f>+Produccion_UO!S504</f>
        <v>0</v>
      </c>
      <c r="U504" s="21">
        <f>+Produccion_UO!T504</f>
        <v>0</v>
      </c>
      <c r="V504" s="21">
        <f>+Produccion_UO!U504</f>
        <v>0</v>
      </c>
      <c r="W504" s="21">
        <f>+Produccion_UO!V504</f>
        <v>0</v>
      </c>
      <c r="X504" s="21">
        <f>+Produccion_UO!W504</f>
        <v>0</v>
      </c>
      <c r="Y504" s="21">
        <f>+Produccion_UO!X504</f>
        <v>0</v>
      </c>
      <c r="Z504" s="21">
        <f>+Produccion_UO!Y504</f>
        <v>0</v>
      </c>
      <c r="AA504" s="21">
        <f>+Produccion_UO!Z504</f>
        <v>0</v>
      </c>
      <c r="AB504" s="21">
        <f>+Produccion_UO!AA504</f>
        <v>0</v>
      </c>
      <c r="AC504" s="21">
        <f>+Produccion_UO!AB504</f>
        <v>0</v>
      </c>
      <c r="AD504" s="21">
        <f>+Produccion_UO!AC504</f>
        <v>0</v>
      </c>
      <c r="AE504" s="21">
        <f>+Produccion_UO!AD504</f>
        <v>0</v>
      </c>
      <c r="AF504" s="21">
        <f>+Produccion_UO!AE504</f>
        <v>0</v>
      </c>
      <c r="AG504" s="21">
        <f>+Produccion_UO!AF504</f>
        <v>0</v>
      </c>
      <c r="AH504" s="21">
        <f>+Produccion_UO!AG504</f>
        <v>0</v>
      </c>
      <c r="AI504" s="21">
        <f>+Produccion_UO!AH504</f>
        <v>0</v>
      </c>
      <c r="AJ504" s="21">
        <f>+Produccion_UO!AI504</f>
        <v>0</v>
      </c>
      <c r="AK504" s="21">
        <f>+Produccion_UO!AJ504</f>
        <v>0</v>
      </c>
      <c r="AL504" s="21">
        <f>+Produccion_UO!AK504</f>
        <v>0</v>
      </c>
      <c r="AM504" s="21">
        <f>+Produccion_UO!AL504</f>
        <v>0</v>
      </c>
      <c r="AN504" s="21">
        <f>+Produccion_UO!AM504</f>
        <v>0</v>
      </c>
      <c r="AO504" s="21">
        <f>+Produccion_UO!AN504</f>
        <v>0</v>
      </c>
      <c r="AP504" s="21">
        <f>+Produccion_UO!AO504</f>
        <v>0</v>
      </c>
      <c r="AQ504" s="21">
        <f>+Produccion_UO!AP504</f>
        <v>0</v>
      </c>
      <c r="AR504" s="21">
        <f>+Produccion_UO!AQ504</f>
        <v>0</v>
      </c>
    </row>
    <row r="505" spans="10:44" x14ac:dyDescent="0.25">
      <c r="J505" s="61" t="s">
        <v>73</v>
      </c>
      <c r="K505" s="19" t="s">
        <v>322</v>
      </c>
      <c r="L505" s="171" t="s">
        <v>684</v>
      </c>
      <c r="M505" s="21">
        <f>+Produccion_UO!L505+Produccion_UO!L506</f>
        <v>4111.6327770208782</v>
      </c>
      <c r="N505" s="21">
        <f>+Produccion_UO!M505+Produccion_UO!M506</f>
        <v>3913.616408100811</v>
      </c>
      <c r="O505" s="21">
        <f>+Produccion_UO!N505+Produccion_UO!N506</f>
        <v>3669.1587943577752</v>
      </c>
      <c r="P505" s="21">
        <f>+Produccion_UO!O505+Produccion_UO!O506</f>
        <v>3521.5538242398306</v>
      </c>
      <c r="Q505" s="21">
        <f>+Produccion_UO!P505+Produccion_UO!P506</f>
        <v>2963.8509473138802</v>
      </c>
      <c r="R505" s="21">
        <f>+Produccion_UO!Q505+Produccion_UO!Q506</f>
        <v>2769.5048297458416</v>
      </c>
      <c r="S505" s="21">
        <f>+Produccion_UO!R505+Produccion_UO!R506</f>
        <v>2575.158712177803</v>
      </c>
      <c r="T505" s="21">
        <f>+Produccion_UO!S505+Produccion_UO!S506</f>
        <v>2421.0440105671778</v>
      </c>
      <c r="U505" s="21">
        <f>+Produccion_UO!T505+Produccion_UO!T506</f>
        <v>1915.2326563644363</v>
      </c>
      <c r="V505" s="21">
        <f>+Produccion_UO!U505+Produccion_UO!U506</f>
        <v>1655.8132893220527</v>
      </c>
      <c r="W505" s="21">
        <f>+Produccion_UO!V505+Produccion_UO!V506</f>
        <v>1052.1449795853666</v>
      </c>
      <c r="X505" s="21">
        <f>+Produccion_UO!W505+Produccion_UO!W506</f>
        <v>1024.7722769235445</v>
      </c>
      <c r="Y505" s="21">
        <f>+Produccion_UO!X505+Produccion_UO!X506</f>
        <v>1024.7722769235445</v>
      </c>
      <c r="Z505" s="21">
        <f>+Produccion_UO!Y505+Produccion_UO!Y506</f>
        <v>725.65711690158605</v>
      </c>
      <c r="AA505" s="21">
        <f>+Produccion_UO!Z505+Produccion_UO!Z506</f>
        <v>0</v>
      </c>
      <c r="AB505" s="21">
        <f>+Produccion_UO!AA505+Produccion_UO!AA506</f>
        <v>0</v>
      </c>
      <c r="AC505" s="21">
        <f>+Produccion_UO!AB505+Produccion_UO!AB506</f>
        <v>0</v>
      </c>
      <c r="AD505" s="21">
        <f>+Produccion_UO!AC505+Produccion_UO!AC506</f>
        <v>0</v>
      </c>
      <c r="AE505" s="21">
        <f>+Produccion_UO!AD505+Produccion_UO!AD506</f>
        <v>0</v>
      </c>
      <c r="AF505" s="21">
        <f>+Produccion_UO!AE505+Produccion_UO!AE506</f>
        <v>0</v>
      </c>
      <c r="AG505" s="21">
        <f>+Produccion_UO!AF505+Produccion_UO!AF506</f>
        <v>0</v>
      </c>
      <c r="AH505" s="21">
        <f>+Produccion_UO!AG505+Produccion_UO!AG506</f>
        <v>0</v>
      </c>
      <c r="AI505" s="21">
        <f>+Produccion_UO!AH505+Produccion_UO!AH506</f>
        <v>0</v>
      </c>
      <c r="AJ505" s="21">
        <f>+Produccion_UO!AI505+Produccion_UO!AI506</f>
        <v>0</v>
      </c>
      <c r="AK505" s="21">
        <f>+Produccion_UO!AJ505+Produccion_UO!AJ506</f>
        <v>0</v>
      </c>
      <c r="AL505" s="21">
        <f>+Produccion_UO!AK505+Produccion_UO!AK506</f>
        <v>0</v>
      </c>
      <c r="AM505" s="21">
        <f>+Produccion_UO!AL505+Produccion_UO!AL506</f>
        <v>0</v>
      </c>
      <c r="AN505" s="21">
        <f>+Produccion_UO!AM505+Produccion_UO!AM506</f>
        <v>0</v>
      </c>
      <c r="AO505" s="21">
        <f>+Produccion_UO!AN505+Produccion_UO!AN506</f>
        <v>0</v>
      </c>
      <c r="AP505" s="21">
        <f>+Produccion_UO!AO505+Produccion_UO!AO506</f>
        <v>0</v>
      </c>
      <c r="AQ505" s="21">
        <f>+Produccion_UO!AP505+Produccion_UO!AP506</f>
        <v>0</v>
      </c>
      <c r="AR505" s="21">
        <f>+Produccion_UO!AQ505+Produccion_UO!AQ506</f>
        <v>0</v>
      </c>
    </row>
    <row r="506" spans="10:44" x14ac:dyDescent="0.25">
      <c r="J506" s="61" t="s">
        <v>73</v>
      </c>
      <c r="K506" s="19" t="s">
        <v>324</v>
      </c>
      <c r="L506" s="171"/>
      <c r="M506" s="180"/>
      <c r="N506" s="180"/>
      <c r="O506" s="180"/>
      <c r="P506" s="180"/>
      <c r="Q506" s="180"/>
      <c r="R506" s="180"/>
      <c r="S506" s="180"/>
      <c r="T506" s="180"/>
      <c r="U506" s="180"/>
      <c r="V506" s="180"/>
      <c r="W506" s="180"/>
      <c r="X506" s="180"/>
      <c r="Y506" s="180"/>
      <c r="Z506" s="180"/>
      <c r="AA506" s="180"/>
      <c r="AB506" s="180"/>
      <c r="AC506" s="180"/>
      <c r="AD506" s="180"/>
      <c r="AE506" s="180"/>
      <c r="AF506" s="180"/>
      <c r="AG506" s="180"/>
      <c r="AH506" s="180"/>
      <c r="AI506" s="180"/>
      <c r="AJ506" s="180"/>
      <c r="AK506" s="180"/>
      <c r="AL506" s="180"/>
      <c r="AM506" s="180"/>
      <c r="AN506" s="180"/>
      <c r="AO506" s="180"/>
      <c r="AP506" s="180"/>
      <c r="AQ506" s="180"/>
      <c r="AR506" s="180"/>
    </row>
    <row r="507" spans="10:44" x14ac:dyDescent="0.25">
      <c r="J507" s="61" t="s">
        <v>74</v>
      </c>
      <c r="K507" s="19" t="s">
        <v>326</v>
      </c>
      <c r="L507" s="171" t="s">
        <v>688</v>
      </c>
      <c r="M507" s="21">
        <f>+Produccion_UO!L507</f>
        <v>21.412926305312055</v>
      </c>
      <c r="N507" s="21">
        <f>+Produccion_UO!M507</f>
        <v>20.234437110938721</v>
      </c>
      <c r="O507" s="21">
        <f>+Produccion_UO!N507</f>
        <v>19.345011303864499</v>
      </c>
      <c r="P507" s="21">
        <f>+Produccion_UO!O507</f>
        <v>18.455585496790253</v>
      </c>
      <c r="Q507" s="21">
        <f>+Produccion_UO!P507</f>
        <v>17.566159689716027</v>
      </c>
      <c r="R507" s="21">
        <f>+Produccion_UO!Q507</f>
        <v>16.676733882641777</v>
      </c>
      <c r="S507" s="21">
        <f>+Produccion_UO!R507</f>
        <v>15.787308075567555</v>
      </c>
      <c r="T507" s="21">
        <f>+Produccion_UO!S507</f>
        <v>1.798606799486175</v>
      </c>
      <c r="U507" s="21">
        <f>+Produccion_UO!T507</f>
        <v>0</v>
      </c>
      <c r="V507" s="21">
        <f>+Produccion_UO!U507</f>
        <v>0</v>
      </c>
      <c r="W507" s="21">
        <f>+Produccion_UO!V507</f>
        <v>0</v>
      </c>
      <c r="X507" s="21">
        <f>+Produccion_UO!W507</f>
        <v>0</v>
      </c>
      <c r="Y507" s="21">
        <f>+Produccion_UO!X507</f>
        <v>0</v>
      </c>
      <c r="Z507" s="21">
        <f>+Produccion_UO!Y507</f>
        <v>0</v>
      </c>
      <c r="AA507" s="21">
        <f>+Produccion_UO!Z507</f>
        <v>0</v>
      </c>
      <c r="AB507" s="21">
        <f>+Produccion_UO!AA507</f>
        <v>0</v>
      </c>
      <c r="AC507" s="21">
        <f>+Produccion_UO!AB507</f>
        <v>0</v>
      </c>
      <c r="AD507" s="21">
        <f>+Produccion_UO!AC507</f>
        <v>0</v>
      </c>
      <c r="AE507" s="21">
        <f>+Produccion_UO!AD507</f>
        <v>0</v>
      </c>
      <c r="AF507" s="21">
        <f>+Produccion_UO!AE507</f>
        <v>0</v>
      </c>
      <c r="AG507" s="21">
        <f>+Produccion_UO!AF507</f>
        <v>0</v>
      </c>
      <c r="AH507" s="21">
        <f>+Produccion_UO!AG507</f>
        <v>0</v>
      </c>
      <c r="AI507" s="21">
        <f>+Produccion_UO!AH507</f>
        <v>0</v>
      </c>
      <c r="AJ507" s="21">
        <f>+Produccion_UO!AI507</f>
        <v>0</v>
      </c>
      <c r="AK507" s="21">
        <f>+Produccion_UO!AJ507</f>
        <v>0</v>
      </c>
      <c r="AL507" s="21">
        <f>+Produccion_UO!AK507</f>
        <v>0</v>
      </c>
      <c r="AM507" s="21">
        <f>+Produccion_UO!AL507</f>
        <v>0</v>
      </c>
      <c r="AN507" s="21">
        <f>+Produccion_UO!AM507</f>
        <v>0</v>
      </c>
      <c r="AO507" s="21">
        <f>+Produccion_UO!AN507</f>
        <v>0</v>
      </c>
      <c r="AP507" s="21">
        <f>+Produccion_UO!AO507</f>
        <v>0</v>
      </c>
      <c r="AQ507" s="21">
        <f>+Produccion_UO!AP507</f>
        <v>0</v>
      </c>
      <c r="AR507" s="21">
        <f>+Produccion_UO!AQ507</f>
        <v>0</v>
      </c>
    </row>
    <row r="508" spans="10:44" x14ac:dyDescent="0.25">
      <c r="J508" s="61" t="s">
        <v>75</v>
      </c>
      <c r="K508" s="19" t="s">
        <v>328</v>
      </c>
      <c r="L508" s="171" t="s">
        <v>686</v>
      </c>
      <c r="M508" s="21">
        <f>+Produccion_UO!L508</f>
        <v>488.58938957726582</v>
      </c>
      <c r="N508" s="21">
        <f>+Produccion_UO!M508</f>
        <v>454.46910185573802</v>
      </c>
      <c r="O508" s="21">
        <f>+Produccion_UO!N508</f>
        <v>418.49346137656221</v>
      </c>
      <c r="P508" s="21">
        <f>+Produccion_UO!O508</f>
        <v>382.5178208973872</v>
      </c>
      <c r="Q508" s="21">
        <f>+Produccion_UO!P508</f>
        <v>346.54218041821196</v>
      </c>
      <c r="R508" s="21">
        <f>+Produccion_UO!Q508</f>
        <v>307.98171271204308</v>
      </c>
      <c r="S508" s="21">
        <f>+Produccion_UO!R508</f>
        <v>269.4212450058742</v>
      </c>
      <c r="T508" s="21">
        <f>+Produccion_UO!S508</f>
        <v>242.78774460665863</v>
      </c>
      <c r="U508" s="21">
        <f>+Produccion_UO!T508</f>
        <v>201.07185307254471</v>
      </c>
      <c r="V508" s="21">
        <f>+Produccion_UO!U508</f>
        <v>0</v>
      </c>
      <c r="W508" s="21">
        <f>+Produccion_UO!V508</f>
        <v>0</v>
      </c>
      <c r="X508" s="21">
        <f>+Produccion_UO!W508</f>
        <v>0</v>
      </c>
      <c r="Y508" s="21">
        <f>+Produccion_UO!X508</f>
        <v>0</v>
      </c>
      <c r="Z508" s="21">
        <f>+Produccion_UO!Y508</f>
        <v>0</v>
      </c>
      <c r="AA508" s="21">
        <f>+Produccion_UO!Z508</f>
        <v>0</v>
      </c>
      <c r="AB508" s="21">
        <f>+Produccion_UO!AA508</f>
        <v>0</v>
      </c>
      <c r="AC508" s="21">
        <f>+Produccion_UO!AB508</f>
        <v>0</v>
      </c>
      <c r="AD508" s="21">
        <f>+Produccion_UO!AC508</f>
        <v>0</v>
      </c>
      <c r="AE508" s="21">
        <f>+Produccion_UO!AD508</f>
        <v>0</v>
      </c>
      <c r="AF508" s="21">
        <f>+Produccion_UO!AE508</f>
        <v>0</v>
      </c>
      <c r="AG508" s="21">
        <f>+Produccion_UO!AF508</f>
        <v>0</v>
      </c>
      <c r="AH508" s="21">
        <f>+Produccion_UO!AG508</f>
        <v>0</v>
      </c>
      <c r="AI508" s="21">
        <f>+Produccion_UO!AH508</f>
        <v>0</v>
      </c>
      <c r="AJ508" s="21">
        <f>+Produccion_UO!AI508</f>
        <v>0</v>
      </c>
      <c r="AK508" s="21">
        <f>+Produccion_UO!AJ508</f>
        <v>0</v>
      </c>
      <c r="AL508" s="21">
        <f>+Produccion_UO!AK508</f>
        <v>0</v>
      </c>
      <c r="AM508" s="21">
        <f>+Produccion_UO!AL508</f>
        <v>0</v>
      </c>
      <c r="AN508" s="21">
        <f>+Produccion_UO!AM508</f>
        <v>0</v>
      </c>
      <c r="AO508" s="21">
        <f>+Produccion_UO!AN508</f>
        <v>0</v>
      </c>
      <c r="AP508" s="21">
        <f>+Produccion_UO!AO508</f>
        <v>0</v>
      </c>
      <c r="AQ508" s="21">
        <f>+Produccion_UO!AP508</f>
        <v>0</v>
      </c>
      <c r="AR508" s="21">
        <f>+Produccion_UO!AQ508</f>
        <v>0</v>
      </c>
    </row>
    <row r="509" spans="10:44" x14ac:dyDescent="0.25">
      <c r="J509" s="61" t="s">
        <v>76</v>
      </c>
      <c r="K509" s="19" t="s">
        <v>330</v>
      </c>
      <c r="L509" s="171" t="s">
        <v>687</v>
      </c>
      <c r="M509" s="21">
        <f>+Produccion_UO!L509</f>
        <v>88.497077765887411</v>
      </c>
      <c r="N509" s="21">
        <f>+Produccion_UO!M509</f>
        <v>82.487056207427415</v>
      </c>
      <c r="O509" s="21">
        <f>+Produccion_UO!N509</f>
        <v>78.692449422259912</v>
      </c>
      <c r="P509" s="21">
        <f>+Produccion_UO!O509</f>
        <v>74.89784263709214</v>
      </c>
      <c r="Q509" s="21">
        <f>+Produccion_UO!P509</f>
        <v>71.103235851924637</v>
      </c>
      <c r="R509" s="21">
        <f>+Produccion_UO!Q509</f>
        <v>65.592840417511866</v>
      </c>
      <c r="S509" s="21">
        <f>+Produccion_UO!R509</f>
        <v>60.08244498309881</v>
      </c>
      <c r="T509" s="21">
        <f>+Produccion_UO!S509</f>
        <v>55.493656887232973</v>
      </c>
      <c r="U509" s="21">
        <f>+Produccion_UO!T509</f>
        <v>50.904868791366859</v>
      </c>
      <c r="V509" s="21">
        <f>+Produccion_UO!U509</f>
        <v>46.528729715676803</v>
      </c>
      <c r="W509" s="21">
        <f>+Produccion_UO!V509</f>
        <v>42.152590639986698</v>
      </c>
      <c r="X509" s="21">
        <f>+Produccion_UO!W509</f>
        <v>37.776451564296607</v>
      </c>
      <c r="Y509" s="21">
        <f>+Produccion_UO!X509</f>
        <v>35.511662452730526</v>
      </c>
      <c r="Z509" s="21">
        <f>+Produccion_UO!Y509</f>
        <v>33.246873341164473</v>
      </c>
      <c r="AA509" s="21">
        <f>+Produccion_UO!Z509</f>
        <v>9.8719393875300288</v>
      </c>
      <c r="AB509" s="21">
        <f>+Produccion_UO!AA509</f>
        <v>0</v>
      </c>
      <c r="AC509" s="21">
        <f>+Produccion_UO!AB509</f>
        <v>0</v>
      </c>
      <c r="AD509" s="21">
        <f>+Produccion_UO!AC509</f>
        <v>0</v>
      </c>
      <c r="AE509" s="21">
        <f>+Produccion_UO!AD509</f>
        <v>0</v>
      </c>
      <c r="AF509" s="21">
        <f>+Produccion_UO!AE509</f>
        <v>0</v>
      </c>
      <c r="AG509" s="21">
        <f>+Produccion_UO!AF509</f>
        <v>0</v>
      </c>
      <c r="AH509" s="21">
        <f>+Produccion_UO!AG509</f>
        <v>0</v>
      </c>
      <c r="AI509" s="21">
        <f>+Produccion_UO!AH509</f>
        <v>0</v>
      </c>
      <c r="AJ509" s="21">
        <f>+Produccion_UO!AI509</f>
        <v>0</v>
      </c>
      <c r="AK509" s="21">
        <f>+Produccion_UO!AJ509</f>
        <v>0</v>
      </c>
      <c r="AL509" s="21">
        <f>+Produccion_UO!AK509</f>
        <v>0</v>
      </c>
      <c r="AM509" s="21">
        <f>+Produccion_UO!AL509</f>
        <v>0</v>
      </c>
      <c r="AN509" s="21">
        <f>+Produccion_UO!AM509</f>
        <v>0</v>
      </c>
      <c r="AO509" s="21">
        <f>+Produccion_UO!AN509</f>
        <v>0</v>
      </c>
      <c r="AP509" s="21">
        <f>+Produccion_UO!AO509</f>
        <v>0</v>
      </c>
      <c r="AQ509" s="21">
        <f>+Produccion_UO!AP509</f>
        <v>0</v>
      </c>
      <c r="AR509" s="21">
        <f>+Produccion_UO!AQ509</f>
        <v>0</v>
      </c>
    </row>
    <row r="510" spans="10:44" x14ac:dyDescent="0.25">
      <c r="J510" s="61" t="s">
        <v>77</v>
      </c>
      <c r="K510" s="19" t="s">
        <v>332</v>
      </c>
      <c r="L510" s="171" t="s">
        <v>685</v>
      </c>
      <c r="M510" s="21">
        <f>+Produccion_UO!L510</f>
        <v>39.079686244696667</v>
      </c>
      <c r="N510" s="21">
        <f>+Produccion_UO!M510</f>
        <v>38.329167767579996</v>
      </c>
      <c r="O510" s="21">
        <f>+Produccion_UO!N510</f>
        <v>38.354449985889438</v>
      </c>
      <c r="P510" s="21">
        <f>+Produccion_UO!O510</f>
        <v>38.379732204198611</v>
      </c>
      <c r="Q510" s="21">
        <f>+Produccion_UO!P510</f>
        <v>38.405014422507776</v>
      </c>
      <c r="R510" s="21">
        <f>+Produccion_UO!Q510</f>
        <v>35.312722153180829</v>
      </c>
      <c r="S510" s="21">
        <f>+Produccion_UO!R510</f>
        <v>32.220429883853889</v>
      </c>
      <c r="T510" s="21">
        <f>+Produccion_UO!S510</f>
        <v>29.67583887139833</v>
      </c>
      <c r="U510" s="21">
        <f>+Produccion_UO!T510</f>
        <v>27.131247858942746</v>
      </c>
      <c r="V510" s="21">
        <f>+Produccion_UO!U510</f>
        <v>25.022055727067443</v>
      </c>
      <c r="W510" s="21">
        <f>+Produccion_UO!V510</f>
        <v>22.912863595192164</v>
      </c>
      <c r="X510" s="21">
        <f>+Produccion_UO!W510</f>
        <v>20.80367146331686</v>
      </c>
      <c r="Y510" s="21">
        <f>+Produccion_UO!X510</f>
        <v>19.324022330987525</v>
      </c>
      <c r="Z510" s="21">
        <f>+Produccion_UO!Y510</f>
        <v>17.844373198658221</v>
      </c>
      <c r="AA510" s="21">
        <f>+Produccion_UO!Z510</f>
        <v>7.5036726566781109</v>
      </c>
      <c r="AB510" s="21">
        <f>+Produccion_UO!AA510</f>
        <v>0</v>
      </c>
      <c r="AC510" s="21">
        <f>+Produccion_UO!AB510</f>
        <v>0</v>
      </c>
      <c r="AD510" s="21">
        <f>+Produccion_UO!AC510</f>
        <v>0</v>
      </c>
      <c r="AE510" s="21">
        <f>+Produccion_UO!AD510</f>
        <v>0</v>
      </c>
      <c r="AF510" s="21">
        <f>+Produccion_UO!AE510</f>
        <v>0</v>
      </c>
      <c r="AG510" s="21">
        <f>+Produccion_UO!AF510</f>
        <v>0</v>
      </c>
      <c r="AH510" s="21">
        <f>+Produccion_UO!AG510</f>
        <v>0</v>
      </c>
      <c r="AI510" s="21">
        <f>+Produccion_UO!AH510</f>
        <v>0</v>
      </c>
      <c r="AJ510" s="21">
        <f>+Produccion_UO!AI510</f>
        <v>0</v>
      </c>
      <c r="AK510" s="21">
        <f>+Produccion_UO!AJ510</f>
        <v>0</v>
      </c>
      <c r="AL510" s="21">
        <f>+Produccion_UO!AK510</f>
        <v>0</v>
      </c>
      <c r="AM510" s="21">
        <f>+Produccion_UO!AL510</f>
        <v>0</v>
      </c>
      <c r="AN510" s="21">
        <f>+Produccion_UO!AM510</f>
        <v>0</v>
      </c>
      <c r="AO510" s="21">
        <f>+Produccion_UO!AN510</f>
        <v>0</v>
      </c>
      <c r="AP510" s="21">
        <f>+Produccion_UO!AO510</f>
        <v>0</v>
      </c>
      <c r="AQ510" s="21">
        <f>+Produccion_UO!AP510</f>
        <v>0</v>
      </c>
      <c r="AR510" s="21">
        <f>+Produccion_UO!AQ510</f>
        <v>0</v>
      </c>
    </row>
    <row r="511" spans="10:44" x14ac:dyDescent="0.25">
      <c r="J511" s="68"/>
      <c r="K511" s="68"/>
      <c r="L511" s="68"/>
      <c r="M511" s="69">
        <f>+SUM(M504:M510)</f>
        <v>4951.0890703015011</v>
      </c>
      <c r="N511" s="69">
        <f t="shared" ref="N511:AR511" si="61">+SUM(N504:N510)</f>
        <v>4672.2695086470494</v>
      </c>
      <c r="O511" s="69">
        <f t="shared" si="61"/>
        <v>4351.7686461034691</v>
      </c>
      <c r="P511" s="69">
        <f t="shared" si="61"/>
        <v>4184.9630560113083</v>
      </c>
      <c r="Q511" s="69">
        <f t="shared" si="61"/>
        <v>3579.6382446979778</v>
      </c>
      <c r="R511" s="69">
        <f t="shared" si="61"/>
        <v>3195.0688389112192</v>
      </c>
      <c r="S511" s="69">
        <f t="shared" si="61"/>
        <v>2952.6701401261976</v>
      </c>
      <c r="T511" s="69">
        <f t="shared" si="61"/>
        <v>2750.799857731954</v>
      </c>
      <c r="U511" s="69">
        <f t="shared" si="61"/>
        <v>2194.3406260872907</v>
      </c>
      <c r="V511" s="69">
        <f t="shared" si="61"/>
        <v>1727.3640747647969</v>
      </c>
      <c r="W511" s="69">
        <f t="shared" si="61"/>
        <v>1117.2104338205456</v>
      </c>
      <c r="X511" s="69">
        <f t="shared" si="61"/>
        <v>1083.3523999511581</v>
      </c>
      <c r="Y511" s="69">
        <f t="shared" si="61"/>
        <v>1079.6079617072623</v>
      </c>
      <c r="Z511" s="69">
        <f t="shared" si="61"/>
        <v>776.74836344140874</v>
      </c>
      <c r="AA511" s="69">
        <f t="shared" si="61"/>
        <v>17.37561204420814</v>
      </c>
      <c r="AB511" s="69">
        <f t="shared" si="61"/>
        <v>0</v>
      </c>
      <c r="AC511" s="69">
        <f t="shared" si="61"/>
        <v>0</v>
      </c>
      <c r="AD511" s="69">
        <f t="shared" si="61"/>
        <v>0</v>
      </c>
      <c r="AE511" s="69">
        <f t="shared" si="61"/>
        <v>0</v>
      </c>
      <c r="AF511" s="69">
        <f t="shared" si="61"/>
        <v>0</v>
      </c>
      <c r="AG511" s="69">
        <f t="shared" si="61"/>
        <v>0</v>
      </c>
      <c r="AH511" s="69">
        <f t="shared" si="61"/>
        <v>0</v>
      </c>
      <c r="AI511" s="69">
        <f t="shared" si="61"/>
        <v>0</v>
      </c>
      <c r="AJ511" s="69">
        <f t="shared" si="61"/>
        <v>0</v>
      </c>
      <c r="AK511" s="69">
        <f t="shared" si="61"/>
        <v>0</v>
      </c>
      <c r="AL511" s="69">
        <f t="shared" si="61"/>
        <v>0</v>
      </c>
      <c r="AM511" s="69">
        <f t="shared" si="61"/>
        <v>0</v>
      </c>
      <c r="AN511" s="69">
        <f t="shared" si="61"/>
        <v>0</v>
      </c>
      <c r="AO511" s="69">
        <f t="shared" si="61"/>
        <v>0</v>
      </c>
      <c r="AP511" s="69">
        <f t="shared" si="61"/>
        <v>0</v>
      </c>
      <c r="AQ511" s="69">
        <f t="shared" si="61"/>
        <v>0</v>
      </c>
      <c r="AR511" s="69">
        <f t="shared" si="61"/>
        <v>0</v>
      </c>
    </row>
    <row r="513" spans="10:44" s="90" customFormat="1" ht="18.75" x14ac:dyDescent="0.3">
      <c r="K513" s="92" t="str">
        <f>+Produccion_UO!K513</f>
        <v>10.4 Electricidad para Producción por AUTOGENERACION</v>
      </c>
      <c r="L513" s="92"/>
    </row>
    <row r="514" spans="10:44" x14ac:dyDescent="0.25">
      <c r="J514" s="106" t="s">
        <v>348</v>
      </c>
      <c r="K514" s="41" t="s">
        <v>26</v>
      </c>
      <c r="L514" s="162"/>
    </row>
    <row r="515" spans="10:44" x14ac:dyDescent="0.25">
      <c r="J515" s="15"/>
      <c r="K515" s="23"/>
      <c r="L515" s="23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</row>
    <row r="516" spans="10:44" x14ac:dyDescent="0.25">
      <c r="M516" s="40">
        <v>2019</v>
      </c>
      <c r="N516" s="40">
        <v>2020</v>
      </c>
      <c r="O516" s="40">
        <v>2021</v>
      </c>
      <c r="P516" s="40">
        <v>2022</v>
      </c>
      <c r="Q516" s="40">
        <v>2023</v>
      </c>
      <c r="R516" s="40">
        <v>2024</v>
      </c>
      <c r="S516" s="40">
        <v>2025</v>
      </c>
      <c r="T516" s="40">
        <v>2026</v>
      </c>
      <c r="U516" s="40">
        <v>2027</v>
      </c>
      <c r="V516" s="40">
        <v>2028</v>
      </c>
      <c r="W516" s="40">
        <v>2029</v>
      </c>
      <c r="X516" s="40">
        <v>2030</v>
      </c>
      <c r="Y516" s="40">
        <v>2031</v>
      </c>
      <c r="Z516" s="40">
        <v>2032</v>
      </c>
      <c r="AA516" s="40">
        <v>2033</v>
      </c>
      <c r="AB516" s="40">
        <v>2034</v>
      </c>
      <c r="AC516" s="40">
        <v>2035</v>
      </c>
      <c r="AD516" s="40">
        <v>2036</v>
      </c>
      <c r="AE516" s="40">
        <v>2037</v>
      </c>
      <c r="AF516" s="40">
        <v>2038</v>
      </c>
      <c r="AG516" s="40">
        <v>2039</v>
      </c>
      <c r="AH516" s="40">
        <v>2040</v>
      </c>
      <c r="AI516" s="40">
        <v>2041</v>
      </c>
      <c r="AJ516" s="40">
        <v>2042</v>
      </c>
      <c r="AK516" s="40">
        <v>2043</v>
      </c>
      <c r="AL516" s="40">
        <v>2044</v>
      </c>
      <c r="AM516" s="40">
        <v>2045</v>
      </c>
      <c r="AN516" s="40">
        <v>2046</v>
      </c>
      <c r="AO516" s="40">
        <v>2047</v>
      </c>
      <c r="AP516" s="40">
        <v>2048</v>
      </c>
      <c r="AQ516" s="40">
        <v>2049</v>
      </c>
      <c r="AR516" s="40">
        <v>2050</v>
      </c>
    </row>
    <row r="517" spans="10:44" x14ac:dyDescent="0.25">
      <c r="J517" s="61" t="s">
        <v>72</v>
      </c>
      <c r="K517" s="19" t="s">
        <v>320</v>
      </c>
      <c r="L517" s="171" t="s">
        <v>683</v>
      </c>
      <c r="M517" s="21">
        <f>+Produccion_UO!L517</f>
        <v>201.87721338746056</v>
      </c>
      <c r="N517" s="21">
        <f>+Produccion_UO!M517</f>
        <v>163.13333760455498</v>
      </c>
      <c r="O517" s="21">
        <f>+Produccion_UO!N517</f>
        <v>127.72447965711805</v>
      </c>
      <c r="P517" s="21">
        <f>+Produccion_UO!O517</f>
        <v>149.15825053600972</v>
      </c>
      <c r="Q517" s="21">
        <f>+Produccion_UO!P517</f>
        <v>142.17070700173696</v>
      </c>
      <c r="R517" s="21">
        <f>+Produccion_UO!Q517</f>
        <v>0</v>
      </c>
      <c r="S517" s="21">
        <f>+Produccion_UO!R517</f>
        <v>0</v>
      </c>
      <c r="T517" s="21">
        <f>+Produccion_UO!S517</f>
        <v>0</v>
      </c>
      <c r="U517" s="21">
        <f>+Produccion_UO!T517</f>
        <v>0</v>
      </c>
      <c r="V517" s="21">
        <f>+Produccion_UO!U517</f>
        <v>0</v>
      </c>
      <c r="W517" s="21">
        <f>+Produccion_UO!V517</f>
        <v>0</v>
      </c>
      <c r="X517" s="21">
        <f>+Produccion_UO!W517</f>
        <v>0</v>
      </c>
      <c r="Y517" s="21">
        <f>+Produccion_UO!X517</f>
        <v>0</v>
      </c>
      <c r="Z517" s="21">
        <f>+Produccion_UO!Y517</f>
        <v>0</v>
      </c>
      <c r="AA517" s="21">
        <f>+Produccion_UO!Z517</f>
        <v>0</v>
      </c>
      <c r="AB517" s="21">
        <f>+Produccion_UO!AA517</f>
        <v>0</v>
      </c>
      <c r="AC517" s="21">
        <f>+Produccion_UO!AB517</f>
        <v>0</v>
      </c>
      <c r="AD517" s="21">
        <f>+Produccion_UO!AC517</f>
        <v>0</v>
      </c>
      <c r="AE517" s="21">
        <f>+Produccion_UO!AD517</f>
        <v>0</v>
      </c>
      <c r="AF517" s="21">
        <f>+Produccion_UO!AE517</f>
        <v>0</v>
      </c>
      <c r="AG517" s="21">
        <f>+Produccion_UO!AF517</f>
        <v>0</v>
      </c>
      <c r="AH517" s="21">
        <f>+Produccion_UO!AG517</f>
        <v>0</v>
      </c>
      <c r="AI517" s="21">
        <f>+Produccion_UO!AH517</f>
        <v>0</v>
      </c>
      <c r="AJ517" s="21">
        <f>+Produccion_UO!AI517</f>
        <v>0</v>
      </c>
      <c r="AK517" s="21">
        <f>+Produccion_UO!AJ517</f>
        <v>0</v>
      </c>
      <c r="AL517" s="21">
        <f>+Produccion_UO!AK517</f>
        <v>0</v>
      </c>
      <c r="AM517" s="21">
        <f>+Produccion_UO!AL517</f>
        <v>0</v>
      </c>
      <c r="AN517" s="21">
        <f>+Produccion_UO!AM517</f>
        <v>0</v>
      </c>
      <c r="AO517" s="21">
        <f>+Produccion_UO!AN517</f>
        <v>0</v>
      </c>
      <c r="AP517" s="21">
        <f>+Produccion_UO!AO517</f>
        <v>0</v>
      </c>
      <c r="AQ517" s="21">
        <f>+Produccion_UO!AP517</f>
        <v>0</v>
      </c>
      <c r="AR517" s="21">
        <f>+Produccion_UO!AQ517</f>
        <v>0</v>
      </c>
    </row>
    <row r="518" spans="10:44" x14ac:dyDescent="0.25">
      <c r="J518" s="61" t="s">
        <v>73</v>
      </c>
      <c r="K518" s="19" t="s">
        <v>322</v>
      </c>
      <c r="L518" s="171" t="s">
        <v>684</v>
      </c>
      <c r="M518" s="21">
        <f>+Produccion_UO!L518+Produccion_UO!L519</f>
        <v>1737.4650004604666</v>
      </c>
      <c r="N518" s="21">
        <f>+Produccion_UO!M518+Produccion_UO!M519</f>
        <v>1737.4650004604666</v>
      </c>
      <c r="O518" s="21">
        <f>+Produccion_UO!N518+Produccion_UO!N519</f>
        <v>1737.4650004604666</v>
      </c>
      <c r="P518" s="21">
        <f>+Produccion_UO!O518+Produccion_UO!O519</f>
        <v>1737.4650004604666</v>
      </c>
      <c r="Q518" s="21">
        <f>+Produccion_UO!P518+Produccion_UO!P519</f>
        <v>1737.4650004604666</v>
      </c>
      <c r="R518" s="21">
        <f>+Produccion_UO!Q518+Produccion_UO!Q519</f>
        <v>1737.4650004604666</v>
      </c>
      <c r="S518" s="21">
        <f>+Produccion_UO!R518+Produccion_UO!R519</f>
        <v>1737.4650004604666</v>
      </c>
      <c r="T518" s="21">
        <f>+Produccion_UO!S518+Produccion_UO!S519</f>
        <v>1737.4650004604666</v>
      </c>
      <c r="U518" s="21">
        <f>+Produccion_UO!T518+Produccion_UO!T519</f>
        <v>1737.4650004604666</v>
      </c>
      <c r="V518" s="21">
        <f>+Produccion_UO!U518+Produccion_UO!U519</f>
        <v>1655.8132893220527</v>
      </c>
      <c r="W518" s="21">
        <f>+Produccion_UO!V518+Produccion_UO!V519</f>
        <v>1052.1449795853666</v>
      </c>
      <c r="X518" s="21">
        <f>+Produccion_UO!W518+Produccion_UO!W519</f>
        <v>422.79510157925557</v>
      </c>
      <c r="Y518" s="21">
        <f>+Produccion_UO!X518+Produccion_UO!X519</f>
        <v>422.79510157925557</v>
      </c>
      <c r="Z518" s="21">
        <f>+Produccion_UO!Y518+Produccion_UO!Y519</f>
        <v>422.79510157925557</v>
      </c>
      <c r="AA518" s="21">
        <f>+Produccion_UO!Z518+Produccion_UO!Z519</f>
        <v>0</v>
      </c>
      <c r="AB518" s="21">
        <f>+Produccion_UO!AA518+Produccion_UO!AA519</f>
        <v>0</v>
      </c>
      <c r="AC518" s="21">
        <f>+Produccion_UO!AB518+Produccion_UO!AB519</f>
        <v>0</v>
      </c>
      <c r="AD518" s="21">
        <f>+Produccion_UO!AC518+Produccion_UO!AC519</f>
        <v>0</v>
      </c>
      <c r="AE518" s="21">
        <f>+Produccion_UO!AD518+Produccion_UO!AD519</f>
        <v>0</v>
      </c>
      <c r="AF518" s="21">
        <f>+Produccion_UO!AE518+Produccion_UO!AE519</f>
        <v>0</v>
      </c>
      <c r="AG518" s="21">
        <f>+Produccion_UO!AF518+Produccion_UO!AF519</f>
        <v>0</v>
      </c>
      <c r="AH518" s="21">
        <f>+Produccion_UO!AG518+Produccion_UO!AG519</f>
        <v>0</v>
      </c>
      <c r="AI518" s="21">
        <f>+Produccion_UO!AH518+Produccion_UO!AH519</f>
        <v>0</v>
      </c>
      <c r="AJ518" s="21">
        <f>+Produccion_UO!AI518+Produccion_UO!AI519</f>
        <v>0</v>
      </c>
      <c r="AK518" s="21">
        <f>+Produccion_UO!AJ518+Produccion_UO!AJ519</f>
        <v>0</v>
      </c>
      <c r="AL518" s="21">
        <f>+Produccion_UO!AK518+Produccion_UO!AK519</f>
        <v>0</v>
      </c>
      <c r="AM518" s="21">
        <f>+Produccion_UO!AL518+Produccion_UO!AL519</f>
        <v>0</v>
      </c>
      <c r="AN518" s="21">
        <f>+Produccion_UO!AM518+Produccion_UO!AM519</f>
        <v>0</v>
      </c>
      <c r="AO518" s="21">
        <f>+Produccion_UO!AN518+Produccion_UO!AN519</f>
        <v>0</v>
      </c>
      <c r="AP518" s="21">
        <f>+Produccion_UO!AO518+Produccion_UO!AO519</f>
        <v>0</v>
      </c>
      <c r="AQ518" s="21">
        <f>+Produccion_UO!AP518+Produccion_UO!AP519</f>
        <v>0</v>
      </c>
      <c r="AR518" s="21">
        <f>+Produccion_UO!AQ518+Produccion_UO!AQ519</f>
        <v>0</v>
      </c>
    </row>
    <row r="519" spans="10:44" x14ac:dyDescent="0.25">
      <c r="J519" s="61" t="s">
        <v>73</v>
      </c>
      <c r="K519" s="19" t="s">
        <v>324</v>
      </c>
      <c r="L519" s="171"/>
      <c r="M519" s="180"/>
      <c r="N519" s="180"/>
      <c r="O519" s="180"/>
      <c r="P519" s="180"/>
      <c r="Q519" s="180"/>
      <c r="R519" s="180"/>
      <c r="S519" s="180"/>
      <c r="T519" s="180"/>
      <c r="U519" s="180"/>
      <c r="V519" s="180"/>
      <c r="W519" s="180"/>
      <c r="X519" s="180"/>
      <c r="Y519" s="180"/>
      <c r="Z519" s="180"/>
      <c r="AA519" s="180"/>
      <c r="AB519" s="180"/>
      <c r="AC519" s="180"/>
      <c r="AD519" s="180"/>
      <c r="AE519" s="180"/>
      <c r="AF519" s="180"/>
      <c r="AG519" s="180"/>
      <c r="AH519" s="180"/>
      <c r="AI519" s="180"/>
      <c r="AJ519" s="180"/>
      <c r="AK519" s="180"/>
      <c r="AL519" s="180"/>
      <c r="AM519" s="180"/>
      <c r="AN519" s="180"/>
      <c r="AO519" s="180"/>
      <c r="AP519" s="180"/>
      <c r="AQ519" s="180"/>
      <c r="AR519" s="180"/>
    </row>
    <row r="520" spans="10:44" x14ac:dyDescent="0.25">
      <c r="J520" s="61" t="s">
        <v>74</v>
      </c>
      <c r="K520" s="19" t="s">
        <v>326</v>
      </c>
      <c r="L520" s="171" t="s">
        <v>688</v>
      </c>
      <c r="M520" s="21">
        <f>+Produccion_UO!L520</f>
        <v>21.412926305312055</v>
      </c>
      <c r="N520" s="21">
        <f>+Produccion_UO!M520</f>
        <v>20.234437110938721</v>
      </c>
      <c r="O520" s="21">
        <f>+Produccion_UO!N520</f>
        <v>19.345011303864499</v>
      </c>
      <c r="P520" s="21">
        <f>+Produccion_UO!O520</f>
        <v>18.455585496790253</v>
      </c>
      <c r="Q520" s="21">
        <f>+Produccion_UO!P520</f>
        <v>17.566159689716027</v>
      </c>
      <c r="R520" s="21">
        <f>+Produccion_UO!Q520</f>
        <v>16.676733882641777</v>
      </c>
      <c r="S520" s="21">
        <f>+Produccion_UO!R520</f>
        <v>15.787308075567555</v>
      </c>
      <c r="T520" s="21">
        <f>+Produccion_UO!S520</f>
        <v>1.798606799486175</v>
      </c>
      <c r="U520" s="21">
        <f>+Produccion_UO!T520</f>
        <v>0</v>
      </c>
      <c r="V520" s="21">
        <f>+Produccion_UO!U520</f>
        <v>0</v>
      </c>
      <c r="W520" s="21">
        <f>+Produccion_UO!V520</f>
        <v>0</v>
      </c>
      <c r="X520" s="21">
        <f>+Produccion_UO!W520</f>
        <v>0</v>
      </c>
      <c r="Y520" s="21">
        <f>+Produccion_UO!X520</f>
        <v>0</v>
      </c>
      <c r="Z520" s="21">
        <f>+Produccion_UO!Y520</f>
        <v>0</v>
      </c>
      <c r="AA520" s="21">
        <f>+Produccion_UO!Z520</f>
        <v>0</v>
      </c>
      <c r="AB520" s="21">
        <f>+Produccion_UO!AA520</f>
        <v>0</v>
      </c>
      <c r="AC520" s="21">
        <f>+Produccion_UO!AB520</f>
        <v>0</v>
      </c>
      <c r="AD520" s="21">
        <f>+Produccion_UO!AC520</f>
        <v>0</v>
      </c>
      <c r="AE520" s="21">
        <f>+Produccion_UO!AD520</f>
        <v>0</v>
      </c>
      <c r="AF520" s="21">
        <f>+Produccion_UO!AE520</f>
        <v>0</v>
      </c>
      <c r="AG520" s="21">
        <f>+Produccion_UO!AF520</f>
        <v>0</v>
      </c>
      <c r="AH520" s="21">
        <f>+Produccion_UO!AG520</f>
        <v>0</v>
      </c>
      <c r="AI520" s="21">
        <f>+Produccion_UO!AH520</f>
        <v>0</v>
      </c>
      <c r="AJ520" s="21">
        <f>+Produccion_UO!AI520</f>
        <v>0</v>
      </c>
      <c r="AK520" s="21">
        <f>+Produccion_UO!AJ520</f>
        <v>0</v>
      </c>
      <c r="AL520" s="21">
        <f>+Produccion_UO!AK520</f>
        <v>0</v>
      </c>
      <c r="AM520" s="21">
        <f>+Produccion_UO!AL520</f>
        <v>0</v>
      </c>
      <c r="AN520" s="21">
        <f>+Produccion_UO!AM520</f>
        <v>0</v>
      </c>
      <c r="AO520" s="21">
        <f>+Produccion_UO!AN520</f>
        <v>0</v>
      </c>
      <c r="AP520" s="21">
        <f>+Produccion_UO!AO520</f>
        <v>0</v>
      </c>
      <c r="AQ520" s="21">
        <f>+Produccion_UO!AP520</f>
        <v>0</v>
      </c>
      <c r="AR520" s="21">
        <f>+Produccion_UO!AQ520</f>
        <v>0</v>
      </c>
    </row>
    <row r="521" spans="10:44" x14ac:dyDescent="0.25">
      <c r="J521" s="61" t="s">
        <v>75</v>
      </c>
      <c r="K521" s="19" t="s">
        <v>328</v>
      </c>
      <c r="L521" s="171" t="s">
        <v>686</v>
      </c>
      <c r="M521" s="21">
        <f>+Produccion_UO!L521</f>
        <v>488.58938957726582</v>
      </c>
      <c r="N521" s="21">
        <f>+Produccion_UO!M521</f>
        <v>454.46910185573802</v>
      </c>
      <c r="O521" s="21">
        <f>+Produccion_UO!N521</f>
        <v>418.49346137656221</v>
      </c>
      <c r="P521" s="21">
        <f>+Produccion_UO!O521</f>
        <v>382.5178208973872</v>
      </c>
      <c r="Q521" s="21">
        <f>+Produccion_UO!P521</f>
        <v>346.54218041821196</v>
      </c>
      <c r="R521" s="21">
        <f>+Produccion_UO!Q521</f>
        <v>307.98171271204308</v>
      </c>
      <c r="S521" s="21">
        <f>+Produccion_UO!R521</f>
        <v>269.4212450058742</v>
      </c>
      <c r="T521" s="21">
        <f>+Produccion_UO!S521</f>
        <v>242.78774460665863</v>
      </c>
      <c r="U521" s="21">
        <f>+Produccion_UO!T521</f>
        <v>201.07185307254471</v>
      </c>
      <c r="V521" s="21">
        <f>+Produccion_UO!U521</f>
        <v>0</v>
      </c>
      <c r="W521" s="21">
        <f>+Produccion_UO!V521</f>
        <v>0</v>
      </c>
      <c r="X521" s="21">
        <f>+Produccion_UO!W521</f>
        <v>0</v>
      </c>
      <c r="Y521" s="21">
        <f>+Produccion_UO!X521</f>
        <v>0</v>
      </c>
      <c r="Z521" s="21">
        <f>+Produccion_UO!Y521</f>
        <v>0</v>
      </c>
      <c r="AA521" s="21">
        <f>+Produccion_UO!Z521</f>
        <v>0</v>
      </c>
      <c r="AB521" s="21">
        <f>+Produccion_UO!AA521</f>
        <v>0</v>
      </c>
      <c r="AC521" s="21">
        <f>+Produccion_UO!AB521</f>
        <v>0</v>
      </c>
      <c r="AD521" s="21">
        <f>+Produccion_UO!AC521</f>
        <v>0</v>
      </c>
      <c r="AE521" s="21">
        <f>+Produccion_UO!AD521</f>
        <v>0</v>
      </c>
      <c r="AF521" s="21">
        <f>+Produccion_UO!AE521</f>
        <v>0</v>
      </c>
      <c r="AG521" s="21">
        <f>+Produccion_UO!AF521</f>
        <v>0</v>
      </c>
      <c r="AH521" s="21">
        <f>+Produccion_UO!AG521</f>
        <v>0</v>
      </c>
      <c r="AI521" s="21">
        <f>+Produccion_UO!AH521</f>
        <v>0</v>
      </c>
      <c r="AJ521" s="21">
        <f>+Produccion_UO!AI521</f>
        <v>0</v>
      </c>
      <c r="AK521" s="21">
        <f>+Produccion_UO!AJ521</f>
        <v>0</v>
      </c>
      <c r="AL521" s="21">
        <f>+Produccion_UO!AK521</f>
        <v>0</v>
      </c>
      <c r="AM521" s="21">
        <f>+Produccion_UO!AL521</f>
        <v>0</v>
      </c>
      <c r="AN521" s="21">
        <f>+Produccion_UO!AM521</f>
        <v>0</v>
      </c>
      <c r="AO521" s="21">
        <f>+Produccion_UO!AN521</f>
        <v>0</v>
      </c>
      <c r="AP521" s="21">
        <f>+Produccion_UO!AO521</f>
        <v>0</v>
      </c>
      <c r="AQ521" s="21">
        <f>+Produccion_UO!AP521</f>
        <v>0</v>
      </c>
      <c r="AR521" s="21">
        <f>+Produccion_UO!AQ521</f>
        <v>0</v>
      </c>
    </row>
    <row r="522" spans="10:44" x14ac:dyDescent="0.25">
      <c r="J522" s="61" t="s">
        <v>76</v>
      </c>
      <c r="K522" s="19" t="s">
        <v>330</v>
      </c>
      <c r="L522" s="171" t="s">
        <v>687</v>
      </c>
      <c r="M522" s="21">
        <f>+Produccion_UO!L522</f>
        <v>88.497077765887411</v>
      </c>
      <c r="N522" s="21">
        <f>+Produccion_UO!M522</f>
        <v>82.487056207427415</v>
      </c>
      <c r="O522" s="21">
        <f>+Produccion_UO!N522</f>
        <v>78.692449422259912</v>
      </c>
      <c r="P522" s="21">
        <f>+Produccion_UO!O522</f>
        <v>74.89784263709214</v>
      </c>
      <c r="Q522" s="21">
        <f>+Produccion_UO!P522</f>
        <v>71.103235851924637</v>
      </c>
      <c r="R522" s="21">
        <f>+Produccion_UO!Q522</f>
        <v>65.592840417511866</v>
      </c>
      <c r="S522" s="21">
        <f>+Produccion_UO!R522</f>
        <v>60.08244498309881</v>
      </c>
      <c r="T522" s="21">
        <f>+Produccion_UO!S522</f>
        <v>55.493656887232973</v>
      </c>
      <c r="U522" s="21">
        <f>+Produccion_UO!T522</f>
        <v>50.904868791366859</v>
      </c>
      <c r="V522" s="21">
        <f>+Produccion_UO!U522</f>
        <v>46.528729715676803</v>
      </c>
      <c r="W522" s="21">
        <f>+Produccion_UO!V522</f>
        <v>42.152590639986698</v>
      </c>
      <c r="X522" s="21">
        <f>+Produccion_UO!W522</f>
        <v>37.776451564296607</v>
      </c>
      <c r="Y522" s="21">
        <f>+Produccion_UO!X522</f>
        <v>35.511662452730526</v>
      </c>
      <c r="Z522" s="21">
        <f>+Produccion_UO!Y522</f>
        <v>33.246873341164473</v>
      </c>
      <c r="AA522" s="21">
        <f>+Produccion_UO!Z522</f>
        <v>9.8719393875300288</v>
      </c>
      <c r="AB522" s="21">
        <f>+Produccion_UO!AA522</f>
        <v>0</v>
      </c>
      <c r="AC522" s="21">
        <f>+Produccion_UO!AB522</f>
        <v>0</v>
      </c>
      <c r="AD522" s="21">
        <f>+Produccion_UO!AC522</f>
        <v>0</v>
      </c>
      <c r="AE522" s="21">
        <f>+Produccion_UO!AD522</f>
        <v>0</v>
      </c>
      <c r="AF522" s="21">
        <f>+Produccion_UO!AE522</f>
        <v>0</v>
      </c>
      <c r="AG522" s="21">
        <f>+Produccion_UO!AF522</f>
        <v>0</v>
      </c>
      <c r="AH522" s="21">
        <f>+Produccion_UO!AG522</f>
        <v>0</v>
      </c>
      <c r="AI522" s="21">
        <f>+Produccion_UO!AH522</f>
        <v>0</v>
      </c>
      <c r="AJ522" s="21">
        <f>+Produccion_UO!AI522</f>
        <v>0</v>
      </c>
      <c r="AK522" s="21">
        <f>+Produccion_UO!AJ522</f>
        <v>0</v>
      </c>
      <c r="AL522" s="21">
        <f>+Produccion_UO!AK522</f>
        <v>0</v>
      </c>
      <c r="AM522" s="21">
        <f>+Produccion_UO!AL522</f>
        <v>0</v>
      </c>
      <c r="AN522" s="21">
        <f>+Produccion_UO!AM522</f>
        <v>0</v>
      </c>
      <c r="AO522" s="21">
        <f>+Produccion_UO!AN522</f>
        <v>0</v>
      </c>
      <c r="AP522" s="21">
        <f>+Produccion_UO!AO522</f>
        <v>0</v>
      </c>
      <c r="AQ522" s="21">
        <f>+Produccion_UO!AP522</f>
        <v>0</v>
      </c>
      <c r="AR522" s="21">
        <f>+Produccion_UO!AQ522</f>
        <v>0</v>
      </c>
    </row>
    <row r="523" spans="10:44" x14ac:dyDescent="0.25">
      <c r="J523" s="61" t="s">
        <v>77</v>
      </c>
      <c r="K523" s="19" t="s">
        <v>332</v>
      </c>
      <c r="L523" s="171" t="s">
        <v>685</v>
      </c>
      <c r="M523" s="21">
        <f>+Produccion_UO!L523</f>
        <v>0</v>
      </c>
      <c r="N523" s="21">
        <f>+Produccion_UO!M523</f>
        <v>0</v>
      </c>
      <c r="O523" s="21">
        <f>+Produccion_UO!N523</f>
        <v>0</v>
      </c>
      <c r="P523" s="21">
        <f>+Produccion_UO!O523</f>
        <v>0</v>
      </c>
      <c r="Q523" s="21">
        <f>+Produccion_UO!P523</f>
        <v>0</v>
      </c>
      <c r="R523" s="21">
        <f>+Produccion_UO!Q523</f>
        <v>0</v>
      </c>
      <c r="S523" s="21">
        <f>+Produccion_UO!R523</f>
        <v>0</v>
      </c>
      <c r="T523" s="21">
        <f>+Produccion_UO!S523</f>
        <v>0</v>
      </c>
      <c r="U523" s="21">
        <f>+Produccion_UO!T523</f>
        <v>0</v>
      </c>
      <c r="V523" s="21">
        <f>+Produccion_UO!U523</f>
        <v>0</v>
      </c>
      <c r="W523" s="21">
        <f>+Produccion_UO!V523</f>
        <v>0</v>
      </c>
      <c r="X523" s="21">
        <f>+Produccion_UO!W523</f>
        <v>0</v>
      </c>
      <c r="Y523" s="21">
        <f>+Produccion_UO!X523</f>
        <v>0</v>
      </c>
      <c r="Z523" s="21">
        <f>+Produccion_UO!Y523</f>
        <v>0</v>
      </c>
      <c r="AA523" s="21">
        <f>+Produccion_UO!Z523</f>
        <v>0</v>
      </c>
      <c r="AB523" s="21">
        <f>+Produccion_UO!AA523</f>
        <v>0</v>
      </c>
      <c r="AC523" s="21">
        <f>+Produccion_UO!AB523</f>
        <v>0</v>
      </c>
      <c r="AD523" s="21">
        <f>+Produccion_UO!AC523</f>
        <v>0</v>
      </c>
      <c r="AE523" s="21">
        <f>+Produccion_UO!AD523</f>
        <v>0</v>
      </c>
      <c r="AF523" s="21">
        <f>+Produccion_UO!AE523</f>
        <v>0</v>
      </c>
      <c r="AG523" s="21">
        <f>+Produccion_UO!AF523</f>
        <v>0</v>
      </c>
      <c r="AH523" s="21">
        <f>+Produccion_UO!AG523</f>
        <v>0</v>
      </c>
      <c r="AI523" s="21">
        <f>+Produccion_UO!AH523</f>
        <v>0</v>
      </c>
      <c r="AJ523" s="21">
        <f>+Produccion_UO!AI523</f>
        <v>0</v>
      </c>
      <c r="AK523" s="21">
        <f>+Produccion_UO!AJ523</f>
        <v>0</v>
      </c>
      <c r="AL523" s="21">
        <f>+Produccion_UO!AK523</f>
        <v>0</v>
      </c>
      <c r="AM523" s="21">
        <f>+Produccion_UO!AL523</f>
        <v>0</v>
      </c>
      <c r="AN523" s="21">
        <f>+Produccion_UO!AM523</f>
        <v>0</v>
      </c>
      <c r="AO523" s="21">
        <f>+Produccion_UO!AN523</f>
        <v>0</v>
      </c>
      <c r="AP523" s="21">
        <f>+Produccion_UO!AO523</f>
        <v>0</v>
      </c>
      <c r="AQ523" s="21">
        <f>+Produccion_UO!AP523</f>
        <v>0</v>
      </c>
      <c r="AR523" s="21">
        <f>+Produccion_UO!AQ523</f>
        <v>0</v>
      </c>
    </row>
    <row r="524" spans="10:44" x14ac:dyDescent="0.25">
      <c r="J524" s="68"/>
      <c r="K524" s="68"/>
      <c r="L524" s="68"/>
      <c r="M524" s="69">
        <f>+SUM(M517:M523)</f>
        <v>2537.8416074963925</v>
      </c>
      <c r="N524" s="69">
        <f t="shared" ref="N524" si="62">+SUM(N517:N523)</f>
        <v>2457.788933239126</v>
      </c>
      <c r="O524" s="69">
        <f t="shared" ref="O524:AR524" si="63">+SUM(O517:O523)</f>
        <v>2381.7204022202714</v>
      </c>
      <c r="P524" s="69">
        <f t="shared" si="63"/>
        <v>2362.4945000277462</v>
      </c>
      <c r="Q524" s="69">
        <f t="shared" si="63"/>
        <v>2314.8472834220561</v>
      </c>
      <c r="R524" s="69">
        <f t="shared" si="63"/>
        <v>2127.7162874726637</v>
      </c>
      <c r="S524" s="69">
        <f t="shared" si="63"/>
        <v>2082.7559985250073</v>
      </c>
      <c r="T524" s="69">
        <f t="shared" si="63"/>
        <v>2037.5450087538443</v>
      </c>
      <c r="U524" s="69">
        <f t="shared" si="63"/>
        <v>1989.4417223243781</v>
      </c>
      <c r="V524" s="69">
        <f t="shared" si="63"/>
        <v>1702.3420190377294</v>
      </c>
      <c r="W524" s="69">
        <f t="shared" si="63"/>
        <v>1094.2975702253534</v>
      </c>
      <c r="X524" s="69">
        <f t="shared" si="63"/>
        <v>460.57155314355219</v>
      </c>
      <c r="Y524" s="69">
        <f t="shared" si="63"/>
        <v>458.30676403198612</v>
      </c>
      <c r="Z524" s="69">
        <f t="shared" si="63"/>
        <v>456.04197492042005</v>
      </c>
      <c r="AA524" s="69">
        <f t="shared" si="63"/>
        <v>9.8719393875300288</v>
      </c>
      <c r="AB524" s="69">
        <f t="shared" si="63"/>
        <v>0</v>
      </c>
      <c r="AC524" s="69">
        <f t="shared" si="63"/>
        <v>0</v>
      </c>
      <c r="AD524" s="69">
        <f t="shared" si="63"/>
        <v>0</v>
      </c>
      <c r="AE524" s="69">
        <f t="shared" si="63"/>
        <v>0</v>
      </c>
      <c r="AF524" s="69">
        <f t="shared" si="63"/>
        <v>0</v>
      </c>
      <c r="AG524" s="69">
        <f t="shared" si="63"/>
        <v>0</v>
      </c>
      <c r="AH524" s="69">
        <f t="shared" si="63"/>
        <v>0</v>
      </c>
      <c r="AI524" s="69">
        <f t="shared" si="63"/>
        <v>0</v>
      </c>
      <c r="AJ524" s="69">
        <f t="shared" si="63"/>
        <v>0</v>
      </c>
      <c r="AK524" s="69">
        <f t="shared" si="63"/>
        <v>0</v>
      </c>
      <c r="AL524" s="69">
        <f t="shared" si="63"/>
        <v>0</v>
      </c>
      <c r="AM524" s="69">
        <f t="shared" si="63"/>
        <v>0</v>
      </c>
      <c r="AN524" s="69">
        <f t="shared" si="63"/>
        <v>0</v>
      </c>
      <c r="AO524" s="69">
        <f t="shared" si="63"/>
        <v>0</v>
      </c>
      <c r="AP524" s="69">
        <f t="shared" si="63"/>
        <v>0</v>
      </c>
      <c r="AQ524" s="69">
        <f t="shared" si="63"/>
        <v>0</v>
      </c>
      <c r="AR524" s="69">
        <f t="shared" si="63"/>
        <v>0</v>
      </c>
    </row>
    <row r="526" spans="10:44" ht="18.75" x14ac:dyDescent="0.3">
      <c r="K526" s="34" t="str">
        <f>+Produccion_UO!K526</f>
        <v>10.4.1.1 Electricidad por AUTOGENERACION con Gas Natural para PRODUCCION</v>
      </c>
      <c r="L526" s="34"/>
    </row>
    <row r="527" spans="10:44" x14ac:dyDescent="0.25">
      <c r="J527" s="106" t="s">
        <v>348</v>
      </c>
      <c r="K527" s="56" t="s">
        <v>389</v>
      </c>
      <c r="L527" s="166"/>
    </row>
    <row r="528" spans="10:44" x14ac:dyDescent="0.25">
      <c r="J528" s="15"/>
      <c r="K528" s="23"/>
      <c r="L528" s="23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</row>
    <row r="529" spans="10:44" x14ac:dyDescent="0.25">
      <c r="M529" s="55">
        <v>2019</v>
      </c>
      <c r="N529" s="55">
        <v>2020</v>
      </c>
      <c r="O529" s="55">
        <v>2021</v>
      </c>
      <c r="P529" s="55">
        <v>2022</v>
      </c>
      <c r="Q529" s="55">
        <v>2023</v>
      </c>
      <c r="R529" s="55">
        <v>2024</v>
      </c>
      <c r="S529" s="55">
        <v>2025</v>
      </c>
      <c r="T529" s="55">
        <v>2026</v>
      </c>
      <c r="U529" s="55">
        <v>2027</v>
      </c>
      <c r="V529" s="55">
        <v>2028</v>
      </c>
      <c r="W529" s="55">
        <v>2029</v>
      </c>
      <c r="X529" s="55">
        <v>2030</v>
      </c>
      <c r="Y529" s="55">
        <v>2031</v>
      </c>
      <c r="Z529" s="55">
        <v>2032</v>
      </c>
      <c r="AA529" s="55">
        <v>2033</v>
      </c>
      <c r="AB529" s="55">
        <v>2034</v>
      </c>
      <c r="AC529" s="55">
        <v>2035</v>
      </c>
      <c r="AD529" s="55">
        <v>2036</v>
      </c>
      <c r="AE529" s="55">
        <v>2037</v>
      </c>
      <c r="AF529" s="55">
        <v>2038</v>
      </c>
      <c r="AG529" s="55">
        <v>2039</v>
      </c>
      <c r="AH529" s="55">
        <v>2040</v>
      </c>
      <c r="AI529" s="55">
        <v>2041</v>
      </c>
      <c r="AJ529" s="55">
        <v>2042</v>
      </c>
      <c r="AK529" s="55">
        <v>2043</v>
      </c>
      <c r="AL529" s="55">
        <v>2044</v>
      </c>
      <c r="AM529" s="55">
        <v>2045</v>
      </c>
      <c r="AN529" s="55">
        <v>2046</v>
      </c>
      <c r="AO529" s="55">
        <v>2047</v>
      </c>
      <c r="AP529" s="55">
        <v>2048</v>
      </c>
      <c r="AQ529" s="55">
        <v>2049</v>
      </c>
      <c r="AR529" s="55">
        <v>2050</v>
      </c>
    </row>
    <row r="530" spans="10:44" x14ac:dyDescent="0.25">
      <c r="J530" s="24" t="s">
        <v>72</v>
      </c>
      <c r="K530" s="54" t="s">
        <v>210</v>
      </c>
      <c r="L530" s="175" t="s">
        <v>683</v>
      </c>
      <c r="M530" s="21">
        <f>+Produccion_UO!L530</f>
        <v>201.87721338746056</v>
      </c>
      <c r="N530" s="21">
        <f>+Produccion_UO!M530</f>
        <v>163.13333760455498</v>
      </c>
      <c r="O530" s="21">
        <f>+Produccion_UO!N530</f>
        <v>127.72447965711805</v>
      </c>
      <c r="P530" s="21">
        <f>+Produccion_UO!O530</f>
        <v>149.15825053600972</v>
      </c>
      <c r="Q530" s="21">
        <f>+Produccion_UO!P530</f>
        <v>142.17070700173696</v>
      </c>
      <c r="R530" s="21">
        <f>+Produccion_UO!Q530</f>
        <v>0</v>
      </c>
      <c r="S530" s="21">
        <f>+Produccion_UO!R530</f>
        <v>0</v>
      </c>
      <c r="T530" s="21">
        <f>+Produccion_UO!S530</f>
        <v>0</v>
      </c>
      <c r="U530" s="21">
        <f>+Produccion_UO!T530</f>
        <v>0</v>
      </c>
      <c r="V530" s="21">
        <f>+Produccion_UO!U530</f>
        <v>0</v>
      </c>
      <c r="W530" s="21">
        <f>+Produccion_UO!V530</f>
        <v>0</v>
      </c>
      <c r="X530" s="21">
        <f>+Produccion_UO!W530</f>
        <v>0</v>
      </c>
      <c r="Y530" s="21">
        <f>+Produccion_UO!X530</f>
        <v>0</v>
      </c>
      <c r="Z530" s="21">
        <f>+Produccion_UO!Y530</f>
        <v>0</v>
      </c>
      <c r="AA530" s="21">
        <f>+Produccion_UO!Z530</f>
        <v>0</v>
      </c>
      <c r="AB530" s="21">
        <f>+Produccion_UO!AA530</f>
        <v>0</v>
      </c>
      <c r="AC530" s="21">
        <f>+Produccion_UO!AB530</f>
        <v>0</v>
      </c>
      <c r="AD530" s="21">
        <f>+Produccion_UO!AC530</f>
        <v>0</v>
      </c>
      <c r="AE530" s="21">
        <f>+Produccion_UO!AD530</f>
        <v>0</v>
      </c>
      <c r="AF530" s="21">
        <f>+Produccion_UO!AE530</f>
        <v>0</v>
      </c>
      <c r="AG530" s="21">
        <f>+Produccion_UO!AF530</f>
        <v>0</v>
      </c>
      <c r="AH530" s="21">
        <f>+Produccion_UO!AG530</f>
        <v>0</v>
      </c>
      <c r="AI530" s="21">
        <f>+Produccion_UO!AH530</f>
        <v>0</v>
      </c>
      <c r="AJ530" s="21">
        <f>+Produccion_UO!AI530</f>
        <v>0</v>
      </c>
      <c r="AK530" s="21">
        <f>+Produccion_UO!AJ530</f>
        <v>0</v>
      </c>
      <c r="AL530" s="21">
        <f>+Produccion_UO!AK530</f>
        <v>0</v>
      </c>
      <c r="AM530" s="21">
        <f>+Produccion_UO!AL530</f>
        <v>0</v>
      </c>
      <c r="AN530" s="21">
        <f>+Produccion_UO!AM530</f>
        <v>0</v>
      </c>
      <c r="AO530" s="21">
        <f>+Produccion_UO!AN530</f>
        <v>0</v>
      </c>
      <c r="AP530" s="21">
        <f>+Produccion_UO!AO530</f>
        <v>0</v>
      </c>
      <c r="AQ530" s="21">
        <f>+Produccion_UO!AP530</f>
        <v>0</v>
      </c>
      <c r="AR530" s="21">
        <f>+Produccion_UO!AQ530</f>
        <v>0</v>
      </c>
    </row>
    <row r="531" spans="10:44" x14ac:dyDescent="0.25">
      <c r="J531" s="24" t="s">
        <v>73</v>
      </c>
      <c r="K531" s="54" t="s">
        <v>211</v>
      </c>
      <c r="L531" s="175" t="s">
        <v>684</v>
      </c>
      <c r="M531" s="21">
        <f>+Produccion_UO!L531+Produccion_UO!L532</f>
        <v>1314.6698988812111</v>
      </c>
      <c r="N531" s="21">
        <f>+Produccion_UO!M531+Produccion_UO!M532</f>
        <v>1314.6698988812111</v>
      </c>
      <c r="O531" s="21">
        <f>+Produccion_UO!N531+Produccion_UO!N532</f>
        <v>1314.6698988812111</v>
      </c>
      <c r="P531" s="21">
        <f>+Produccion_UO!O531+Produccion_UO!O532</f>
        <v>1314.6698988812111</v>
      </c>
      <c r="Q531" s="21">
        <f>+Produccion_UO!P531+Produccion_UO!P532</f>
        <v>1314.6698988812111</v>
      </c>
      <c r="R531" s="21">
        <f>+Produccion_UO!Q531+Produccion_UO!Q532</f>
        <v>1314.6698988812111</v>
      </c>
      <c r="S531" s="21">
        <f>+Produccion_UO!R531+Produccion_UO!R532</f>
        <v>1314.6698988812111</v>
      </c>
      <c r="T531" s="21">
        <f>+Produccion_UO!S531+Produccion_UO!S532</f>
        <v>1314.6698988812111</v>
      </c>
      <c r="U531" s="21">
        <f>+Produccion_UO!T531+Produccion_UO!T532</f>
        <v>1314.6698988812111</v>
      </c>
      <c r="V531" s="21">
        <f>+Produccion_UO!U531+Produccion_UO!U532</f>
        <v>1233.0181877427972</v>
      </c>
      <c r="W531" s="21">
        <f>+Produccion_UO!V531+Produccion_UO!V532</f>
        <v>629.349878006111</v>
      </c>
      <c r="X531" s="21">
        <f>+Produccion_UO!W531+Produccion_UO!W532</f>
        <v>0</v>
      </c>
      <c r="Y531" s="21">
        <f>+Produccion_UO!X531+Produccion_UO!X532</f>
        <v>0</v>
      </c>
      <c r="Z531" s="21">
        <f>+Produccion_UO!Y531+Produccion_UO!Y532</f>
        <v>0</v>
      </c>
      <c r="AA531" s="21">
        <f>+Produccion_UO!Z531+Produccion_UO!Z532</f>
        <v>0</v>
      </c>
      <c r="AB531" s="21">
        <f>+Produccion_UO!AA531+Produccion_UO!AA532</f>
        <v>0</v>
      </c>
      <c r="AC531" s="21">
        <f>+Produccion_UO!AB531+Produccion_UO!AB532</f>
        <v>0</v>
      </c>
      <c r="AD531" s="21">
        <f>+Produccion_UO!AC531+Produccion_UO!AC532</f>
        <v>0</v>
      </c>
      <c r="AE531" s="21">
        <f>+Produccion_UO!AD531+Produccion_UO!AD532</f>
        <v>0</v>
      </c>
      <c r="AF531" s="21">
        <f>+Produccion_UO!AE531+Produccion_UO!AE532</f>
        <v>0</v>
      </c>
      <c r="AG531" s="21">
        <f>+Produccion_UO!AF531+Produccion_UO!AF532</f>
        <v>0</v>
      </c>
      <c r="AH531" s="21">
        <f>+Produccion_UO!AG531+Produccion_UO!AG532</f>
        <v>0</v>
      </c>
      <c r="AI531" s="21">
        <f>+Produccion_UO!AH531+Produccion_UO!AH532</f>
        <v>0</v>
      </c>
      <c r="AJ531" s="21">
        <f>+Produccion_UO!AI531+Produccion_UO!AI532</f>
        <v>0</v>
      </c>
      <c r="AK531" s="21">
        <f>+Produccion_UO!AJ531+Produccion_UO!AJ532</f>
        <v>0</v>
      </c>
      <c r="AL531" s="21">
        <f>+Produccion_UO!AK531+Produccion_UO!AK532</f>
        <v>0</v>
      </c>
      <c r="AM531" s="21">
        <f>+Produccion_UO!AL531+Produccion_UO!AL532</f>
        <v>0</v>
      </c>
      <c r="AN531" s="21">
        <f>+Produccion_UO!AM531+Produccion_UO!AM532</f>
        <v>0</v>
      </c>
      <c r="AO531" s="21">
        <f>+Produccion_UO!AN531+Produccion_UO!AN532</f>
        <v>0</v>
      </c>
      <c r="AP531" s="21">
        <f>+Produccion_UO!AO531+Produccion_UO!AO532</f>
        <v>0</v>
      </c>
      <c r="AQ531" s="21">
        <f>+Produccion_UO!AP531+Produccion_UO!AP532</f>
        <v>0</v>
      </c>
      <c r="AR531" s="21">
        <f>+Produccion_UO!AQ531+Produccion_UO!AQ532</f>
        <v>0</v>
      </c>
    </row>
    <row r="532" spans="10:44" x14ac:dyDescent="0.25">
      <c r="J532" s="24"/>
      <c r="K532" s="54"/>
      <c r="L532" s="176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0:44" x14ac:dyDescent="0.25">
      <c r="J533" s="24" t="s">
        <v>74</v>
      </c>
      <c r="K533" s="54" t="s">
        <v>463</v>
      </c>
      <c r="L533" s="175" t="s">
        <v>688</v>
      </c>
      <c r="M533" s="21">
        <f>+Produccion_UO!L533</f>
        <v>0</v>
      </c>
      <c r="N533" s="21">
        <f>+Produccion_UO!M533</f>
        <v>0</v>
      </c>
      <c r="O533" s="21">
        <f>+Produccion_UO!N533</f>
        <v>0</v>
      </c>
      <c r="P533" s="21">
        <f>+Produccion_UO!O533</f>
        <v>0</v>
      </c>
      <c r="Q533" s="21">
        <f>+Produccion_UO!P533</f>
        <v>0</v>
      </c>
      <c r="R533" s="21">
        <f>+Produccion_UO!Q533</f>
        <v>0</v>
      </c>
      <c r="S533" s="21">
        <f>+Produccion_UO!R533</f>
        <v>0</v>
      </c>
      <c r="T533" s="21">
        <f>+Produccion_UO!S533</f>
        <v>0</v>
      </c>
      <c r="U533" s="21">
        <f>+Produccion_UO!T533</f>
        <v>0</v>
      </c>
      <c r="V533" s="21">
        <f>+Produccion_UO!U533</f>
        <v>0</v>
      </c>
      <c r="W533" s="21">
        <f>+Produccion_UO!V533</f>
        <v>0</v>
      </c>
      <c r="X533" s="21">
        <f>+Produccion_UO!W533</f>
        <v>0</v>
      </c>
      <c r="Y533" s="21">
        <f>+Produccion_UO!X533</f>
        <v>0</v>
      </c>
      <c r="Z533" s="21">
        <f>+Produccion_UO!Y533</f>
        <v>0</v>
      </c>
      <c r="AA533" s="21">
        <f>+Produccion_UO!Z533</f>
        <v>0</v>
      </c>
      <c r="AB533" s="21">
        <f>+Produccion_UO!AA533</f>
        <v>0</v>
      </c>
      <c r="AC533" s="21">
        <f>+Produccion_UO!AB533</f>
        <v>0</v>
      </c>
      <c r="AD533" s="21">
        <f>+Produccion_UO!AC533</f>
        <v>0</v>
      </c>
      <c r="AE533" s="21">
        <f>+Produccion_UO!AD533</f>
        <v>0</v>
      </c>
      <c r="AF533" s="21">
        <f>+Produccion_UO!AE533</f>
        <v>0</v>
      </c>
      <c r="AG533" s="21">
        <f>+Produccion_UO!AF533</f>
        <v>0</v>
      </c>
      <c r="AH533" s="21">
        <f>+Produccion_UO!AG533</f>
        <v>0</v>
      </c>
      <c r="AI533" s="21">
        <f>+Produccion_UO!AH533</f>
        <v>0</v>
      </c>
      <c r="AJ533" s="21">
        <f>+Produccion_UO!AI533</f>
        <v>0</v>
      </c>
      <c r="AK533" s="21">
        <f>+Produccion_UO!AJ533</f>
        <v>0</v>
      </c>
      <c r="AL533" s="21">
        <f>+Produccion_UO!AK533</f>
        <v>0</v>
      </c>
      <c r="AM533" s="21">
        <f>+Produccion_UO!AL533</f>
        <v>0</v>
      </c>
      <c r="AN533" s="21">
        <f>+Produccion_UO!AM533</f>
        <v>0</v>
      </c>
      <c r="AO533" s="21">
        <f>+Produccion_UO!AN533</f>
        <v>0</v>
      </c>
      <c r="AP533" s="21">
        <f>+Produccion_UO!AO533</f>
        <v>0</v>
      </c>
      <c r="AQ533" s="21">
        <f>+Produccion_UO!AP533</f>
        <v>0</v>
      </c>
      <c r="AR533" s="21">
        <f>+Produccion_UO!AQ533</f>
        <v>0</v>
      </c>
    </row>
    <row r="534" spans="10:44" x14ac:dyDescent="0.25">
      <c r="J534" s="24" t="s">
        <v>75</v>
      </c>
      <c r="K534" s="54" t="s">
        <v>212</v>
      </c>
      <c r="L534" s="175" t="s">
        <v>686</v>
      </c>
      <c r="M534" s="21">
        <f>+Produccion_UO!L534</f>
        <v>170.34471393178251</v>
      </c>
      <c r="N534" s="21">
        <f>+Produccion_UO!M534</f>
        <v>170.34471393178251</v>
      </c>
      <c r="O534" s="21">
        <f>+Produccion_UO!N534</f>
        <v>170.34471393178251</v>
      </c>
      <c r="P534" s="21">
        <f>+Produccion_UO!O534</f>
        <v>170.34471393178251</v>
      </c>
      <c r="Q534" s="21">
        <f>+Produccion_UO!P534</f>
        <v>170.34471393178251</v>
      </c>
      <c r="R534" s="21">
        <f>+Produccion_UO!Q534</f>
        <v>170.34471393178251</v>
      </c>
      <c r="S534" s="21">
        <f>+Produccion_UO!R534</f>
        <v>170.34471393178251</v>
      </c>
      <c r="T534" s="21">
        <f>+Produccion_UO!S534</f>
        <v>170.34471393178251</v>
      </c>
      <c r="U534" s="21">
        <f>+Produccion_UO!T534</f>
        <v>161.95519101492528</v>
      </c>
      <c r="V534" s="21">
        <f>+Produccion_UO!U534</f>
        <v>0</v>
      </c>
      <c r="W534" s="21">
        <f>+Produccion_UO!V534</f>
        <v>0</v>
      </c>
      <c r="X534" s="21">
        <f>+Produccion_UO!W534</f>
        <v>0</v>
      </c>
      <c r="Y534" s="21">
        <f>+Produccion_UO!X534</f>
        <v>0</v>
      </c>
      <c r="Z534" s="21">
        <f>+Produccion_UO!Y534</f>
        <v>0</v>
      </c>
      <c r="AA534" s="21">
        <f>+Produccion_UO!Z534</f>
        <v>0</v>
      </c>
      <c r="AB534" s="21">
        <f>+Produccion_UO!AA534</f>
        <v>0</v>
      </c>
      <c r="AC534" s="21">
        <f>+Produccion_UO!AB534</f>
        <v>0</v>
      </c>
      <c r="AD534" s="21">
        <f>+Produccion_UO!AC534</f>
        <v>0</v>
      </c>
      <c r="AE534" s="21">
        <f>+Produccion_UO!AD534</f>
        <v>0</v>
      </c>
      <c r="AF534" s="21">
        <f>+Produccion_UO!AE534</f>
        <v>0</v>
      </c>
      <c r="AG534" s="21">
        <f>+Produccion_UO!AF534</f>
        <v>0</v>
      </c>
      <c r="AH534" s="21">
        <f>+Produccion_UO!AG534</f>
        <v>0</v>
      </c>
      <c r="AI534" s="21">
        <f>+Produccion_UO!AH534</f>
        <v>0</v>
      </c>
      <c r="AJ534" s="21">
        <f>+Produccion_UO!AI534</f>
        <v>0</v>
      </c>
      <c r="AK534" s="21">
        <f>+Produccion_UO!AJ534</f>
        <v>0</v>
      </c>
      <c r="AL534" s="21">
        <f>+Produccion_UO!AK534</f>
        <v>0</v>
      </c>
      <c r="AM534" s="21">
        <f>+Produccion_UO!AL534</f>
        <v>0</v>
      </c>
      <c r="AN534" s="21">
        <f>+Produccion_UO!AM534</f>
        <v>0</v>
      </c>
      <c r="AO534" s="21">
        <f>+Produccion_UO!AN534</f>
        <v>0</v>
      </c>
      <c r="AP534" s="21">
        <f>+Produccion_UO!AO534</f>
        <v>0</v>
      </c>
      <c r="AQ534" s="21">
        <f>+Produccion_UO!AP534</f>
        <v>0</v>
      </c>
      <c r="AR534" s="21">
        <f>+Produccion_UO!AQ534</f>
        <v>0</v>
      </c>
    </row>
    <row r="535" spans="10:44" x14ac:dyDescent="0.25">
      <c r="J535" s="24" t="s">
        <v>76</v>
      </c>
      <c r="K535" s="54" t="s">
        <v>213</v>
      </c>
      <c r="L535" s="175" t="s">
        <v>687</v>
      </c>
      <c r="M535" s="21">
        <f>+Produccion_UO!L535</f>
        <v>20.004238559077972</v>
      </c>
      <c r="N535" s="21">
        <f>+Produccion_UO!M535</f>
        <v>20.004238559077972</v>
      </c>
      <c r="O535" s="21">
        <f>+Produccion_UO!N535</f>
        <v>20.004238559077972</v>
      </c>
      <c r="P535" s="21">
        <f>+Produccion_UO!O535</f>
        <v>20.004238559077972</v>
      </c>
      <c r="Q535" s="21">
        <f>+Produccion_UO!P535</f>
        <v>20.004238559077972</v>
      </c>
      <c r="R535" s="21">
        <f>+Produccion_UO!Q535</f>
        <v>20.004238559077972</v>
      </c>
      <c r="S535" s="21">
        <f>+Produccion_UO!R535</f>
        <v>20.004238559077972</v>
      </c>
      <c r="T535" s="21">
        <f>+Produccion_UO!S535</f>
        <v>20.004238559077972</v>
      </c>
      <c r="U535" s="21">
        <f>+Produccion_UO!T535</f>
        <v>20.004238559077972</v>
      </c>
      <c r="V535" s="21">
        <f>+Produccion_UO!U535</f>
        <v>20.004238559077972</v>
      </c>
      <c r="W535" s="21">
        <f>+Produccion_UO!V535</f>
        <v>20.004238559077972</v>
      </c>
      <c r="X535" s="21">
        <f>+Produccion_UO!W535</f>
        <v>20.004238559077972</v>
      </c>
      <c r="Y535" s="21">
        <f>+Produccion_UO!X535</f>
        <v>20.004238559077972</v>
      </c>
      <c r="Z535" s="21">
        <f>+Produccion_UO!Y535</f>
        <v>20.004238559077972</v>
      </c>
      <c r="AA535" s="21">
        <f>+Produccion_UO!Z535</f>
        <v>9.8719393875300288</v>
      </c>
      <c r="AB535" s="21">
        <f>+Produccion_UO!AA535</f>
        <v>0</v>
      </c>
      <c r="AC535" s="21">
        <f>+Produccion_UO!AB535</f>
        <v>0</v>
      </c>
      <c r="AD535" s="21">
        <f>+Produccion_UO!AC535</f>
        <v>0</v>
      </c>
      <c r="AE535" s="21">
        <f>+Produccion_UO!AD535</f>
        <v>0</v>
      </c>
      <c r="AF535" s="21">
        <f>+Produccion_UO!AE535</f>
        <v>0</v>
      </c>
      <c r="AG535" s="21">
        <f>+Produccion_UO!AF535</f>
        <v>0</v>
      </c>
      <c r="AH535" s="21">
        <f>+Produccion_UO!AG535</f>
        <v>0</v>
      </c>
      <c r="AI535" s="21">
        <f>+Produccion_UO!AH535</f>
        <v>0</v>
      </c>
      <c r="AJ535" s="21">
        <f>+Produccion_UO!AI535</f>
        <v>0</v>
      </c>
      <c r="AK535" s="21">
        <f>+Produccion_UO!AJ535</f>
        <v>0</v>
      </c>
      <c r="AL535" s="21">
        <f>+Produccion_UO!AK535</f>
        <v>0</v>
      </c>
      <c r="AM535" s="21">
        <f>+Produccion_UO!AL535</f>
        <v>0</v>
      </c>
      <c r="AN535" s="21">
        <f>+Produccion_UO!AM535</f>
        <v>0</v>
      </c>
      <c r="AO535" s="21">
        <f>+Produccion_UO!AN535</f>
        <v>0</v>
      </c>
      <c r="AP535" s="21">
        <f>+Produccion_UO!AO535</f>
        <v>0</v>
      </c>
      <c r="AQ535" s="21">
        <f>+Produccion_UO!AP535</f>
        <v>0</v>
      </c>
      <c r="AR535" s="21">
        <f>+Produccion_UO!AQ535</f>
        <v>0</v>
      </c>
    </row>
    <row r="536" spans="10:44" x14ac:dyDescent="0.25">
      <c r="J536" s="24" t="s">
        <v>77</v>
      </c>
      <c r="K536" s="54" t="s">
        <v>214</v>
      </c>
      <c r="L536" s="175" t="s">
        <v>685</v>
      </c>
      <c r="M536" s="21">
        <f>+Produccion_UO!L536</f>
        <v>2.2270554580515167</v>
      </c>
      <c r="N536" s="21">
        <f>+Produccion_UO!M536</f>
        <v>2.2270554580515167</v>
      </c>
      <c r="O536" s="21">
        <f>+Produccion_UO!N536</f>
        <v>2.2270554580515167</v>
      </c>
      <c r="P536" s="21">
        <f>+Produccion_UO!O536</f>
        <v>2.2270554580515167</v>
      </c>
      <c r="Q536" s="21">
        <f>+Produccion_UO!P536</f>
        <v>2.2270554580515167</v>
      </c>
      <c r="R536" s="21">
        <f>+Produccion_UO!Q536</f>
        <v>2.2270554580515167</v>
      </c>
      <c r="S536" s="21">
        <f>+Produccion_UO!R536</f>
        <v>2.2270554580515167</v>
      </c>
      <c r="T536" s="21">
        <f>+Produccion_UO!S536</f>
        <v>2.2270554580515167</v>
      </c>
      <c r="U536" s="21">
        <f>+Produccion_UO!T536</f>
        <v>2.2270554580515167</v>
      </c>
      <c r="V536" s="21">
        <f>+Produccion_UO!U536</f>
        <v>2.2270554580515167</v>
      </c>
      <c r="W536" s="21">
        <f>+Produccion_UO!V536</f>
        <v>2.2270554580515167</v>
      </c>
      <c r="X536" s="21">
        <f>+Produccion_UO!W536</f>
        <v>2.2270554580515167</v>
      </c>
      <c r="Y536" s="21">
        <f>+Produccion_UO!X536</f>
        <v>2.2270554580515167</v>
      </c>
      <c r="Z536" s="21">
        <f>+Produccion_UO!Y536</f>
        <v>2.2270554580515167</v>
      </c>
      <c r="AA536" s="21">
        <f>+Produccion_UO!Z536</f>
        <v>2.2270554580515167</v>
      </c>
      <c r="AB536" s="21">
        <f>+Produccion_UO!AA536</f>
        <v>0</v>
      </c>
      <c r="AC536" s="21">
        <f>+Produccion_UO!AB536</f>
        <v>0</v>
      </c>
      <c r="AD536" s="21">
        <f>+Produccion_UO!AC536</f>
        <v>0</v>
      </c>
      <c r="AE536" s="21">
        <f>+Produccion_UO!AD536</f>
        <v>0</v>
      </c>
      <c r="AF536" s="21">
        <f>+Produccion_UO!AE536</f>
        <v>0</v>
      </c>
      <c r="AG536" s="21">
        <f>+Produccion_UO!AF536</f>
        <v>0</v>
      </c>
      <c r="AH536" s="21">
        <f>+Produccion_UO!AG536</f>
        <v>0</v>
      </c>
      <c r="AI536" s="21">
        <f>+Produccion_UO!AH536</f>
        <v>0</v>
      </c>
      <c r="AJ536" s="21">
        <f>+Produccion_UO!AI536</f>
        <v>0</v>
      </c>
      <c r="AK536" s="21">
        <f>+Produccion_UO!AJ536</f>
        <v>0</v>
      </c>
      <c r="AL536" s="21">
        <f>+Produccion_UO!AK536</f>
        <v>0</v>
      </c>
      <c r="AM536" s="21">
        <f>+Produccion_UO!AL536</f>
        <v>0</v>
      </c>
      <c r="AN536" s="21">
        <f>+Produccion_UO!AM536</f>
        <v>0</v>
      </c>
      <c r="AO536" s="21">
        <f>+Produccion_UO!AN536</f>
        <v>0</v>
      </c>
      <c r="AP536" s="21">
        <f>+Produccion_UO!AO536</f>
        <v>0</v>
      </c>
      <c r="AQ536" s="21">
        <f>+Produccion_UO!AP536</f>
        <v>0</v>
      </c>
      <c r="AR536" s="21">
        <f>+Produccion_UO!AQ536</f>
        <v>0</v>
      </c>
    </row>
    <row r="537" spans="10:44" x14ac:dyDescent="0.25">
      <c r="J537" s="68"/>
      <c r="K537" s="68"/>
      <c r="L537" s="68"/>
      <c r="M537" s="69">
        <f>+SUM(M530:M536)</f>
        <v>1709.1231202175838</v>
      </c>
      <c r="N537" s="69">
        <f t="shared" ref="N537" si="64">+SUM(N530:N536)</f>
        <v>1670.3792444346782</v>
      </c>
      <c r="O537" s="69">
        <f t="shared" ref="O537:AR537" si="65">+SUM(O530:O536)</f>
        <v>1634.9703864872413</v>
      </c>
      <c r="P537" s="69">
        <f t="shared" si="65"/>
        <v>1656.4041573661329</v>
      </c>
      <c r="Q537" s="69">
        <f t="shared" si="65"/>
        <v>1649.4166138318601</v>
      </c>
      <c r="R537" s="69">
        <f t="shared" si="65"/>
        <v>1507.2459068301232</v>
      </c>
      <c r="S537" s="69">
        <f t="shared" si="65"/>
        <v>1507.2459068301232</v>
      </c>
      <c r="T537" s="69">
        <f t="shared" si="65"/>
        <v>1507.2459068301232</v>
      </c>
      <c r="U537" s="69">
        <f t="shared" si="65"/>
        <v>1498.856383913266</v>
      </c>
      <c r="V537" s="69">
        <f t="shared" si="65"/>
        <v>1255.2494817599268</v>
      </c>
      <c r="W537" s="69">
        <f t="shared" si="65"/>
        <v>651.58117202324047</v>
      </c>
      <c r="X537" s="69">
        <f t="shared" si="65"/>
        <v>22.231294017129489</v>
      </c>
      <c r="Y537" s="69">
        <f t="shared" si="65"/>
        <v>22.231294017129489</v>
      </c>
      <c r="Z537" s="69">
        <f t="shared" si="65"/>
        <v>22.231294017129489</v>
      </c>
      <c r="AA537" s="69">
        <f t="shared" si="65"/>
        <v>12.098994845581545</v>
      </c>
      <c r="AB537" s="69">
        <f t="shared" si="65"/>
        <v>0</v>
      </c>
      <c r="AC537" s="69">
        <f t="shared" si="65"/>
        <v>0</v>
      </c>
      <c r="AD537" s="69">
        <f t="shared" si="65"/>
        <v>0</v>
      </c>
      <c r="AE537" s="69">
        <f t="shared" si="65"/>
        <v>0</v>
      </c>
      <c r="AF537" s="69">
        <f t="shared" si="65"/>
        <v>0</v>
      </c>
      <c r="AG537" s="69">
        <f t="shared" si="65"/>
        <v>0</v>
      </c>
      <c r="AH537" s="69">
        <f t="shared" si="65"/>
        <v>0</v>
      </c>
      <c r="AI537" s="69">
        <f t="shared" si="65"/>
        <v>0</v>
      </c>
      <c r="AJ537" s="69">
        <f t="shared" si="65"/>
        <v>0</v>
      </c>
      <c r="AK537" s="69">
        <f t="shared" si="65"/>
        <v>0</v>
      </c>
      <c r="AL537" s="69">
        <f t="shared" si="65"/>
        <v>0</v>
      </c>
      <c r="AM537" s="69">
        <f t="shared" si="65"/>
        <v>0</v>
      </c>
      <c r="AN537" s="69">
        <f t="shared" si="65"/>
        <v>0</v>
      </c>
      <c r="AO537" s="69">
        <f t="shared" si="65"/>
        <v>0</v>
      </c>
      <c r="AP537" s="69">
        <f t="shared" si="65"/>
        <v>0</v>
      </c>
      <c r="AQ537" s="69">
        <f t="shared" si="65"/>
        <v>0</v>
      </c>
      <c r="AR537" s="69">
        <f t="shared" si="65"/>
        <v>0</v>
      </c>
    </row>
    <row r="539" spans="10:44" ht="18.75" x14ac:dyDescent="0.3">
      <c r="K539" s="34" t="str">
        <f>+Produccion_UO!K539</f>
        <v>10.4.1.2 Electricidad por AUTOGENERACION con Petróleo para PRODUCCION</v>
      </c>
      <c r="L539" s="34"/>
    </row>
    <row r="540" spans="10:44" x14ac:dyDescent="0.25">
      <c r="J540" s="106" t="s">
        <v>348</v>
      </c>
      <c r="K540" s="56" t="s">
        <v>389</v>
      </c>
      <c r="L540" s="166"/>
    </row>
    <row r="541" spans="10:44" x14ac:dyDescent="0.25">
      <c r="J541" s="15"/>
      <c r="K541" s="23"/>
      <c r="L541" s="23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</row>
    <row r="542" spans="10:44" x14ac:dyDescent="0.25">
      <c r="M542" s="55">
        <v>2019</v>
      </c>
      <c r="N542" s="55">
        <v>2020</v>
      </c>
      <c r="O542" s="55">
        <v>2021</v>
      </c>
      <c r="P542" s="55">
        <v>2022</v>
      </c>
      <c r="Q542" s="55">
        <v>2023</v>
      </c>
      <c r="R542" s="55">
        <v>2024</v>
      </c>
      <c r="S542" s="55">
        <v>2025</v>
      </c>
      <c r="T542" s="55">
        <v>2026</v>
      </c>
      <c r="U542" s="55">
        <v>2027</v>
      </c>
      <c r="V542" s="55">
        <v>2028</v>
      </c>
      <c r="W542" s="55">
        <v>2029</v>
      </c>
      <c r="X542" s="55">
        <v>2030</v>
      </c>
      <c r="Y542" s="55">
        <v>2031</v>
      </c>
      <c r="Z542" s="55">
        <v>2032</v>
      </c>
      <c r="AA542" s="55">
        <v>2033</v>
      </c>
      <c r="AB542" s="55">
        <v>2034</v>
      </c>
      <c r="AC542" s="55">
        <v>2035</v>
      </c>
      <c r="AD542" s="55">
        <v>2036</v>
      </c>
      <c r="AE542" s="55">
        <v>2037</v>
      </c>
      <c r="AF542" s="55">
        <v>2038</v>
      </c>
      <c r="AG542" s="55">
        <v>2039</v>
      </c>
      <c r="AH542" s="55">
        <v>2040</v>
      </c>
      <c r="AI542" s="55">
        <v>2041</v>
      </c>
      <c r="AJ542" s="55">
        <v>2042</v>
      </c>
      <c r="AK542" s="55">
        <v>2043</v>
      </c>
      <c r="AL542" s="55">
        <v>2044</v>
      </c>
      <c r="AM542" s="55">
        <v>2045</v>
      </c>
      <c r="AN542" s="55">
        <v>2046</v>
      </c>
      <c r="AO542" s="55">
        <v>2047</v>
      </c>
      <c r="AP542" s="55">
        <v>2048</v>
      </c>
      <c r="AQ542" s="55">
        <v>2049</v>
      </c>
      <c r="AR542" s="55">
        <v>2050</v>
      </c>
    </row>
    <row r="543" spans="10:44" x14ac:dyDescent="0.25">
      <c r="J543" s="24" t="s">
        <v>72</v>
      </c>
      <c r="K543" s="54" t="s">
        <v>466</v>
      </c>
      <c r="L543" s="175" t="s">
        <v>683</v>
      </c>
      <c r="M543" s="21">
        <f>+Produccion_UO!L543</f>
        <v>0</v>
      </c>
      <c r="N543" s="21">
        <f>+Produccion_UO!M543</f>
        <v>0</v>
      </c>
      <c r="O543" s="21">
        <f>+Produccion_UO!N543</f>
        <v>0</v>
      </c>
      <c r="P543" s="21">
        <f>+Produccion_UO!O543</f>
        <v>0</v>
      </c>
      <c r="Q543" s="21">
        <f>+Produccion_UO!P543</f>
        <v>0</v>
      </c>
      <c r="R543" s="21">
        <f>+Produccion_UO!Q543</f>
        <v>0</v>
      </c>
      <c r="S543" s="21">
        <f>+Produccion_UO!R543</f>
        <v>0</v>
      </c>
      <c r="T543" s="21">
        <f>+Produccion_UO!S543</f>
        <v>0</v>
      </c>
      <c r="U543" s="21">
        <f>+Produccion_UO!T543</f>
        <v>0</v>
      </c>
      <c r="V543" s="21">
        <f>+Produccion_UO!U543</f>
        <v>0</v>
      </c>
      <c r="W543" s="21">
        <f>+Produccion_UO!V543</f>
        <v>0</v>
      </c>
      <c r="X543" s="21">
        <f>+Produccion_UO!W543</f>
        <v>0</v>
      </c>
      <c r="Y543" s="21">
        <f>+Produccion_UO!X543</f>
        <v>0</v>
      </c>
      <c r="Z543" s="21">
        <f>+Produccion_UO!Y543</f>
        <v>0</v>
      </c>
      <c r="AA543" s="21">
        <f>+Produccion_UO!Z543</f>
        <v>0</v>
      </c>
      <c r="AB543" s="21">
        <f>+Produccion_UO!AA543</f>
        <v>0</v>
      </c>
      <c r="AC543" s="21">
        <f>+Produccion_UO!AB543</f>
        <v>0</v>
      </c>
      <c r="AD543" s="21">
        <f>+Produccion_UO!AC543</f>
        <v>0</v>
      </c>
      <c r="AE543" s="21">
        <f>+Produccion_UO!AD543</f>
        <v>0</v>
      </c>
      <c r="AF543" s="21">
        <f>+Produccion_UO!AE543</f>
        <v>0</v>
      </c>
      <c r="AG543" s="21">
        <f>+Produccion_UO!AF543</f>
        <v>0</v>
      </c>
      <c r="AH543" s="21">
        <f>+Produccion_UO!AG543</f>
        <v>0</v>
      </c>
      <c r="AI543" s="21">
        <f>+Produccion_UO!AH543</f>
        <v>0</v>
      </c>
      <c r="AJ543" s="21">
        <f>+Produccion_UO!AI543</f>
        <v>0</v>
      </c>
      <c r="AK543" s="21">
        <f>+Produccion_UO!AJ543</f>
        <v>0</v>
      </c>
      <c r="AL543" s="21">
        <f>+Produccion_UO!AK543</f>
        <v>0</v>
      </c>
      <c r="AM543" s="21">
        <f>+Produccion_UO!AL543</f>
        <v>0</v>
      </c>
      <c r="AN543" s="21">
        <f>+Produccion_UO!AM543</f>
        <v>0</v>
      </c>
      <c r="AO543" s="21">
        <f>+Produccion_UO!AN543</f>
        <v>0</v>
      </c>
      <c r="AP543" s="21">
        <f>+Produccion_UO!AO543</f>
        <v>0</v>
      </c>
      <c r="AQ543" s="21">
        <f>+Produccion_UO!AP543</f>
        <v>0</v>
      </c>
      <c r="AR543" s="21">
        <f>+Produccion_UO!AQ543</f>
        <v>0</v>
      </c>
    </row>
    <row r="544" spans="10:44" x14ac:dyDescent="0.25">
      <c r="J544" s="24" t="s">
        <v>73</v>
      </c>
      <c r="K544" s="54" t="s">
        <v>215</v>
      </c>
      <c r="L544" s="175" t="s">
        <v>684</v>
      </c>
      <c r="M544" s="21">
        <f>+Produccion_UO!L544+Produccion_UO!L545</f>
        <v>422.79510157925557</v>
      </c>
      <c r="N544" s="21">
        <f>+Produccion_UO!M544+Produccion_UO!M545</f>
        <v>422.79510157925557</v>
      </c>
      <c r="O544" s="21">
        <f>+Produccion_UO!N544+Produccion_UO!N545</f>
        <v>422.79510157925557</v>
      </c>
      <c r="P544" s="21">
        <f>+Produccion_UO!O544+Produccion_UO!O545</f>
        <v>422.79510157925557</v>
      </c>
      <c r="Q544" s="21">
        <f>+Produccion_UO!P544+Produccion_UO!P545</f>
        <v>422.79510157925557</v>
      </c>
      <c r="R544" s="21">
        <f>+Produccion_UO!Q544+Produccion_UO!Q545</f>
        <v>422.79510157925557</v>
      </c>
      <c r="S544" s="21">
        <f>+Produccion_UO!R544+Produccion_UO!R545</f>
        <v>422.79510157925557</v>
      </c>
      <c r="T544" s="21">
        <f>+Produccion_UO!S544+Produccion_UO!S545</f>
        <v>422.79510157925557</v>
      </c>
      <c r="U544" s="21">
        <f>+Produccion_UO!T544+Produccion_UO!T545</f>
        <v>422.79510157925557</v>
      </c>
      <c r="V544" s="21">
        <f>+Produccion_UO!U544+Produccion_UO!U545</f>
        <v>422.79510157925557</v>
      </c>
      <c r="W544" s="21">
        <f>+Produccion_UO!V544+Produccion_UO!V545</f>
        <v>422.79510157925557</v>
      </c>
      <c r="X544" s="21">
        <f>+Produccion_UO!W544+Produccion_UO!W545</f>
        <v>422.79510157925557</v>
      </c>
      <c r="Y544" s="21">
        <f>+Produccion_UO!X544+Produccion_UO!X545</f>
        <v>422.79510157925557</v>
      </c>
      <c r="Z544" s="21">
        <f>+Produccion_UO!Y544+Produccion_UO!Y545</f>
        <v>422.79510157925557</v>
      </c>
      <c r="AA544" s="21">
        <f>+Produccion_UO!Z544+Produccion_UO!Z545</f>
        <v>0</v>
      </c>
      <c r="AB544" s="21">
        <f>+Produccion_UO!AA544+Produccion_UO!AA545</f>
        <v>0</v>
      </c>
      <c r="AC544" s="21">
        <f>+Produccion_UO!AB544+Produccion_UO!AB545</f>
        <v>0</v>
      </c>
      <c r="AD544" s="21">
        <f>+Produccion_UO!AC544+Produccion_UO!AC545</f>
        <v>0</v>
      </c>
      <c r="AE544" s="21">
        <f>+Produccion_UO!AD544+Produccion_UO!AD545</f>
        <v>0</v>
      </c>
      <c r="AF544" s="21">
        <f>+Produccion_UO!AE544+Produccion_UO!AE545</f>
        <v>0</v>
      </c>
      <c r="AG544" s="21">
        <f>+Produccion_UO!AF544+Produccion_UO!AF545</f>
        <v>0</v>
      </c>
      <c r="AH544" s="21">
        <f>+Produccion_UO!AG544+Produccion_UO!AG545</f>
        <v>0</v>
      </c>
      <c r="AI544" s="21">
        <f>+Produccion_UO!AH544+Produccion_UO!AH545</f>
        <v>0</v>
      </c>
      <c r="AJ544" s="21">
        <f>+Produccion_UO!AI544+Produccion_UO!AI545</f>
        <v>0</v>
      </c>
      <c r="AK544" s="21">
        <f>+Produccion_UO!AJ544+Produccion_UO!AJ545</f>
        <v>0</v>
      </c>
      <c r="AL544" s="21">
        <f>+Produccion_UO!AK544+Produccion_UO!AK545</f>
        <v>0</v>
      </c>
      <c r="AM544" s="21">
        <f>+Produccion_UO!AL544+Produccion_UO!AL545</f>
        <v>0</v>
      </c>
      <c r="AN544" s="21">
        <f>+Produccion_UO!AM544+Produccion_UO!AM545</f>
        <v>0</v>
      </c>
      <c r="AO544" s="21">
        <f>+Produccion_UO!AN544+Produccion_UO!AN545</f>
        <v>0</v>
      </c>
      <c r="AP544" s="21">
        <f>+Produccion_UO!AO544+Produccion_UO!AO545</f>
        <v>0</v>
      </c>
      <c r="AQ544" s="21">
        <f>+Produccion_UO!AP544+Produccion_UO!AP545</f>
        <v>0</v>
      </c>
      <c r="AR544" s="21">
        <f>+Produccion_UO!AQ544+Produccion_UO!AQ545</f>
        <v>0</v>
      </c>
    </row>
    <row r="545" spans="10:44" x14ac:dyDescent="0.25">
      <c r="J545" s="24"/>
      <c r="K545" s="54"/>
      <c r="L545" s="176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  <c r="AA545" s="180"/>
      <c r="AB545" s="180"/>
      <c r="AC545" s="180"/>
      <c r="AD545" s="180"/>
      <c r="AE545" s="180"/>
      <c r="AF545" s="180"/>
      <c r="AG545" s="180"/>
      <c r="AH545" s="180"/>
      <c r="AI545" s="180"/>
      <c r="AJ545" s="180"/>
      <c r="AK545" s="180"/>
      <c r="AL545" s="180"/>
      <c r="AM545" s="180"/>
      <c r="AN545" s="180"/>
      <c r="AO545" s="180"/>
      <c r="AP545" s="180"/>
      <c r="AQ545" s="180"/>
      <c r="AR545" s="180"/>
    </row>
    <row r="546" spans="10:44" x14ac:dyDescent="0.25">
      <c r="J546" s="24" t="s">
        <v>74</v>
      </c>
      <c r="K546" s="54" t="s">
        <v>216</v>
      </c>
      <c r="L546" s="175" t="s">
        <v>688</v>
      </c>
      <c r="M546" s="21">
        <f>+Produccion_UO!L546</f>
        <v>21.412926305312055</v>
      </c>
      <c r="N546" s="21">
        <f>+Produccion_UO!M546</f>
        <v>20.234437110938721</v>
      </c>
      <c r="O546" s="21">
        <f>+Produccion_UO!N546</f>
        <v>19.345011303864499</v>
      </c>
      <c r="P546" s="21">
        <f>+Produccion_UO!O546</f>
        <v>18.455585496790253</v>
      </c>
      <c r="Q546" s="21">
        <f>+Produccion_UO!P546</f>
        <v>17.566159689716027</v>
      </c>
      <c r="R546" s="21">
        <f>+Produccion_UO!Q546</f>
        <v>16.676733882641777</v>
      </c>
      <c r="S546" s="21">
        <f>+Produccion_UO!R546</f>
        <v>15.787308075567555</v>
      </c>
      <c r="T546" s="21">
        <f>+Produccion_UO!S546</f>
        <v>1.798606799486175</v>
      </c>
      <c r="U546" s="21">
        <f>+Produccion_UO!T546</f>
        <v>0</v>
      </c>
      <c r="V546" s="21">
        <f>+Produccion_UO!U546</f>
        <v>0</v>
      </c>
      <c r="W546" s="21">
        <f>+Produccion_UO!V546</f>
        <v>0</v>
      </c>
      <c r="X546" s="21">
        <f>+Produccion_UO!W546</f>
        <v>0</v>
      </c>
      <c r="Y546" s="21">
        <f>+Produccion_UO!X546</f>
        <v>0</v>
      </c>
      <c r="Z546" s="21">
        <f>+Produccion_UO!Y546</f>
        <v>0</v>
      </c>
      <c r="AA546" s="21">
        <f>+Produccion_UO!Z546</f>
        <v>0</v>
      </c>
      <c r="AB546" s="21">
        <f>+Produccion_UO!AA546</f>
        <v>0</v>
      </c>
      <c r="AC546" s="21">
        <f>+Produccion_UO!AB546</f>
        <v>0</v>
      </c>
      <c r="AD546" s="21">
        <f>+Produccion_UO!AC546</f>
        <v>0</v>
      </c>
      <c r="AE546" s="21">
        <f>+Produccion_UO!AD546</f>
        <v>0</v>
      </c>
      <c r="AF546" s="21">
        <f>+Produccion_UO!AE546</f>
        <v>0</v>
      </c>
      <c r="AG546" s="21">
        <f>+Produccion_UO!AF546</f>
        <v>0</v>
      </c>
      <c r="AH546" s="21">
        <f>+Produccion_UO!AG546</f>
        <v>0</v>
      </c>
      <c r="AI546" s="21">
        <f>+Produccion_UO!AH546</f>
        <v>0</v>
      </c>
      <c r="AJ546" s="21">
        <f>+Produccion_UO!AI546</f>
        <v>0</v>
      </c>
      <c r="AK546" s="21">
        <f>+Produccion_UO!AJ546</f>
        <v>0</v>
      </c>
      <c r="AL546" s="21">
        <f>+Produccion_UO!AK546</f>
        <v>0</v>
      </c>
      <c r="AM546" s="21">
        <f>+Produccion_UO!AL546</f>
        <v>0</v>
      </c>
      <c r="AN546" s="21">
        <f>+Produccion_UO!AM546</f>
        <v>0</v>
      </c>
      <c r="AO546" s="21">
        <f>+Produccion_UO!AN546</f>
        <v>0</v>
      </c>
      <c r="AP546" s="21">
        <f>+Produccion_UO!AO546</f>
        <v>0</v>
      </c>
      <c r="AQ546" s="21">
        <f>+Produccion_UO!AP546</f>
        <v>0</v>
      </c>
      <c r="AR546" s="21">
        <f>+Produccion_UO!AQ546</f>
        <v>0</v>
      </c>
    </row>
    <row r="547" spans="10:44" x14ac:dyDescent="0.25">
      <c r="J547" s="24" t="s">
        <v>75</v>
      </c>
      <c r="K547" s="54" t="s">
        <v>217</v>
      </c>
      <c r="L547" s="175" t="s">
        <v>686</v>
      </c>
      <c r="M547" s="21">
        <f>+Produccion_UO!L547</f>
        <v>318.24467564548331</v>
      </c>
      <c r="N547" s="21">
        <f>+Produccion_UO!M547</f>
        <v>284.12438792395551</v>
      </c>
      <c r="O547" s="21">
        <f>+Produccion_UO!N547</f>
        <v>248.14874744477973</v>
      </c>
      <c r="P547" s="21">
        <f>+Produccion_UO!O547</f>
        <v>212.17310696560472</v>
      </c>
      <c r="Q547" s="21">
        <f>+Produccion_UO!P547</f>
        <v>176.19746648642945</v>
      </c>
      <c r="R547" s="21">
        <f>+Produccion_UO!Q547</f>
        <v>137.63699878026054</v>
      </c>
      <c r="S547" s="21">
        <f>+Produccion_UO!R547</f>
        <v>99.076531074091676</v>
      </c>
      <c r="T547" s="21">
        <f>+Produccion_UO!S547</f>
        <v>72.443030674876113</v>
      </c>
      <c r="U547" s="21">
        <f>+Produccion_UO!T547</f>
        <v>39.116662057619443</v>
      </c>
      <c r="V547" s="21">
        <f>+Produccion_UO!U547</f>
        <v>0</v>
      </c>
      <c r="W547" s="21">
        <f>+Produccion_UO!V547</f>
        <v>0</v>
      </c>
      <c r="X547" s="21">
        <f>+Produccion_UO!W547</f>
        <v>0</v>
      </c>
      <c r="Y547" s="21">
        <f>+Produccion_UO!X547</f>
        <v>0</v>
      </c>
      <c r="Z547" s="21">
        <f>+Produccion_UO!Y547</f>
        <v>0</v>
      </c>
      <c r="AA547" s="21">
        <f>+Produccion_UO!Z547</f>
        <v>0</v>
      </c>
      <c r="AB547" s="21">
        <f>+Produccion_UO!AA547</f>
        <v>0</v>
      </c>
      <c r="AC547" s="21">
        <f>+Produccion_UO!AB547</f>
        <v>0</v>
      </c>
      <c r="AD547" s="21">
        <f>+Produccion_UO!AC547</f>
        <v>0</v>
      </c>
      <c r="AE547" s="21">
        <f>+Produccion_UO!AD547</f>
        <v>0</v>
      </c>
      <c r="AF547" s="21">
        <f>+Produccion_UO!AE547</f>
        <v>0</v>
      </c>
      <c r="AG547" s="21">
        <f>+Produccion_UO!AF547</f>
        <v>0</v>
      </c>
      <c r="AH547" s="21">
        <f>+Produccion_UO!AG547</f>
        <v>0</v>
      </c>
      <c r="AI547" s="21">
        <f>+Produccion_UO!AH547</f>
        <v>0</v>
      </c>
      <c r="AJ547" s="21">
        <f>+Produccion_UO!AI547</f>
        <v>0</v>
      </c>
      <c r="AK547" s="21">
        <f>+Produccion_UO!AJ547</f>
        <v>0</v>
      </c>
      <c r="AL547" s="21">
        <f>+Produccion_UO!AK547</f>
        <v>0</v>
      </c>
      <c r="AM547" s="21">
        <f>+Produccion_UO!AL547</f>
        <v>0</v>
      </c>
      <c r="AN547" s="21">
        <f>+Produccion_UO!AM547</f>
        <v>0</v>
      </c>
      <c r="AO547" s="21">
        <f>+Produccion_UO!AN547</f>
        <v>0</v>
      </c>
      <c r="AP547" s="21">
        <f>+Produccion_UO!AO547</f>
        <v>0</v>
      </c>
      <c r="AQ547" s="21">
        <f>+Produccion_UO!AP547</f>
        <v>0</v>
      </c>
      <c r="AR547" s="21">
        <f>+Produccion_UO!AQ547</f>
        <v>0</v>
      </c>
    </row>
    <row r="548" spans="10:44" x14ac:dyDescent="0.25">
      <c r="J548" s="24" t="s">
        <v>76</v>
      </c>
      <c r="K548" s="54" t="s">
        <v>218</v>
      </c>
      <c r="L548" s="175" t="s">
        <v>687</v>
      </c>
      <c r="M548" s="21">
        <f>+Produccion_UO!L548</f>
        <v>68.492839206809435</v>
      </c>
      <c r="N548" s="21">
        <f>+Produccion_UO!M548</f>
        <v>62.482817648349446</v>
      </c>
      <c r="O548" s="21">
        <f>+Produccion_UO!N548</f>
        <v>58.688210863181943</v>
      </c>
      <c r="P548" s="21">
        <f>+Produccion_UO!O548</f>
        <v>54.893604078014164</v>
      </c>
      <c r="Q548" s="21">
        <f>+Produccion_UO!P548</f>
        <v>51.098997292846668</v>
      </c>
      <c r="R548" s="21">
        <f>+Produccion_UO!Q548</f>
        <v>45.58860185843389</v>
      </c>
      <c r="S548" s="21">
        <f>+Produccion_UO!R548</f>
        <v>40.078206424020834</v>
      </c>
      <c r="T548" s="21">
        <f>+Produccion_UO!S548</f>
        <v>35.489418328154997</v>
      </c>
      <c r="U548" s="21">
        <f>+Produccion_UO!T548</f>
        <v>30.900630232288886</v>
      </c>
      <c r="V548" s="21">
        <f>+Produccion_UO!U548</f>
        <v>26.524491156598831</v>
      </c>
      <c r="W548" s="21">
        <f>+Produccion_UO!V548</f>
        <v>22.148352080908722</v>
      </c>
      <c r="X548" s="21">
        <f>+Produccion_UO!W548</f>
        <v>17.772213005218639</v>
      </c>
      <c r="Y548" s="21">
        <f>+Produccion_UO!X548</f>
        <v>15.507423893652556</v>
      </c>
      <c r="Z548" s="21">
        <f>+Produccion_UO!Y548</f>
        <v>13.242634782086499</v>
      </c>
      <c r="AA548" s="21">
        <f>+Produccion_UO!Z548</f>
        <v>0</v>
      </c>
      <c r="AB548" s="21">
        <f>+Produccion_UO!AA548</f>
        <v>0</v>
      </c>
      <c r="AC548" s="21">
        <f>+Produccion_UO!AB548</f>
        <v>0</v>
      </c>
      <c r="AD548" s="21">
        <f>+Produccion_UO!AC548</f>
        <v>0</v>
      </c>
      <c r="AE548" s="21">
        <f>+Produccion_UO!AD548</f>
        <v>0</v>
      </c>
      <c r="AF548" s="21">
        <f>+Produccion_UO!AE548</f>
        <v>0</v>
      </c>
      <c r="AG548" s="21">
        <f>+Produccion_UO!AF548</f>
        <v>0</v>
      </c>
      <c r="AH548" s="21">
        <f>+Produccion_UO!AG548</f>
        <v>0</v>
      </c>
      <c r="AI548" s="21">
        <f>+Produccion_UO!AH548</f>
        <v>0</v>
      </c>
      <c r="AJ548" s="21">
        <f>+Produccion_UO!AI548</f>
        <v>0</v>
      </c>
      <c r="AK548" s="21">
        <f>+Produccion_UO!AJ548</f>
        <v>0</v>
      </c>
      <c r="AL548" s="21">
        <f>+Produccion_UO!AK548</f>
        <v>0</v>
      </c>
      <c r="AM548" s="21">
        <f>+Produccion_UO!AL548</f>
        <v>0</v>
      </c>
      <c r="AN548" s="21">
        <f>+Produccion_UO!AM548</f>
        <v>0</v>
      </c>
      <c r="AO548" s="21">
        <f>+Produccion_UO!AN548</f>
        <v>0</v>
      </c>
      <c r="AP548" s="21">
        <f>+Produccion_UO!AO548</f>
        <v>0</v>
      </c>
      <c r="AQ548" s="21">
        <f>+Produccion_UO!AP548</f>
        <v>0</v>
      </c>
      <c r="AR548" s="21">
        <f>+Produccion_UO!AQ548</f>
        <v>0</v>
      </c>
    </row>
    <row r="549" spans="10:44" x14ac:dyDescent="0.25">
      <c r="J549" s="24" t="s">
        <v>77</v>
      </c>
      <c r="K549" s="54" t="s">
        <v>467</v>
      </c>
      <c r="L549" s="175" t="s">
        <v>685</v>
      </c>
      <c r="M549" s="21">
        <f>+Produccion_UO!L549</f>
        <v>0</v>
      </c>
      <c r="N549" s="21">
        <f>+Produccion_UO!M549</f>
        <v>0</v>
      </c>
      <c r="O549" s="21">
        <f>+Produccion_UO!N549</f>
        <v>0</v>
      </c>
      <c r="P549" s="21">
        <f>+Produccion_UO!O549</f>
        <v>0</v>
      </c>
      <c r="Q549" s="21">
        <f>+Produccion_UO!P549</f>
        <v>0</v>
      </c>
      <c r="R549" s="21">
        <f>+Produccion_UO!Q549</f>
        <v>0</v>
      </c>
      <c r="S549" s="21">
        <f>+Produccion_UO!R549</f>
        <v>0</v>
      </c>
      <c r="T549" s="21">
        <f>+Produccion_UO!S549</f>
        <v>0</v>
      </c>
      <c r="U549" s="21">
        <f>+Produccion_UO!T549</f>
        <v>0</v>
      </c>
      <c r="V549" s="21">
        <f>+Produccion_UO!U549</f>
        <v>0</v>
      </c>
      <c r="W549" s="21">
        <f>+Produccion_UO!V549</f>
        <v>0</v>
      </c>
      <c r="X549" s="21">
        <f>+Produccion_UO!W549</f>
        <v>0</v>
      </c>
      <c r="Y549" s="21">
        <f>+Produccion_UO!X549</f>
        <v>0</v>
      </c>
      <c r="Z549" s="21">
        <f>+Produccion_UO!Y549</f>
        <v>0</v>
      </c>
      <c r="AA549" s="21">
        <f>+Produccion_UO!Z549</f>
        <v>0</v>
      </c>
      <c r="AB549" s="21">
        <f>+Produccion_UO!AA549</f>
        <v>0</v>
      </c>
      <c r="AC549" s="21">
        <f>+Produccion_UO!AB549</f>
        <v>0</v>
      </c>
      <c r="AD549" s="21">
        <f>+Produccion_UO!AC549</f>
        <v>0</v>
      </c>
      <c r="AE549" s="21">
        <f>+Produccion_UO!AD549</f>
        <v>0</v>
      </c>
      <c r="AF549" s="21">
        <f>+Produccion_UO!AE549</f>
        <v>0</v>
      </c>
      <c r="AG549" s="21">
        <f>+Produccion_UO!AF549</f>
        <v>0</v>
      </c>
      <c r="AH549" s="21">
        <f>+Produccion_UO!AG549</f>
        <v>0</v>
      </c>
      <c r="AI549" s="21">
        <f>+Produccion_UO!AH549</f>
        <v>0</v>
      </c>
      <c r="AJ549" s="21">
        <f>+Produccion_UO!AI549</f>
        <v>0</v>
      </c>
      <c r="AK549" s="21">
        <f>+Produccion_UO!AJ549</f>
        <v>0</v>
      </c>
      <c r="AL549" s="21">
        <f>+Produccion_UO!AK549</f>
        <v>0</v>
      </c>
      <c r="AM549" s="21">
        <f>+Produccion_UO!AL549</f>
        <v>0</v>
      </c>
      <c r="AN549" s="21">
        <f>+Produccion_UO!AM549</f>
        <v>0</v>
      </c>
      <c r="AO549" s="21">
        <f>+Produccion_UO!AN549</f>
        <v>0</v>
      </c>
      <c r="AP549" s="21">
        <f>+Produccion_UO!AO549</f>
        <v>0</v>
      </c>
      <c r="AQ549" s="21">
        <f>+Produccion_UO!AP549</f>
        <v>0</v>
      </c>
      <c r="AR549" s="21">
        <f>+Produccion_UO!AQ549</f>
        <v>0</v>
      </c>
    </row>
    <row r="550" spans="10:44" x14ac:dyDescent="0.25">
      <c r="J550" s="68"/>
      <c r="K550" s="68"/>
      <c r="L550" s="68"/>
      <c r="M550" s="69">
        <f>+SUM(M543:M549)</f>
        <v>830.94554273686038</v>
      </c>
      <c r="N550" s="69">
        <f t="shared" ref="N550" si="66">+SUM(N543:N549)</f>
        <v>789.63674426249918</v>
      </c>
      <c r="O550" s="69">
        <f t="shared" ref="O550:AR550" si="67">+SUM(O543:O549)</f>
        <v>748.97707119108168</v>
      </c>
      <c r="P550" s="69">
        <f t="shared" si="67"/>
        <v>708.31739811966474</v>
      </c>
      <c r="Q550" s="69">
        <f t="shared" si="67"/>
        <v>667.6577250482477</v>
      </c>
      <c r="R550" s="69">
        <f t="shared" si="67"/>
        <v>622.69743610059174</v>
      </c>
      <c r="S550" s="69">
        <f t="shared" si="67"/>
        <v>577.73714715293568</v>
      </c>
      <c r="T550" s="69">
        <f t="shared" si="67"/>
        <v>532.5261573817728</v>
      </c>
      <c r="U550" s="69">
        <f t="shared" si="67"/>
        <v>492.81239386916394</v>
      </c>
      <c r="V550" s="69">
        <f t="shared" si="67"/>
        <v>449.31959273585443</v>
      </c>
      <c r="W550" s="69">
        <f t="shared" si="67"/>
        <v>444.94345366016432</v>
      </c>
      <c r="X550" s="69">
        <f t="shared" si="67"/>
        <v>440.56731458447422</v>
      </c>
      <c r="Y550" s="69">
        <f t="shared" si="67"/>
        <v>438.30252547290814</v>
      </c>
      <c r="Z550" s="69">
        <f t="shared" si="67"/>
        <v>436.03773636134207</v>
      </c>
      <c r="AA550" s="69">
        <f t="shared" si="67"/>
        <v>0</v>
      </c>
      <c r="AB550" s="69">
        <f t="shared" si="67"/>
        <v>0</v>
      </c>
      <c r="AC550" s="69">
        <f t="shared" si="67"/>
        <v>0</v>
      </c>
      <c r="AD550" s="69">
        <f t="shared" si="67"/>
        <v>0</v>
      </c>
      <c r="AE550" s="69">
        <f t="shared" si="67"/>
        <v>0</v>
      </c>
      <c r="AF550" s="69">
        <f t="shared" si="67"/>
        <v>0</v>
      </c>
      <c r="AG550" s="69">
        <f t="shared" si="67"/>
        <v>0</v>
      </c>
      <c r="AH550" s="69">
        <f t="shared" si="67"/>
        <v>0</v>
      </c>
      <c r="AI550" s="69">
        <f t="shared" si="67"/>
        <v>0</v>
      </c>
      <c r="AJ550" s="69">
        <f t="shared" si="67"/>
        <v>0</v>
      </c>
      <c r="AK550" s="69">
        <f t="shared" si="67"/>
        <v>0</v>
      </c>
      <c r="AL550" s="69">
        <f t="shared" si="67"/>
        <v>0</v>
      </c>
      <c r="AM550" s="69">
        <f t="shared" si="67"/>
        <v>0</v>
      </c>
      <c r="AN550" s="69">
        <f t="shared" si="67"/>
        <v>0</v>
      </c>
      <c r="AO550" s="69">
        <f t="shared" si="67"/>
        <v>0</v>
      </c>
      <c r="AP550" s="69">
        <f t="shared" si="67"/>
        <v>0</v>
      </c>
      <c r="AQ550" s="69">
        <f t="shared" si="67"/>
        <v>0</v>
      </c>
      <c r="AR550" s="69">
        <f t="shared" si="67"/>
        <v>0</v>
      </c>
    </row>
    <row r="552" spans="10:44" ht="18.75" x14ac:dyDescent="0.3">
      <c r="K552" s="34" t="str">
        <f>+Produccion_UO!K552</f>
        <v>10.4.1.3 Electricidad por AUTOGENERACION con Diésel para PRODUCCION</v>
      </c>
      <c r="L552" s="34"/>
    </row>
    <row r="553" spans="10:44" x14ac:dyDescent="0.25">
      <c r="J553" s="106" t="s">
        <v>348</v>
      </c>
      <c r="K553" s="56" t="s">
        <v>389</v>
      </c>
      <c r="L553" s="166"/>
    </row>
    <row r="554" spans="10:44" x14ac:dyDescent="0.25">
      <c r="J554" s="15"/>
      <c r="K554" s="23"/>
      <c r="L554" s="23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</row>
    <row r="555" spans="10:44" x14ac:dyDescent="0.25">
      <c r="M555" s="55">
        <v>2019</v>
      </c>
      <c r="N555" s="55">
        <v>2020</v>
      </c>
      <c r="O555" s="55">
        <v>2021</v>
      </c>
      <c r="P555" s="55">
        <v>2022</v>
      </c>
      <c r="Q555" s="55">
        <v>2023</v>
      </c>
      <c r="R555" s="55">
        <v>2024</v>
      </c>
      <c r="S555" s="55">
        <v>2025</v>
      </c>
      <c r="T555" s="55">
        <v>2026</v>
      </c>
      <c r="U555" s="55">
        <v>2027</v>
      </c>
      <c r="V555" s="55">
        <v>2028</v>
      </c>
      <c r="W555" s="55">
        <v>2029</v>
      </c>
      <c r="X555" s="55">
        <v>2030</v>
      </c>
      <c r="Y555" s="55">
        <v>2031</v>
      </c>
      <c r="Z555" s="55">
        <v>2032</v>
      </c>
      <c r="AA555" s="55">
        <v>2033</v>
      </c>
      <c r="AB555" s="55">
        <v>2034</v>
      </c>
      <c r="AC555" s="55">
        <v>2035</v>
      </c>
      <c r="AD555" s="55">
        <v>2036</v>
      </c>
      <c r="AE555" s="55">
        <v>2037</v>
      </c>
      <c r="AF555" s="55">
        <v>2038</v>
      </c>
      <c r="AG555" s="55">
        <v>2039</v>
      </c>
      <c r="AH555" s="55">
        <v>2040</v>
      </c>
      <c r="AI555" s="55">
        <v>2041</v>
      </c>
      <c r="AJ555" s="55">
        <v>2042</v>
      </c>
      <c r="AK555" s="55">
        <v>2043</v>
      </c>
      <c r="AL555" s="55">
        <v>2044</v>
      </c>
      <c r="AM555" s="55">
        <v>2045</v>
      </c>
      <c r="AN555" s="55">
        <v>2046</v>
      </c>
      <c r="AO555" s="55">
        <v>2047</v>
      </c>
      <c r="AP555" s="55">
        <v>2048</v>
      </c>
      <c r="AQ555" s="55">
        <v>2049</v>
      </c>
      <c r="AR555" s="55">
        <v>2050</v>
      </c>
    </row>
    <row r="556" spans="10:44" x14ac:dyDescent="0.25">
      <c r="J556" s="24" t="s">
        <v>72</v>
      </c>
      <c r="K556" s="54" t="s">
        <v>468</v>
      </c>
      <c r="L556" s="175" t="s">
        <v>683</v>
      </c>
      <c r="M556" s="21">
        <f>+Produccion_UO!L556</f>
        <v>0</v>
      </c>
      <c r="N556" s="21">
        <f>+Produccion_UO!M556</f>
        <v>0</v>
      </c>
      <c r="O556" s="21">
        <f>+Produccion_UO!N556</f>
        <v>0</v>
      </c>
      <c r="P556" s="21">
        <f>+Produccion_UO!O556</f>
        <v>0</v>
      </c>
      <c r="Q556" s="21">
        <f>+Produccion_UO!P556</f>
        <v>0</v>
      </c>
      <c r="R556" s="21">
        <f>+Produccion_UO!Q556</f>
        <v>0</v>
      </c>
      <c r="S556" s="21">
        <f>+Produccion_UO!R556</f>
        <v>0</v>
      </c>
      <c r="T556" s="21">
        <f>+Produccion_UO!S556</f>
        <v>0</v>
      </c>
      <c r="U556" s="21">
        <f>+Produccion_UO!T556</f>
        <v>0</v>
      </c>
      <c r="V556" s="21">
        <f>+Produccion_UO!U556</f>
        <v>0</v>
      </c>
      <c r="W556" s="21">
        <f>+Produccion_UO!V556</f>
        <v>0</v>
      </c>
      <c r="X556" s="21">
        <f>+Produccion_UO!W556</f>
        <v>0</v>
      </c>
      <c r="Y556" s="21">
        <f>+Produccion_UO!X556</f>
        <v>0</v>
      </c>
      <c r="Z556" s="21">
        <f>+Produccion_UO!Y556</f>
        <v>0</v>
      </c>
      <c r="AA556" s="21">
        <f>+Produccion_UO!Z556</f>
        <v>0</v>
      </c>
      <c r="AB556" s="21">
        <f>+Produccion_UO!AA556</f>
        <v>0</v>
      </c>
      <c r="AC556" s="21">
        <f>+Produccion_UO!AB556</f>
        <v>0</v>
      </c>
      <c r="AD556" s="21">
        <f>+Produccion_UO!AC556</f>
        <v>0</v>
      </c>
      <c r="AE556" s="21">
        <f>+Produccion_UO!AD556</f>
        <v>0</v>
      </c>
      <c r="AF556" s="21">
        <f>+Produccion_UO!AE556</f>
        <v>0</v>
      </c>
      <c r="AG556" s="21">
        <f>+Produccion_UO!AF556</f>
        <v>0</v>
      </c>
      <c r="AH556" s="21">
        <f>+Produccion_UO!AG556</f>
        <v>0</v>
      </c>
      <c r="AI556" s="21">
        <f>+Produccion_UO!AH556</f>
        <v>0</v>
      </c>
      <c r="AJ556" s="21">
        <f>+Produccion_UO!AI556</f>
        <v>0</v>
      </c>
      <c r="AK556" s="21">
        <f>+Produccion_UO!AJ556</f>
        <v>0</v>
      </c>
      <c r="AL556" s="21">
        <f>+Produccion_UO!AK556</f>
        <v>0</v>
      </c>
      <c r="AM556" s="21">
        <f>+Produccion_UO!AL556</f>
        <v>0</v>
      </c>
      <c r="AN556" s="21">
        <f>+Produccion_UO!AM556</f>
        <v>0</v>
      </c>
      <c r="AO556" s="21">
        <f>+Produccion_UO!AN556</f>
        <v>0</v>
      </c>
      <c r="AP556" s="21">
        <f>+Produccion_UO!AO556</f>
        <v>0</v>
      </c>
      <c r="AQ556" s="21">
        <f>+Produccion_UO!AP556</f>
        <v>0</v>
      </c>
      <c r="AR556" s="21">
        <f>+Produccion_UO!AQ556</f>
        <v>0</v>
      </c>
    </row>
    <row r="557" spans="10:44" x14ac:dyDescent="0.25">
      <c r="J557" s="24" t="s">
        <v>73</v>
      </c>
      <c r="K557" s="54" t="s">
        <v>469</v>
      </c>
      <c r="L557" s="175" t="s">
        <v>684</v>
      </c>
      <c r="M557" s="21">
        <f>+Produccion_UO!L557+Produccion_UO!L558</f>
        <v>0</v>
      </c>
      <c r="N557" s="21">
        <f>+Produccion_UO!M557+Produccion_UO!M558</f>
        <v>0</v>
      </c>
      <c r="O557" s="21">
        <f>+Produccion_UO!N557+Produccion_UO!N558</f>
        <v>0</v>
      </c>
      <c r="P557" s="21">
        <f>+Produccion_UO!O557+Produccion_UO!O558</f>
        <v>0</v>
      </c>
      <c r="Q557" s="21">
        <f>+Produccion_UO!P557+Produccion_UO!P558</f>
        <v>0</v>
      </c>
      <c r="R557" s="21">
        <f>+Produccion_UO!Q557+Produccion_UO!Q558</f>
        <v>0</v>
      </c>
      <c r="S557" s="21">
        <f>+Produccion_UO!R557+Produccion_UO!R558</f>
        <v>0</v>
      </c>
      <c r="T557" s="21">
        <f>+Produccion_UO!S557+Produccion_UO!S558</f>
        <v>0</v>
      </c>
      <c r="U557" s="21">
        <f>+Produccion_UO!T557+Produccion_UO!T558</f>
        <v>0</v>
      </c>
      <c r="V557" s="21">
        <f>+Produccion_UO!U557+Produccion_UO!U558</f>
        <v>0</v>
      </c>
      <c r="W557" s="21">
        <f>+Produccion_UO!V557+Produccion_UO!V558</f>
        <v>0</v>
      </c>
      <c r="X557" s="21">
        <f>+Produccion_UO!W557+Produccion_UO!W558</f>
        <v>0</v>
      </c>
      <c r="Y557" s="21">
        <f>+Produccion_UO!X557+Produccion_UO!X558</f>
        <v>0</v>
      </c>
      <c r="Z557" s="21">
        <f>+Produccion_UO!Y557+Produccion_UO!Y558</f>
        <v>0</v>
      </c>
      <c r="AA557" s="21">
        <f>+Produccion_UO!Z557+Produccion_UO!Z558</f>
        <v>0</v>
      </c>
      <c r="AB557" s="21">
        <f>+Produccion_UO!AA557+Produccion_UO!AA558</f>
        <v>0</v>
      </c>
      <c r="AC557" s="21">
        <f>+Produccion_UO!AB557+Produccion_UO!AB558</f>
        <v>0</v>
      </c>
      <c r="AD557" s="21">
        <f>+Produccion_UO!AC557+Produccion_UO!AC558</f>
        <v>0</v>
      </c>
      <c r="AE557" s="21">
        <f>+Produccion_UO!AD557+Produccion_UO!AD558</f>
        <v>0</v>
      </c>
      <c r="AF557" s="21">
        <f>+Produccion_UO!AE557+Produccion_UO!AE558</f>
        <v>0</v>
      </c>
      <c r="AG557" s="21">
        <f>+Produccion_UO!AF557+Produccion_UO!AF558</f>
        <v>0</v>
      </c>
      <c r="AH557" s="21">
        <f>+Produccion_UO!AG557+Produccion_UO!AG558</f>
        <v>0</v>
      </c>
      <c r="AI557" s="21">
        <f>+Produccion_UO!AH557+Produccion_UO!AH558</f>
        <v>0</v>
      </c>
      <c r="AJ557" s="21">
        <f>+Produccion_UO!AI557+Produccion_UO!AI558</f>
        <v>0</v>
      </c>
      <c r="AK557" s="21">
        <f>+Produccion_UO!AJ557+Produccion_UO!AJ558</f>
        <v>0</v>
      </c>
      <c r="AL557" s="21">
        <f>+Produccion_UO!AK557+Produccion_UO!AK558</f>
        <v>0</v>
      </c>
      <c r="AM557" s="21">
        <f>+Produccion_UO!AL557+Produccion_UO!AL558</f>
        <v>0</v>
      </c>
      <c r="AN557" s="21">
        <f>+Produccion_UO!AM557+Produccion_UO!AM558</f>
        <v>0</v>
      </c>
      <c r="AO557" s="21">
        <f>+Produccion_UO!AN557+Produccion_UO!AN558</f>
        <v>0</v>
      </c>
      <c r="AP557" s="21">
        <f>+Produccion_UO!AO557+Produccion_UO!AO558</f>
        <v>0</v>
      </c>
      <c r="AQ557" s="21">
        <f>+Produccion_UO!AP557+Produccion_UO!AP558</f>
        <v>0</v>
      </c>
      <c r="AR557" s="21">
        <f>+Produccion_UO!AQ557+Produccion_UO!AQ558</f>
        <v>0</v>
      </c>
    </row>
    <row r="558" spans="10:44" x14ac:dyDescent="0.25">
      <c r="J558" s="24"/>
      <c r="K558" s="54"/>
      <c r="L558" s="176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  <c r="AA558" s="180"/>
      <c r="AB558" s="180"/>
      <c r="AC558" s="180"/>
      <c r="AD558" s="180"/>
      <c r="AE558" s="180"/>
      <c r="AF558" s="180"/>
      <c r="AG558" s="180"/>
      <c r="AH558" s="180"/>
      <c r="AI558" s="180"/>
      <c r="AJ558" s="180"/>
      <c r="AK558" s="180"/>
      <c r="AL558" s="180"/>
      <c r="AM558" s="180"/>
      <c r="AN558" s="180"/>
      <c r="AO558" s="180"/>
      <c r="AP558" s="180"/>
      <c r="AQ558" s="180"/>
      <c r="AR558" s="180"/>
    </row>
    <row r="559" spans="10:44" x14ac:dyDescent="0.25">
      <c r="J559" s="24" t="s">
        <v>74</v>
      </c>
      <c r="K559" s="54" t="s">
        <v>470</v>
      </c>
      <c r="L559" s="175" t="s">
        <v>688</v>
      </c>
      <c r="M559" s="21">
        <f>+Produccion_UO!L559</f>
        <v>0</v>
      </c>
      <c r="N559" s="21">
        <f>+Produccion_UO!M559</f>
        <v>0</v>
      </c>
      <c r="O559" s="21">
        <f>+Produccion_UO!N559</f>
        <v>0</v>
      </c>
      <c r="P559" s="21">
        <f>+Produccion_UO!O559</f>
        <v>0</v>
      </c>
      <c r="Q559" s="21">
        <f>+Produccion_UO!P559</f>
        <v>0</v>
      </c>
      <c r="R559" s="21">
        <f>+Produccion_UO!Q559</f>
        <v>0</v>
      </c>
      <c r="S559" s="21">
        <f>+Produccion_UO!R559</f>
        <v>0</v>
      </c>
      <c r="T559" s="21">
        <f>+Produccion_UO!S559</f>
        <v>0</v>
      </c>
      <c r="U559" s="21">
        <f>+Produccion_UO!T559</f>
        <v>0</v>
      </c>
      <c r="V559" s="21">
        <f>+Produccion_UO!U559</f>
        <v>0</v>
      </c>
      <c r="W559" s="21">
        <f>+Produccion_UO!V559</f>
        <v>0</v>
      </c>
      <c r="X559" s="21">
        <f>+Produccion_UO!W559</f>
        <v>0</v>
      </c>
      <c r="Y559" s="21">
        <f>+Produccion_UO!X559</f>
        <v>0</v>
      </c>
      <c r="Z559" s="21">
        <f>+Produccion_UO!Y559</f>
        <v>0</v>
      </c>
      <c r="AA559" s="21">
        <f>+Produccion_UO!Z559</f>
        <v>0</v>
      </c>
      <c r="AB559" s="21">
        <f>+Produccion_UO!AA559</f>
        <v>0</v>
      </c>
      <c r="AC559" s="21">
        <f>+Produccion_UO!AB559</f>
        <v>0</v>
      </c>
      <c r="AD559" s="21">
        <f>+Produccion_UO!AC559</f>
        <v>0</v>
      </c>
      <c r="AE559" s="21">
        <f>+Produccion_UO!AD559</f>
        <v>0</v>
      </c>
      <c r="AF559" s="21">
        <f>+Produccion_UO!AE559</f>
        <v>0</v>
      </c>
      <c r="AG559" s="21">
        <f>+Produccion_UO!AF559</f>
        <v>0</v>
      </c>
      <c r="AH559" s="21">
        <f>+Produccion_UO!AG559</f>
        <v>0</v>
      </c>
      <c r="AI559" s="21">
        <f>+Produccion_UO!AH559</f>
        <v>0</v>
      </c>
      <c r="AJ559" s="21">
        <f>+Produccion_UO!AI559</f>
        <v>0</v>
      </c>
      <c r="AK559" s="21">
        <f>+Produccion_UO!AJ559</f>
        <v>0</v>
      </c>
      <c r="AL559" s="21">
        <f>+Produccion_UO!AK559</f>
        <v>0</v>
      </c>
      <c r="AM559" s="21">
        <f>+Produccion_UO!AL559</f>
        <v>0</v>
      </c>
      <c r="AN559" s="21">
        <f>+Produccion_UO!AM559</f>
        <v>0</v>
      </c>
      <c r="AO559" s="21">
        <f>+Produccion_UO!AN559</f>
        <v>0</v>
      </c>
      <c r="AP559" s="21">
        <f>+Produccion_UO!AO559</f>
        <v>0</v>
      </c>
      <c r="AQ559" s="21">
        <f>+Produccion_UO!AP559</f>
        <v>0</v>
      </c>
      <c r="AR559" s="21">
        <f>+Produccion_UO!AQ559</f>
        <v>0</v>
      </c>
    </row>
    <row r="560" spans="10:44" x14ac:dyDescent="0.25">
      <c r="J560" s="24" t="s">
        <v>75</v>
      </c>
      <c r="K560" s="54" t="s">
        <v>285</v>
      </c>
      <c r="L560" s="175" t="s">
        <v>686</v>
      </c>
      <c r="M560" s="21">
        <f>+Produccion_UO!L560</f>
        <v>0</v>
      </c>
      <c r="N560" s="21">
        <f>+Produccion_UO!M560</f>
        <v>0</v>
      </c>
      <c r="O560" s="21">
        <f>+Produccion_UO!N560</f>
        <v>0</v>
      </c>
      <c r="P560" s="21">
        <f>+Produccion_UO!O560</f>
        <v>0</v>
      </c>
      <c r="Q560" s="21">
        <f>+Produccion_UO!P560</f>
        <v>0</v>
      </c>
      <c r="R560" s="21">
        <f>+Produccion_UO!Q560</f>
        <v>0</v>
      </c>
      <c r="S560" s="21">
        <f>+Produccion_UO!R560</f>
        <v>0</v>
      </c>
      <c r="T560" s="21">
        <f>+Produccion_UO!S560</f>
        <v>0</v>
      </c>
      <c r="U560" s="21">
        <f>+Produccion_UO!T560</f>
        <v>0</v>
      </c>
      <c r="V560" s="21">
        <f>+Produccion_UO!U560</f>
        <v>0</v>
      </c>
      <c r="W560" s="21">
        <f>+Produccion_UO!V560</f>
        <v>0</v>
      </c>
      <c r="X560" s="21">
        <f>+Produccion_UO!W560</f>
        <v>0</v>
      </c>
      <c r="Y560" s="21">
        <f>+Produccion_UO!X560</f>
        <v>0</v>
      </c>
      <c r="Z560" s="21">
        <f>+Produccion_UO!Y560</f>
        <v>0</v>
      </c>
      <c r="AA560" s="21">
        <f>+Produccion_UO!Z560</f>
        <v>0</v>
      </c>
      <c r="AB560" s="21">
        <f>+Produccion_UO!AA560</f>
        <v>0</v>
      </c>
      <c r="AC560" s="21">
        <f>+Produccion_UO!AB560</f>
        <v>0</v>
      </c>
      <c r="AD560" s="21">
        <f>+Produccion_UO!AC560</f>
        <v>0</v>
      </c>
      <c r="AE560" s="21">
        <f>+Produccion_UO!AD560</f>
        <v>0</v>
      </c>
      <c r="AF560" s="21">
        <f>+Produccion_UO!AE560</f>
        <v>0</v>
      </c>
      <c r="AG560" s="21">
        <f>+Produccion_UO!AF560</f>
        <v>0</v>
      </c>
      <c r="AH560" s="21">
        <f>+Produccion_UO!AG560</f>
        <v>0</v>
      </c>
      <c r="AI560" s="21">
        <f>+Produccion_UO!AH560</f>
        <v>0</v>
      </c>
      <c r="AJ560" s="21">
        <f>+Produccion_UO!AI560</f>
        <v>0</v>
      </c>
      <c r="AK560" s="21">
        <f>+Produccion_UO!AJ560</f>
        <v>0</v>
      </c>
      <c r="AL560" s="21">
        <f>+Produccion_UO!AK560</f>
        <v>0</v>
      </c>
      <c r="AM560" s="21">
        <f>+Produccion_UO!AL560</f>
        <v>0</v>
      </c>
      <c r="AN560" s="21">
        <f>+Produccion_UO!AM560</f>
        <v>0</v>
      </c>
      <c r="AO560" s="21">
        <f>+Produccion_UO!AN560</f>
        <v>0</v>
      </c>
      <c r="AP560" s="21">
        <f>+Produccion_UO!AO560</f>
        <v>0</v>
      </c>
      <c r="AQ560" s="21">
        <f>+Produccion_UO!AP560</f>
        <v>0</v>
      </c>
      <c r="AR560" s="21">
        <f>+Produccion_UO!AQ560</f>
        <v>0</v>
      </c>
    </row>
    <row r="561" spans="10:44" x14ac:dyDescent="0.25">
      <c r="J561" s="24" t="s">
        <v>76</v>
      </c>
      <c r="K561" s="54" t="s">
        <v>380</v>
      </c>
      <c r="L561" s="175" t="s">
        <v>687</v>
      </c>
      <c r="M561" s="21">
        <f>+Produccion_UO!L561</f>
        <v>0</v>
      </c>
      <c r="N561" s="21">
        <f>+Produccion_UO!M561</f>
        <v>0</v>
      </c>
      <c r="O561" s="21">
        <f>+Produccion_UO!N561</f>
        <v>0</v>
      </c>
      <c r="P561" s="21">
        <f>+Produccion_UO!O561</f>
        <v>0</v>
      </c>
      <c r="Q561" s="21">
        <f>+Produccion_UO!P561</f>
        <v>0</v>
      </c>
      <c r="R561" s="21">
        <f>+Produccion_UO!Q561</f>
        <v>0</v>
      </c>
      <c r="S561" s="21">
        <f>+Produccion_UO!R561</f>
        <v>0</v>
      </c>
      <c r="T561" s="21">
        <f>+Produccion_UO!S561</f>
        <v>0</v>
      </c>
      <c r="U561" s="21">
        <f>+Produccion_UO!T561</f>
        <v>0</v>
      </c>
      <c r="V561" s="21">
        <f>+Produccion_UO!U561</f>
        <v>0</v>
      </c>
      <c r="W561" s="21">
        <f>+Produccion_UO!V561</f>
        <v>0</v>
      </c>
      <c r="X561" s="21">
        <f>+Produccion_UO!W561</f>
        <v>0</v>
      </c>
      <c r="Y561" s="21">
        <f>+Produccion_UO!X561</f>
        <v>0</v>
      </c>
      <c r="Z561" s="21">
        <f>+Produccion_UO!Y561</f>
        <v>0</v>
      </c>
      <c r="AA561" s="21">
        <f>+Produccion_UO!Z561</f>
        <v>0</v>
      </c>
      <c r="AB561" s="21">
        <f>+Produccion_UO!AA561</f>
        <v>0</v>
      </c>
      <c r="AC561" s="21">
        <f>+Produccion_UO!AB561</f>
        <v>0</v>
      </c>
      <c r="AD561" s="21">
        <f>+Produccion_UO!AC561</f>
        <v>0</v>
      </c>
      <c r="AE561" s="21">
        <f>+Produccion_UO!AD561</f>
        <v>0</v>
      </c>
      <c r="AF561" s="21">
        <f>+Produccion_UO!AE561</f>
        <v>0</v>
      </c>
      <c r="AG561" s="21">
        <f>+Produccion_UO!AF561</f>
        <v>0</v>
      </c>
      <c r="AH561" s="21">
        <f>+Produccion_UO!AG561</f>
        <v>0</v>
      </c>
      <c r="AI561" s="21">
        <f>+Produccion_UO!AH561</f>
        <v>0</v>
      </c>
      <c r="AJ561" s="21">
        <f>+Produccion_UO!AI561</f>
        <v>0</v>
      </c>
      <c r="AK561" s="21">
        <f>+Produccion_UO!AJ561</f>
        <v>0</v>
      </c>
      <c r="AL561" s="21">
        <f>+Produccion_UO!AK561</f>
        <v>0</v>
      </c>
      <c r="AM561" s="21">
        <f>+Produccion_UO!AL561</f>
        <v>0</v>
      </c>
      <c r="AN561" s="21">
        <f>+Produccion_UO!AM561</f>
        <v>0</v>
      </c>
      <c r="AO561" s="21">
        <f>+Produccion_UO!AN561</f>
        <v>0</v>
      </c>
      <c r="AP561" s="21">
        <f>+Produccion_UO!AO561</f>
        <v>0</v>
      </c>
      <c r="AQ561" s="21">
        <f>+Produccion_UO!AP561</f>
        <v>0</v>
      </c>
      <c r="AR561" s="21">
        <f>+Produccion_UO!AQ561</f>
        <v>0</v>
      </c>
    </row>
    <row r="562" spans="10:44" x14ac:dyDescent="0.25">
      <c r="J562" s="24" t="s">
        <v>77</v>
      </c>
      <c r="K562" s="54" t="s">
        <v>482</v>
      </c>
      <c r="L562" s="175" t="s">
        <v>685</v>
      </c>
      <c r="M562" s="21">
        <f>+Produccion_UO!L562</f>
        <v>0</v>
      </c>
      <c r="N562" s="21">
        <f>+Produccion_UO!M562</f>
        <v>0</v>
      </c>
      <c r="O562" s="21">
        <f>+Produccion_UO!N562</f>
        <v>0</v>
      </c>
      <c r="P562" s="21">
        <f>+Produccion_UO!O562</f>
        <v>0</v>
      </c>
      <c r="Q562" s="21">
        <f>+Produccion_UO!P562</f>
        <v>0</v>
      </c>
      <c r="R562" s="21">
        <f>+Produccion_UO!Q562</f>
        <v>0</v>
      </c>
      <c r="S562" s="21">
        <f>+Produccion_UO!R562</f>
        <v>0</v>
      </c>
      <c r="T562" s="21">
        <f>+Produccion_UO!S562</f>
        <v>0</v>
      </c>
      <c r="U562" s="21">
        <f>+Produccion_UO!T562</f>
        <v>0</v>
      </c>
      <c r="V562" s="21">
        <f>+Produccion_UO!U562</f>
        <v>0</v>
      </c>
      <c r="W562" s="21">
        <f>+Produccion_UO!V562</f>
        <v>0</v>
      </c>
      <c r="X562" s="21">
        <f>+Produccion_UO!W562</f>
        <v>0</v>
      </c>
      <c r="Y562" s="21">
        <f>+Produccion_UO!X562</f>
        <v>0</v>
      </c>
      <c r="Z562" s="21">
        <f>+Produccion_UO!Y562</f>
        <v>0</v>
      </c>
      <c r="AA562" s="21">
        <f>+Produccion_UO!Z562</f>
        <v>0</v>
      </c>
      <c r="AB562" s="21">
        <f>+Produccion_UO!AA562</f>
        <v>0</v>
      </c>
      <c r="AC562" s="21">
        <f>+Produccion_UO!AB562</f>
        <v>0</v>
      </c>
      <c r="AD562" s="21">
        <f>+Produccion_UO!AC562</f>
        <v>0</v>
      </c>
      <c r="AE562" s="21">
        <f>+Produccion_UO!AD562</f>
        <v>0</v>
      </c>
      <c r="AF562" s="21">
        <f>+Produccion_UO!AE562</f>
        <v>0</v>
      </c>
      <c r="AG562" s="21">
        <f>+Produccion_UO!AF562</f>
        <v>0</v>
      </c>
      <c r="AH562" s="21">
        <f>+Produccion_UO!AG562</f>
        <v>0</v>
      </c>
      <c r="AI562" s="21">
        <f>+Produccion_UO!AH562</f>
        <v>0</v>
      </c>
      <c r="AJ562" s="21">
        <f>+Produccion_UO!AI562</f>
        <v>0</v>
      </c>
      <c r="AK562" s="21">
        <f>+Produccion_UO!AJ562</f>
        <v>0</v>
      </c>
      <c r="AL562" s="21">
        <f>+Produccion_UO!AK562</f>
        <v>0</v>
      </c>
      <c r="AM562" s="21">
        <f>+Produccion_UO!AL562</f>
        <v>0</v>
      </c>
      <c r="AN562" s="21">
        <f>+Produccion_UO!AM562</f>
        <v>0</v>
      </c>
      <c r="AO562" s="21">
        <f>+Produccion_UO!AN562</f>
        <v>0</v>
      </c>
      <c r="AP562" s="21">
        <f>+Produccion_UO!AO562</f>
        <v>0</v>
      </c>
      <c r="AQ562" s="21">
        <f>+Produccion_UO!AP562</f>
        <v>0</v>
      </c>
      <c r="AR562" s="21">
        <f>+Produccion_UO!AQ562</f>
        <v>0</v>
      </c>
    </row>
    <row r="563" spans="10:44" x14ac:dyDescent="0.25">
      <c r="J563" s="68"/>
      <c r="K563" s="68"/>
      <c r="L563" s="68"/>
      <c r="M563" s="69">
        <f>+SUM(M556:M562)</f>
        <v>0</v>
      </c>
      <c r="N563" s="69">
        <f t="shared" ref="N563" si="68">+SUM(N556:N562)</f>
        <v>0</v>
      </c>
      <c r="O563" s="69">
        <f t="shared" ref="O563:AR563" si="69">+SUM(O556:O562)</f>
        <v>0</v>
      </c>
      <c r="P563" s="69">
        <f t="shared" si="69"/>
        <v>0</v>
      </c>
      <c r="Q563" s="69">
        <f t="shared" si="69"/>
        <v>0</v>
      </c>
      <c r="R563" s="69">
        <f t="shared" si="69"/>
        <v>0</v>
      </c>
      <c r="S563" s="69">
        <f t="shared" si="69"/>
        <v>0</v>
      </c>
      <c r="T563" s="69">
        <f t="shared" si="69"/>
        <v>0</v>
      </c>
      <c r="U563" s="69">
        <f t="shared" si="69"/>
        <v>0</v>
      </c>
      <c r="V563" s="69">
        <f t="shared" si="69"/>
        <v>0</v>
      </c>
      <c r="W563" s="69">
        <f t="shared" si="69"/>
        <v>0</v>
      </c>
      <c r="X563" s="69">
        <f t="shared" si="69"/>
        <v>0</v>
      </c>
      <c r="Y563" s="69">
        <f t="shared" si="69"/>
        <v>0</v>
      </c>
      <c r="Z563" s="69">
        <f t="shared" si="69"/>
        <v>0</v>
      </c>
      <c r="AA563" s="69">
        <f t="shared" si="69"/>
        <v>0</v>
      </c>
      <c r="AB563" s="69">
        <f t="shared" si="69"/>
        <v>0</v>
      </c>
      <c r="AC563" s="69">
        <f t="shared" si="69"/>
        <v>0</v>
      </c>
      <c r="AD563" s="69">
        <f t="shared" si="69"/>
        <v>0</v>
      </c>
      <c r="AE563" s="69">
        <f t="shared" si="69"/>
        <v>0</v>
      </c>
      <c r="AF563" s="69">
        <f t="shared" si="69"/>
        <v>0</v>
      </c>
      <c r="AG563" s="69">
        <f t="shared" si="69"/>
        <v>0</v>
      </c>
      <c r="AH563" s="69">
        <f t="shared" si="69"/>
        <v>0</v>
      </c>
      <c r="AI563" s="69">
        <f t="shared" si="69"/>
        <v>0</v>
      </c>
      <c r="AJ563" s="69">
        <f t="shared" si="69"/>
        <v>0</v>
      </c>
      <c r="AK563" s="69">
        <f t="shared" si="69"/>
        <v>0</v>
      </c>
      <c r="AL563" s="69">
        <f t="shared" si="69"/>
        <v>0</v>
      </c>
      <c r="AM563" s="69">
        <f t="shared" si="69"/>
        <v>0</v>
      </c>
      <c r="AN563" s="69">
        <f t="shared" si="69"/>
        <v>0</v>
      </c>
      <c r="AO563" s="69">
        <f t="shared" si="69"/>
        <v>0</v>
      </c>
      <c r="AP563" s="69">
        <f t="shared" si="69"/>
        <v>0</v>
      </c>
      <c r="AQ563" s="69">
        <f t="shared" si="69"/>
        <v>0</v>
      </c>
      <c r="AR563" s="69">
        <f t="shared" si="69"/>
        <v>0</v>
      </c>
    </row>
    <row r="565" spans="10:44" ht="18.75" x14ac:dyDescent="0.3">
      <c r="K565" s="34" t="str">
        <f>+Produccion_UO!K565</f>
        <v>10.4.1.4 Electricidad por AUTOGENERACION con LPG para PRODUCCION</v>
      </c>
      <c r="L565" s="34"/>
    </row>
    <row r="566" spans="10:44" x14ac:dyDescent="0.25">
      <c r="J566" s="106" t="s">
        <v>348</v>
      </c>
      <c r="K566" s="56" t="s">
        <v>389</v>
      </c>
      <c r="L566" s="166"/>
    </row>
    <row r="567" spans="10:44" x14ac:dyDescent="0.25">
      <c r="J567" s="15"/>
      <c r="K567" s="23"/>
      <c r="L567" s="23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</row>
    <row r="568" spans="10:44" x14ac:dyDescent="0.25">
      <c r="M568" s="55">
        <v>2019</v>
      </c>
      <c r="N568" s="55">
        <v>2020</v>
      </c>
      <c r="O568" s="55">
        <v>2021</v>
      </c>
      <c r="P568" s="55">
        <v>2022</v>
      </c>
      <c r="Q568" s="55">
        <v>2023</v>
      </c>
      <c r="R568" s="55">
        <v>2024</v>
      </c>
      <c r="S568" s="55">
        <v>2025</v>
      </c>
      <c r="T568" s="55">
        <v>2026</v>
      </c>
      <c r="U568" s="55">
        <v>2027</v>
      </c>
      <c r="V568" s="55">
        <v>2028</v>
      </c>
      <c r="W568" s="55">
        <v>2029</v>
      </c>
      <c r="X568" s="55">
        <v>2030</v>
      </c>
      <c r="Y568" s="55">
        <v>2031</v>
      </c>
      <c r="Z568" s="55">
        <v>2032</v>
      </c>
      <c r="AA568" s="55">
        <v>2033</v>
      </c>
      <c r="AB568" s="55">
        <v>2034</v>
      </c>
      <c r="AC568" s="55">
        <v>2035</v>
      </c>
      <c r="AD568" s="55">
        <v>2036</v>
      </c>
      <c r="AE568" s="55">
        <v>2037</v>
      </c>
      <c r="AF568" s="55">
        <v>2038</v>
      </c>
      <c r="AG568" s="55">
        <v>2039</v>
      </c>
      <c r="AH568" s="55">
        <v>2040</v>
      </c>
      <c r="AI568" s="55">
        <v>2041</v>
      </c>
      <c r="AJ568" s="55">
        <v>2042</v>
      </c>
      <c r="AK568" s="55">
        <v>2043</v>
      </c>
      <c r="AL568" s="55">
        <v>2044</v>
      </c>
      <c r="AM568" s="55">
        <v>2045</v>
      </c>
      <c r="AN568" s="55">
        <v>2046</v>
      </c>
      <c r="AO568" s="55">
        <v>2047</v>
      </c>
      <c r="AP568" s="55">
        <v>2048</v>
      </c>
      <c r="AQ568" s="55">
        <v>2049</v>
      </c>
      <c r="AR568" s="55">
        <v>2050</v>
      </c>
    </row>
    <row r="569" spans="10:44" x14ac:dyDescent="0.25">
      <c r="J569" s="24" t="s">
        <v>72</v>
      </c>
      <c r="K569" s="54" t="s">
        <v>471</v>
      </c>
      <c r="L569" s="175" t="s">
        <v>683</v>
      </c>
      <c r="M569" s="21">
        <f>+Produccion_UO!L569</f>
        <v>0</v>
      </c>
      <c r="N569" s="21">
        <f>+Produccion_UO!M569</f>
        <v>0</v>
      </c>
      <c r="O569" s="21">
        <f>+Produccion_UO!N569</f>
        <v>0</v>
      </c>
      <c r="P569" s="21">
        <f>+Produccion_UO!O569</f>
        <v>0</v>
      </c>
      <c r="Q569" s="21">
        <f>+Produccion_UO!P569</f>
        <v>0</v>
      </c>
      <c r="R569" s="21">
        <f>+Produccion_UO!Q569</f>
        <v>0</v>
      </c>
      <c r="S569" s="21">
        <f>+Produccion_UO!R569</f>
        <v>0</v>
      </c>
      <c r="T569" s="21">
        <f>+Produccion_UO!S569</f>
        <v>0</v>
      </c>
      <c r="U569" s="21">
        <f>+Produccion_UO!T569</f>
        <v>0</v>
      </c>
      <c r="V569" s="21">
        <f>+Produccion_UO!U569</f>
        <v>0</v>
      </c>
      <c r="W569" s="21">
        <f>+Produccion_UO!V569</f>
        <v>0</v>
      </c>
      <c r="X569" s="21">
        <f>+Produccion_UO!W569</f>
        <v>0</v>
      </c>
      <c r="Y569" s="21">
        <f>+Produccion_UO!X569</f>
        <v>0</v>
      </c>
      <c r="Z569" s="21">
        <f>+Produccion_UO!Y569</f>
        <v>0</v>
      </c>
      <c r="AA569" s="21">
        <f>+Produccion_UO!Z569</f>
        <v>0</v>
      </c>
      <c r="AB569" s="21">
        <f>+Produccion_UO!AA569</f>
        <v>0</v>
      </c>
      <c r="AC569" s="21">
        <f>+Produccion_UO!AB569</f>
        <v>0</v>
      </c>
      <c r="AD569" s="21">
        <f>+Produccion_UO!AC569</f>
        <v>0</v>
      </c>
      <c r="AE569" s="21">
        <f>+Produccion_UO!AD569</f>
        <v>0</v>
      </c>
      <c r="AF569" s="21">
        <f>+Produccion_UO!AE569</f>
        <v>0</v>
      </c>
      <c r="AG569" s="21">
        <f>+Produccion_UO!AF569</f>
        <v>0</v>
      </c>
      <c r="AH569" s="21">
        <f>+Produccion_UO!AG569</f>
        <v>0</v>
      </c>
      <c r="AI569" s="21">
        <f>+Produccion_UO!AH569</f>
        <v>0</v>
      </c>
      <c r="AJ569" s="21">
        <f>+Produccion_UO!AI569</f>
        <v>0</v>
      </c>
      <c r="AK569" s="21">
        <f>+Produccion_UO!AJ569</f>
        <v>0</v>
      </c>
      <c r="AL569" s="21">
        <f>+Produccion_UO!AK569</f>
        <v>0</v>
      </c>
      <c r="AM569" s="21">
        <f>+Produccion_UO!AL569</f>
        <v>0</v>
      </c>
      <c r="AN569" s="21">
        <f>+Produccion_UO!AM569</f>
        <v>0</v>
      </c>
      <c r="AO569" s="21">
        <f>+Produccion_UO!AN569</f>
        <v>0</v>
      </c>
      <c r="AP569" s="21">
        <f>+Produccion_UO!AO569</f>
        <v>0</v>
      </c>
      <c r="AQ569" s="21">
        <f>+Produccion_UO!AP569</f>
        <v>0</v>
      </c>
      <c r="AR569" s="21">
        <f>+Produccion_UO!AQ569</f>
        <v>0</v>
      </c>
    </row>
    <row r="570" spans="10:44" x14ac:dyDescent="0.25">
      <c r="J570" s="24" t="s">
        <v>73</v>
      </c>
      <c r="K570" s="54" t="s">
        <v>472</v>
      </c>
      <c r="L570" s="175" t="s">
        <v>684</v>
      </c>
      <c r="M570" s="21">
        <f>+Produccion_UO!L570+Produccion_UO!L571</f>
        <v>0</v>
      </c>
      <c r="N570" s="21">
        <f>+Produccion_UO!M570+Produccion_UO!M571</f>
        <v>0</v>
      </c>
      <c r="O570" s="21">
        <f>+Produccion_UO!N570+Produccion_UO!N571</f>
        <v>0</v>
      </c>
      <c r="P570" s="21">
        <f>+Produccion_UO!O570+Produccion_UO!O571</f>
        <v>0</v>
      </c>
      <c r="Q570" s="21">
        <f>+Produccion_UO!P570+Produccion_UO!P571</f>
        <v>0</v>
      </c>
      <c r="R570" s="21">
        <f>+Produccion_UO!Q570+Produccion_UO!Q571</f>
        <v>0</v>
      </c>
      <c r="S570" s="21">
        <f>+Produccion_UO!R570+Produccion_UO!R571</f>
        <v>0</v>
      </c>
      <c r="T570" s="21">
        <f>+Produccion_UO!S570+Produccion_UO!S571</f>
        <v>0</v>
      </c>
      <c r="U570" s="21">
        <f>+Produccion_UO!T570+Produccion_UO!T571</f>
        <v>0</v>
      </c>
      <c r="V570" s="21">
        <f>+Produccion_UO!U570+Produccion_UO!U571</f>
        <v>0</v>
      </c>
      <c r="W570" s="21">
        <f>+Produccion_UO!V570+Produccion_UO!V571</f>
        <v>0</v>
      </c>
      <c r="X570" s="21">
        <f>+Produccion_UO!W570+Produccion_UO!W571</f>
        <v>0</v>
      </c>
      <c r="Y570" s="21">
        <f>+Produccion_UO!X570+Produccion_UO!X571</f>
        <v>0</v>
      </c>
      <c r="Z570" s="21">
        <f>+Produccion_UO!Y570+Produccion_UO!Y571</f>
        <v>0</v>
      </c>
      <c r="AA570" s="21">
        <f>+Produccion_UO!Z570+Produccion_UO!Z571</f>
        <v>0</v>
      </c>
      <c r="AB570" s="21">
        <f>+Produccion_UO!AA570+Produccion_UO!AA571</f>
        <v>0</v>
      </c>
      <c r="AC570" s="21">
        <f>+Produccion_UO!AB570+Produccion_UO!AB571</f>
        <v>0</v>
      </c>
      <c r="AD570" s="21">
        <f>+Produccion_UO!AC570+Produccion_UO!AC571</f>
        <v>0</v>
      </c>
      <c r="AE570" s="21">
        <f>+Produccion_UO!AD570+Produccion_UO!AD571</f>
        <v>0</v>
      </c>
      <c r="AF570" s="21">
        <f>+Produccion_UO!AE570+Produccion_UO!AE571</f>
        <v>0</v>
      </c>
      <c r="AG570" s="21">
        <f>+Produccion_UO!AF570+Produccion_UO!AF571</f>
        <v>0</v>
      </c>
      <c r="AH570" s="21">
        <f>+Produccion_UO!AG570+Produccion_UO!AG571</f>
        <v>0</v>
      </c>
      <c r="AI570" s="21">
        <f>+Produccion_UO!AH570+Produccion_UO!AH571</f>
        <v>0</v>
      </c>
      <c r="AJ570" s="21">
        <f>+Produccion_UO!AI570+Produccion_UO!AI571</f>
        <v>0</v>
      </c>
      <c r="AK570" s="21">
        <f>+Produccion_UO!AJ570+Produccion_UO!AJ571</f>
        <v>0</v>
      </c>
      <c r="AL570" s="21">
        <f>+Produccion_UO!AK570+Produccion_UO!AK571</f>
        <v>0</v>
      </c>
      <c r="AM570" s="21">
        <f>+Produccion_UO!AL570+Produccion_UO!AL571</f>
        <v>0</v>
      </c>
      <c r="AN570" s="21">
        <f>+Produccion_UO!AM570+Produccion_UO!AM571</f>
        <v>0</v>
      </c>
      <c r="AO570" s="21">
        <f>+Produccion_UO!AN570+Produccion_UO!AN571</f>
        <v>0</v>
      </c>
      <c r="AP570" s="21">
        <f>+Produccion_UO!AO570+Produccion_UO!AO571</f>
        <v>0</v>
      </c>
      <c r="AQ570" s="21">
        <f>+Produccion_UO!AP570+Produccion_UO!AP571</f>
        <v>0</v>
      </c>
      <c r="AR570" s="21">
        <f>+Produccion_UO!AQ570+Produccion_UO!AQ571</f>
        <v>0</v>
      </c>
    </row>
    <row r="571" spans="10:44" x14ac:dyDescent="0.25">
      <c r="J571" s="24"/>
      <c r="K571" s="54"/>
      <c r="L571" s="176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  <c r="AA571" s="180"/>
      <c r="AB571" s="180"/>
      <c r="AC571" s="180"/>
      <c r="AD571" s="180"/>
      <c r="AE571" s="180"/>
      <c r="AF571" s="180"/>
      <c r="AG571" s="180"/>
      <c r="AH571" s="180"/>
      <c r="AI571" s="180"/>
      <c r="AJ571" s="180"/>
      <c r="AK571" s="180"/>
      <c r="AL571" s="180"/>
      <c r="AM571" s="180"/>
      <c r="AN571" s="180"/>
      <c r="AO571" s="180"/>
      <c r="AP571" s="180"/>
      <c r="AQ571" s="180"/>
      <c r="AR571" s="180"/>
    </row>
    <row r="572" spans="10:44" x14ac:dyDescent="0.25">
      <c r="J572" s="24" t="s">
        <v>74</v>
      </c>
      <c r="K572" s="54" t="s">
        <v>473</v>
      </c>
      <c r="L572" s="175" t="s">
        <v>688</v>
      </c>
      <c r="M572" s="21">
        <f>+Produccion_UO!L572</f>
        <v>0</v>
      </c>
      <c r="N572" s="21">
        <f>+Produccion_UO!M572</f>
        <v>0</v>
      </c>
      <c r="O572" s="21">
        <f>+Produccion_UO!N572</f>
        <v>0</v>
      </c>
      <c r="P572" s="21">
        <f>+Produccion_UO!O572</f>
        <v>0</v>
      </c>
      <c r="Q572" s="21">
        <f>+Produccion_UO!P572</f>
        <v>0</v>
      </c>
      <c r="R572" s="21">
        <f>+Produccion_UO!Q572</f>
        <v>0</v>
      </c>
      <c r="S572" s="21">
        <f>+Produccion_UO!R572</f>
        <v>0</v>
      </c>
      <c r="T572" s="21">
        <f>+Produccion_UO!S572</f>
        <v>0</v>
      </c>
      <c r="U572" s="21">
        <f>+Produccion_UO!T572</f>
        <v>0</v>
      </c>
      <c r="V572" s="21">
        <f>+Produccion_UO!U572</f>
        <v>0</v>
      </c>
      <c r="W572" s="21">
        <f>+Produccion_UO!V572</f>
        <v>0</v>
      </c>
      <c r="X572" s="21">
        <f>+Produccion_UO!W572</f>
        <v>0</v>
      </c>
      <c r="Y572" s="21">
        <f>+Produccion_UO!X572</f>
        <v>0</v>
      </c>
      <c r="Z572" s="21">
        <f>+Produccion_UO!Y572</f>
        <v>0</v>
      </c>
      <c r="AA572" s="21">
        <f>+Produccion_UO!Z572</f>
        <v>0</v>
      </c>
      <c r="AB572" s="21">
        <f>+Produccion_UO!AA572</f>
        <v>0</v>
      </c>
      <c r="AC572" s="21">
        <f>+Produccion_UO!AB572</f>
        <v>0</v>
      </c>
      <c r="AD572" s="21">
        <f>+Produccion_UO!AC572</f>
        <v>0</v>
      </c>
      <c r="AE572" s="21">
        <f>+Produccion_UO!AD572</f>
        <v>0</v>
      </c>
      <c r="AF572" s="21">
        <f>+Produccion_UO!AE572</f>
        <v>0</v>
      </c>
      <c r="AG572" s="21">
        <f>+Produccion_UO!AF572</f>
        <v>0</v>
      </c>
      <c r="AH572" s="21">
        <f>+Produccion_UO!AG572</f>
        <v>0</v>
      </c>
      <c r="AI572" s="21">
        <f>+Produccion_UO!AH572</f>
        <v>0</v>
      </c>
      <c r="AJ572" s="21">
        <f>+Produccion_UO!AI572</f>
        <v>0</v>
      </c>
      <c r="AK572" s="21">
        <f>+Produccion_UO!AJ572</f>
        <v>0</v>
      </c>
      <c r="AL572" s="21">
        <f>+Produccion_UO!AK572</f>
        <v>0</v>
      </c>
      <c r="AM572" s="21">
        <f>+Produccion_UO!AL572</f>
        <v>0</v>
      </c>
      <c r="AN572" s="21">
        <f>+Produccion_UO!AM572</f>
        <v>0</v>
      </c>
      <c r="AO572" s="21">
        <f>+Produccion_UO!AN572</f>
        <v>0</v>
      </c>
      <c r="AP572" s="21">
        <f>+Produccion_UO!AO572</f>
        <v>0</v>
      </c>
      <c r="AQ572" s="21">
        <f>+Produccion_UO!AP572</f>
        <v>0</v>
      </c>
      <c r="AR572" s="21">
        <f>+Produccion_UO!AQ572</f>
        <v>0</v>
      </c>
    </row>
    <row r="573" spans="10:44" x14ac:dyDescent="0.25">
      <c r="J573" s="24" t="s">
        <v>75</v>
      </c>
      <c r="K573" s="54" t="s">
        <v>474</v>
      </c>
      <c r="L573" s="175" t="s">
        <v>686</v>
      </c>
      <c r="M573" s="21">
        <f>+Produccion_UO!L573</f>
        <v>0</v>
      </c>
      <c r="N573" s="21">
        <f>+Produccion_UO!M573</f>
        <v>0</v>
      </c>
      <c r="O573" s="21">
        <f>+Produccion_UO!N573</f>
        <v>0</v>
      </c>
      <c r="P573" s="21">
        <f>+Produccion_UO!O573</f>
        <v>0</v>
      </c>
      <c r="Q573" s="21">
        <f>+Produccion_UO!P573</f>
        <v>0</v>
      </c>
      <c r="R573" s="21">
        <f>+Produccion_UO!Q573</f>
        <v>0</v>
      </c>
      <c r="S573" s="21">
        <f>+Produccion_UO!R573</f>
        <v>0</v>
      </c>
      <c r="T573" s="21">
        <f>+Produccion_UO!S573</f>
        <v>0</v>
      </c>
      <c r="U573" s="21">
        <f>+Produccion_UO!T573</f>
        <v>0</v>
      </c>
      <c r="V573" s="21">
        <f>+Produccion_UO!U573</f>
        <v>0</v>
      </c>
      <c r="W573" s="21">
        <f>+Produccion_UO!V573</f>
        <v>0</v>
      </c>
      <c r="X573" s="21">
        <f>+Produccion_UO!W573</f>
        <v>0</v>
      </c>
      <c r="Y573" s="21">
        <f>+Produccion_UO!X573</f>
        <v>0</v>
      </c>
      <c r="Z573" s="21">
        <f>+Produccion_UO!Y573</f>
        <v>0</v>
      </c>
      <c r="AA573" s="21">
        <f>+Produccion_UO!Z573</f>
        <v>0</v>
      </c>
      <c r="AB573" s="21">
        <f>+Produccion_UO!AA573</f>
        <v>0</v>
      </c>
      <c r="AC573" s="21">
        <f>+Produccion_UO!AB573</f>
        <v>0</v>
      </c>
      <c r="AD573" s="21">
        <f>+Produccion_UO!AC573</f>
        <v>0</v>
      </c>
      <c r="AE573" s="21">
        <f>+Produccion_UO!AD573</f>
        <v>0</v>
      </c>
      <c r="AF573" s="21">
        <f>+Produccion_UO!AE573</f>
        <v>0</v>
      </c>
      <c r="AG573" s="21">
        <f>+Produccion_UO!AF573</f>
        <v>0</v>
      </c>
      <c r="AH573" s="21">
        <f>+Produccion_UO!AG573</f>
        <v>0</v>
      </c>
      <c r="AI573" s="21">
        <f>+Produccion_UO!AH573</f>
        <v>0</v>
      </c>
      <c r="AJ573" s="21">
        <f>+Produccion_UO!AI573</f>
        <v>0</v>
      </c>
      <c r="AK573" s="21">
        <f>+Produccion_UO!AJ573</f>
        <v>0</v>
      </c>
      <c r="AL573" s="21">
        <f>+Produccion_UO!AK573</f>
        <v>0</v>
      </c>
      <c r="AM573" s="21">
        <f>+Produccion_UO!AL573</f>
        <v>0</v>
      </c>
      <c r="AN573" s="21">
        <f>+Produccion_UO!AM573</f>
        <v>0</v>
      </c>
      <c r="AO573" s="21">
        <f>+Produccion_UO!AN573</f>
        <v>0</v>
      </c>
      <c r="AP573" s="21">
        <f>+Produccion_UO!AO573</f>
        <v>0</v>
      </c>
      <c r="AQ573" s="21">
        <f>+Produccion_UO!AP573</f>
        <v>0</v>
      </c>
      <c r="AR573" s="21">
        <f>+Produccion_UO!AQ573</f>
        <v>0</v>
      </c>
    </row>
    <row r="574" spans="10:44" x14ac:dyDescent="0.25">
      <c r="J574" s="24" t="s">
        <v>76</v>
      </c>
      <c r="K574" s="54" t="s">
        <v>475</v>
      </c>
      <c r="L574" s="175" t="s">
        <v>687</v>
      </c>
      <c r="M574" s="21">
        <f>+Produccion_UO!L574</f>
        <v>0</v>
      </c>
      <c r="N574" s="21">
        <f>+Produccion_UO!M574</f>
        <v>0</v>
      </c>
      <c r="O574" s="21">
        <f>+Produccion_UO!N574</f>
        <v>0</v>
      </c>
      <c r="P574" s="21">
        <f>+Produccion_UO!O574</f>
        <v>0</v>
      </c>
      <c r="Q574" s="21">
        <f>+Produccion_UO!P574</f>
        <v>0</v>
      </c>
      <c r="R574" s="21">
        <f>+Produccion_UO!Q574</f>
        <v>0</v>
      </c>
      <c r="S574" s="21">
        <f>+Produccion_UO!R574</f>
        <v>0</v>
      </c>
      <c r="T574" s="21">
        <f>+Produccion_UO!S574</f>
        <v>0</v>
      </c>
      <c r="U574" s="21">
        <f>+Produccion_UO!T574</f>
        <v>0</v>
      </c>
      <c r="V574" s="21">
        <f>+Produccion_UO!U574</f>
        <v>0</v>
      </c>
      <c r="W574" s="21">
        <f>+Produccion_UO!V574</f>
        <v>0</v>
      </c>
      <c r="X574" s="21">
        <f>+Produccion_UO!W574</f>
        <v>0</v>
      </c>
      <c r="Y574" s="21">
        <f>+Produccion_UO!X574</f>
        <v>0</v>
      </c>
      <c r="Z574" s="21">
        <f>+Produccion_UO!Y574</f>
        <v>0</v>
      </c>
      <c r="AA574" s="21">
        <f>+Produccion_UO!Z574</f>
        <v>0</v>
      </c>
      <c r="AB574" s="21">
        <f>+Produccion_UO!AA574</f>
        <v>0</v>
      </c>
      <c r="AC574" s="21">
        <f>+Produccion_UO!AB574</f>
        <v>0</v>
      </c>
      <c r="AD574" s="21">
        <f>+Produccion_UO!AC574</f>
        <v>0</v>
      </c>
      <c r="AE574" s="21">
        <f>+Produccion_UO!AD574</f>
        <v>0</v>
      </c>
      <c r="AF574" s="21">
        <f>+Produccion_UO!AE574</f>
        <v>0</v>
      </c>
      <c r="AG574" s="21">
        <f>+Produccion_UO!AF574</f>
        <v>0</v>
      </c>
      <c r="AH574" s="21">
        <f>+Produccion_UO!AG574</f>
        <v>0</v>
      </c>
      <c r="AI574" s="21">
        <f>+Produccion_UO!AH574</f>
        <v>0</v>
      </c>
      <c r="AJ574" s="21">
        <f>+Produccion_UO!AI574</f>
        <v>0</v>
      </c>
      <c r="AK574" s="21">
        <f>+Produccion_UO!AJ574</f>
        <v>0</v>
      </c>
      <c r="AL574" s="21">
        <f>+Produccion_UO!AK574</f>
        <v>0</v>
      </c>
      <c r="AM574" s="21">
        <f>+Produccion_UO!AL574</f>
        <v>0</v>
      </c>
      <c r="AN574" s="21">
        <f>+Produccion_UO!AM574</f>
        <v>0</v>
      </c>
      <c r="AO574" s="21">
        <f>+Produccion_UO!AN574</f>
        <v>0</v>
      </c>
      <c r="AP574" s="21">
        <f>+Produccion_UO!AO574</f>
        <v>0</v>
      </c>
      <c r="AQ574" s="21">
        <f>+Produccion_UO!AP574</f>
        <v>0</v>
      </c>
      <c r="AR574" s="21">
        <f>+Produccion_UO!AQ574</f>
        <v>0</v>
      </c>
    </row>
    <row r="575" spans="10:44" x14ac:dyDescent="0.25">
      <c r="J575" s="24" t="s">
        <v>77</v>
      </c>
      <c r="K575" s="54" t="s">
        <v>476</v>
      </c>
      <c r="L575" s="175" t="s">
        <v>685</v>
      </c>
      <c r="M575" s="21">
        <f>+Produccion_UO!L575</f>
        <v>0</v>
      </c>
      <c r="N575" s="21">
        <f>+Produccion_UO!M575</f>
        <v>0</v>
      </c>
      <c r="O575" s="21">
        <f>+Produccion_UO!N575</f>
        <v>0</v>
      </c>
      <c r="P575" s="21">
        <f>+Produccion_UO!O575</f>
        <v>0</v>
      </c>
      <c r="Q575" s="21">
        <f>+Produccion_UO!P575</f>
        <v>0</v>
      </c>
      <c r="R575" s="21">
        <f>+Produccion_UO!Q575</f>
        <v>0</v>
      </c>
      <c r="S575" s="21">
        <f>+Produccion_UO!R575</f>
        <v>0</v>
      </c>
      <c r="T575" s="21">
        <f>+Produccion_UO!S575</f>
        <v>0</v>
      </c>
      <c r="U575" s="21">
        <f>+Produccion_UO!T575</f>
        <v>0</v>
      </c>
      <c r="V575" s="21">
        <f>+Produccion_UO!U575</f>
        <v>0</v>
      </c>
      <c r="W575" s="21">
        <f>+Produccion_UO!V575</f>
        <v>0</v>
      </c>
      <c r="X575" s="21">
        <f>+Produccion_UO!W575</f>
        <v>0</v>
      </c>
      <c r="Y575" s="21">
        <f>+Produccion_UO!X575</f>
        <v>0</v>
      </c>
      <c r="Z575" s="21">
        <f>+Produccion_UO!Y575</f>
        <v>0</v>
      </c>
      <c r="AA575" s="21">
        <f>+Produccion_UO!Z575</f>
        <v>0</v>
      </c>
      <c r="AB575" s="21">
        <f>+Produccion_UO!AA575</f>
        <v>0</v>
      </c>
      <c r="AC575" s="21">
        <f>+Produccion_UO!AB575</f>
        <v>0</v>
      </c>
      <c r="AD575" s="21">
        <f>+Produccion_UO!AC575</f>
        <v>0</v>
      </c>
      <c r="AE575" s="21">
        <f>+Produccion_UO!AD575</f>
        <v>0</v>
      </c>
      <c r="AF575" s="21">
        <f>+Produccion_UO!AE575</f>
        <v>0</v>
      </c>
      <c r="AG575" s="21">
        <f>+Produccion_UO!AF575</f>
        <v>0</v>
      </c>
      <c r="AH575" s="21">
        <f>+Produccion_UO!AG575</f>
        <v>0</v>
      </c>
      <c r="AI575" s="21">
        <f>+Produccion_UO!AH575</f>
        <v>0</v>
      </c>
      <c r="AJ575" s="21">
        <f>+Produccion_UO!AI575</f>
        <v>0</v>
      </c>
      <c r="AK575" s="21">
        <f>+Produccion_UO!AJ575</f>
        <v>0</v>
      </c>
      <c r="AL575" s="21">
        <f>+Produccion_UO!AK575</f>
        <v>0</v>
      </c>
      <c r="AM575" s="21">
        <f>+Produccion_UO!AL575</f>
        <v>0</v>
      </c>
      <c r="AN575" s="21">
        <f>+Produccion_UO!AM575</f>
        <v>0</v>
      </c>
      <c r="AO575" s="21">
        <f>+Produccion_UO!AN575</f>
        <v>0</v>
      </c>
      <c r="AP575" s="21">
        <f>+Produccion_UO!AO575</f>
        <v>0</v>
      </c>
      <c r="AQ575" s="21">
        <f>+Produccion_UO!AP575</f>
        <v>0</v>
      </c>
      <c r="AR575" s="21">
        <f>+Produccion_UO!AQ575</f>
        <v>0</v>
      </c>
    </row>
    <row r="576" spans="10:44" x14ac:dyDescent="0.25">
      <c r="J576" s="68"/>
      <c r="K576" s="68"/>
      <c r="L576" s="68"/>
      <c r="M576" s="69">
        <f>+SUM(M569:M575)</f>
        <v>0</v>
      </c>
      <c r="N576" s="69">
        <f t="shared" ref="N576" si="70">+SUM(N569:N575)</f>
        <v>0</v>
      </c>
      <c r="O576" s="69">
        <f t="shared" ref="O576:AR576" si="71">+SUM(O569:O575)</f>
        <v>0</v>
      </c>
      <c r="P576" s="69">
        <f t="shared" si="71"/>
        <v>0</v>
      </c>
      <c r="Q576" s="69">
        <f t="shared" si="71"/>
        <v>0</v>
      </c>
      <c r="R576" s="69">
        <f t="shared" si="71"/>
        <v>0</v>
      </c>
      <c r="S576" s="69">
        <f t="shared" si="71"/>
        <v>0</v>
      </c>
      <c r="T576" s="69">
        <f t="shared" si="71"/>
        <v>0</v>
      </c>
      <c r="U576" s="69">
        <f t="shared" si="71"/>
        <v>0</v>
      </c>
      <c r="V576" s="69">
        <f t="shared" si="71"/>
        <v>0</v>
      </c>
      <c r="W576" s="69">
        <f t="shared" si="71"/>
        <v>0</v>
      </c>
      <c r="X576" s="69">
        <f t="shared" si="71"/>
        <v>0</v>
      </c>
      <c r="Y576" s="69">
        <f t="shared" si="71"/>
        <v>0</v>
      </c>
      <c r="Z576" s="69">
        <f t="shared" si="71"/>
        <v>0</v>
      </c>
      <c r="AA576" s="69">
        <f t="shared" si="71"/>
        <v>0</v>
      </c>
      <c r="AB576" s="69">
        <f t="shared" si="71"/>
        <v>0</v>
      </c>
      <c r="AC576" s="69">
        <f t="shared" si="71"/>
        <v>0</v>
      </c>
      <c r="AD576" s="69">
        <f t="shared" si="71"/>
        <v>0</v>
      </c>
      <c r="AE576" s="69">
        <f t="shared" si="71"/>
        <v>0</v>
      </c>
      <c r="AF576" s="69">
        <f t="shared" si="71"/>
        <v>0</v>
      </c>
      <c r="AG576" s="69">
        <f t="shared" si="71"/>
        <v>0</v>
      </c>
      <c r="AH576" s="69">
        <f t="shared" si="71"/>
        <v>0</v>
      </c>
      <c r="AI576" s="69">
        <f t="shared" si="71"/>
        <v>0</v>
      </c>
      <c r="AJ576" s="69">
        <f t="shared" si="71"/>
        <v>0</v>
      </c>
      <c r="AK576" s="69">
        <f t="shared" si="71"/>
        <v>0</v>
      </c>
      <c r="AL576" s="69">
        <f t="shared" si="71"/>
        <v>0</v>
      </c>
      <c r="AM576" s="69">
        <f t="shared" si="71"/>
        <v>0</v>
      </c>
      <c r="AN576" s="69">
        <f t="shared" si="71"/>
        <v>0</v>
      </c>
      <c r="AO576" s="69">
        <f t="shared" si="71"/>
        <v>0</v>
      </c>
      <c r="AP576" s="69">
        <f t="shared" si="71"/>
        <v>0</v>
      </c>
      <c r="AQ576" s="69">
        <f t="shared" si="71"/>
        <v>0</v>
      </c>
      <c r="AR576" s="69">
        <f t="shared" si="71"/>
        <v>0</v>
      </c>
    </row>
    <row r="578" spans="10:44" s="101" customFormat="1" ht="18.75" x14ac:dyDescent="0.3">
      <c r="K578" s="104" t="str">
        <f>+Produccion_UO!K578</f>
        <v>10.5 Electricidad para Producción COMPRADA</v>
      </c>
      <c r="L578" s="104"/>
    </row>
    <row r="579" spans="10:44" x14ac:dyDescent="0.25">
      <c r="J579" s="106" t="s">
        <v>348</v>
      </c>
      <c r="K579" s="56" t="s">
        <v>389</v>
      </c>
      <c r="L579" s="166"/>
    </row>
    <row r="580" spans="10:44" x14ac:dyDescent="0.25">
      <c r="J580" s="105"/>
      <c r="K580" s="23"/>
      <c r="L580" s="23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</row>
    <row r="581" spans="10:44" x14ac:dyDescent="0.25">
      <c r="M581" s="55">
        <v>2019</v>
      </c>
      <c r="N581" s="55">
        <v>2020</v>
      </c>
      <c r="O581" s="55">
        <v>2021</v>
      </c>
      <c r="P581" s="55">
        <v>2022</v>
      </c>
      <c r="Q581" s="55">
        <v>2023</v>
      </c>
      <c r="R581" s="55">
        <v>2024</v>
      </c>
      <c r="S581" s="55">
        <v>2025</v>
      </c>
      <c r="T581" s="55">
        <v>2026</v>
      </c>
      <c r="U581" s="55">
        <v>2027</v>
      </c>
      <c r="V581" s="55">
        <v>2028</v>
      </c>
      <c r="W581" s="55">
        <v>2029</v>
      </c>
      <c r="X581" s="55">
        <v>2030</v>
      </c>
      <c r="Y581" s="55">
        <v>2031</v>
      </c>
      <c r="Z581" s="55">
        <v>2032</v>
      </c>
      <c r="AA581" s="55">
        <v>2033</v>
      </c>
      <c r="AB581" s="55">
        <v>2034</v>
      </c>
      <c r="AC581" s="55">
        <v>2035</v>
      </c>
      <c r="AD581" s="55">
        <v>2036</v>
      </c>
      <c r="AE581" s="55">
        <v>2037</v>
      </c>
      <c r="AF581" s="55">
        <v>2038</v>
      </c>
      <c r="AG581" s="55">
        <v>2039</v>
      </c>
      <c r="AH581" s="55">
        <v>2040</v>
      </c>
      <c r="AI581" s="55">
        <v>2041</v>
      </c>
      <c r="AJ581" s="55">
        <v>2042</v>
      </c>
      <c r="AK581" s="55">
        <v>2043</v>
      </c>
      <c r="AL581" s="55">
        <v>2044</v>
      </c>
      <c r="AM581" s="55">
        <v>2045</v>
      </c>
      <c r="AN581" s="55">
        <v>2046</v>
      </c>
      <c r="AO581" s="55">
        <v>2047</v>
      </c>
      <c r="AP581" s="55">
        <v>2048</v>
      </c>
      <c r="AQ581" s="55">
        <v>2049</v>
      </c>
      <c r="AR581" s="55">
        <v>2050</v>
      </c>
    </row>
    <row r="582" spans="10:44" x14ac:dyDescent="0.25">
      <c r="J582" s="24" t="s">
        <v>72</v>
      </c>
      <c r="K582" s="174" t="s">
        <v>286</v>
      </c>
      <c r="L582" s="175" t="s">
        <v>683</v>
      </c>
      <c r="M582" s="21">
        <f>+Produccion_UO!L582</f>
        <v>0</v>
      </c>
      <c r="N582" s="21">
        <f>+Produccion_UO!M582</f>
        <v>0</v>
      </c>
      <c r="O582" s="21">
        <f>+Produccion_UO!N582</f>
        <v>0</v>
      </c>
      <c r="P582" s="21">
        <f>+Produccion_UO!O582</f>
        <v>0</v>
      </c>
      <c r="Q582" s="21">
        <f>+Produccion_UO!P582</f>
        <v>0</v>
      </c>
      <c r="R582" s="21">
        <f>+Produccion_UO!Q582</f>
        <v>0</v>
      </c>
      <c r="S582" s="21">
        <f>+Produccion_UO!R582</f>
        <v>0</v>
      </c>
      <c r="T582" s="21">
        <f>+Produccion_UO!S582</f>
        <v>0</v>
      </c>
      <c r="U582" s="21">
        <f>+Produccion_UO!T582</f>
        <v>0</v>
      </c>
      <c r="V582" s="21">
        <f>+Produccion_UO!U582</f>
        <v>0</v>
      </c>
      <c r="W582" s="21">
        <f>+Produccion_UO!V582</f>
        <v>0</v>
      </c>
      <c r="X582" s="21">
        <f>+Produccion_UO!W582</f>
        <v>0</v>
      </c>
      <c r="Y582" s="21">
        <f>+Produccion_UO!X582</f>
        <v>0</v>
      </c>
      <c r="Z582" s="21">
        <f>+Produccion_UO!Y582</f>
        <v>0</v>
      </c>
      <c r="AA582" s="21">
        <f>+Produccion_UO!Z582</f>
        <v>0</v>
      </c>
      <c r="AB582" s="21">
        <f>+Produccion_UO!AA582</f>
        <v>0</v>
      </c>
      <c r="AC582" s="21">
        <f>+Produccion_UO!AB582</f>
        <v>0</v>
      </c>
      <c r="AD582" s="21">
        <f>+Produccion_UO!AC582</f>
        <v>0</v>
      </c>
      <c r="AE582" s="21">
        <f>+Produccion_UO!AD582</f>
        <v>0</v>
      </c>
      <c r="AF582" s="21">
        <f>+Produccion_UO!AE582</f>
        <v>0</v>
      </c>
      <c r="AG582" s="21">
        <f>+Produccion_UO!AF582</f>
        <v>0</v>
      </c>
      <c r="AH582" s="21">
        <f>+Produccion_UO!AG582</f>
        <v>0</v>
      </c>
      <c r="AI582" s="21">
        <f>+Produccion_UO!AH582</f>
        <v>0</v>
      </c>
      <c r="AJ582" s="21">
        <f>+Produccion_UO!AI582</f>
        <v>0</v>
      </c>
      <c r="AK582" s="21">
        <f>+Produccion_UO!AJ582</f>
        <v>0</v>
      </c>
      <c r="AL582" s="21">
        <f>+Produccion_UO!AK582</f>
        <v>0</v>
      </c>
      <c r="AM582" s="21">
        <f>+Produccion_UO!AL582</f>
        <v>0</v>
      </c>
      <c r="AN582" s="21">
        <f>+Produccion_UO!AM582</f>
        <v>0</v>
      </c>
      <c r="AO582" s="21">
        <f>+Produccion_UO!AN582</f>
        <v>0</v>
      </c>
      <c r="AP582" s="21">
        <f>+Produccion_UO!AO582</f>
        <v>0</v>
      </c>
      <c r="AQ582" s="21">
        <f>+Produccion_UO!AP582</f>
        <v>0</v>
      </c>
      <c r="AR582" s="21">
        <f>+Produccion_UO!AQ582</f>
        <v>0</v>
      </c>
    </row>
    <row r="583" spans="10:44" x14ac:dyDescent="0.25">
      <c r="J583" s="24" t="s">
        <v>73</v>
      </c>
      <c r="K583" s="174" t="s">
        <v>230</v>
      </c>
      <c r="L583" s="175" t="s">
        <v>684</v>
      </c>
      <c r="M583" s="21">
        <f>+Produccion_UO!L583+Produccion_UO!L584</f>
        <v>2374.1677765604113</v>
      </c>
      <c r="N583" s="21">
        <f>+Produccion_UO!M583+Produccion_UO!M584</f>
        <v>2176.1514076403446</v>
      </c>
      <c r="O583" s="21">
        <f>+Produccion_UO!N583+Produccion_UO!N584</f>
        <v>1931.6937938973083</v>
      </c>
      <c r="P583" s="21">
        <f>+Produccion_UO!O583+Produccion_UO!O584</f>
        <v>1784.088823779364</v>
      </c>
      <c r="Q583" s="21">
        <f>+Produccion_UO!P583+Produccion_UO!P584</f>
        <v>1226.3859468534138</v>
      </c>
      <c r="R583" s="21">
        <f>+Produccion_UO!Q583+Produccion_UO!Q584</f>
        <v>1032.0398292853749</v>
      </c>
      <c r="S583" s="21">
        <f>+Produccion_UO!R583+Produccion_UO!R584</f>
        <v>837.6937117173361</v>
      </c>
      <c r="T583" s="21">
        <f>+Produccion_UO!S583+Produccion_UO!S584</f>
        <v>683.57901010671105</v>
      </c>
      <c r="U583" s="21">
        <f>+Produccion_UO!T583+Produccion_UO!T584</f>
        <v>177.76765590396971</v>
      </c>
      <c r="V583" s="21">
        <f>+Produccion_UO!U583+Produccion_UO!U584</f>
        <v>0</v>
      </c>
      <c r="W583" s="21">
        <f>+Produccion_UO!V583+Produccion_UO!V584</f>
        <v>0</v>
      </c>
      <c r="X583" s="21">
        <f>+Produccion_UO!W583+Produccion_UO!W584</f>
        <v>601.97717534428887</v>
      </c>
      <c r="Y583" s="21">
        <f>+Produccion_UO!X583+Produccion_UO!X584</f>
        <v>601.97717534428887</v>
      </c>
      <c r="Z583" s="21">
        <f>+Produccion_UO!Y583+Produccion_UO!Y584</f>
        <v>302.86201532233054</v>
      </c>
      <c r="AA583" s="21">
        <f>+Produccion_UO!Z583+Produccion_UO!Z584</f>
        <v>0</v>
      </c>
      <c r="AB583" s="21">
        <f>+Produccion_UO!AA583+Produccion_UO!AA584</f>
        <v>0</v>
      </c>
      <c r="AC583" s="21">
        <f>+Produccion_UO!AB583+Produccion_UO!AB584</f>
        <v>0</v>
      </c>
      <c r="AD583" s="21">
        <f>+Produccion_UO!AC583+Produccion_UO!AC584</f>
        <v>0</v>
      </c>
      <c r="AE583" s="21">
        <f>+Produccion_UO!AD583+Produccion_UO!AD584</f>
        <v>0</v>
      </c>
      <c r="AF583" s="21">
        <f>+Produccion_UO!AE583+Produccion_UO!AE584</f>
        <v>0</v>
      </c>
      <c r="AG583" s="21">
        <f>+Produccion_UO!AF583+Produccion_UO!AF584</f>
        <v>0</v>
      </c>
      <c r="AH583" s="21">
        <f>+Produccion_UO!AG583+Produccion_UO!AG584</f>
        <v>0</v>
      </c>
      <c r="AI583" s="21">
        <f>+Produccion_UO!AH583+Produccion_UO!AH584</f>
        <v>0</v>
      </c>
      <c r="AJ583" s="21">
        <f>+Produccion_UO!AI583+Produccion_UO!AI584</f>
        <v>0</v>
      </c>
      <c r="AK583" s="21">
        <f>+Produccion_UO!AJ583+Produccion_UO!AJ584</f>
        <v>0</v>
      </c>
      <c r="AL583" s="21">
        <f>+Produccion_UO!AK583+Produccion_UO!AK584</f>
        <v>0</v>
      </c>
      <c r="AM583" s="21">
        <f>+Produccion_UO!AL583+Produccion_UO!AL584</f>
        <v>0</v>
      </c>
      <c r="AN583" s="21">
        <f>+Produccion_UO!AM583+Produccion_UO!AM584</f>
        <v>0</v>
      </c>
      <c r="AO583" s="21">
        <f>+Produccion_UO!AN583+Produccion_UO!AN584</f>
        <v>0</v>
      </c>
      <c r="AP583" s="21">
        <f>+Produccion_UO!AO583+Produccion_UO!AO584</f>
        <v>0</v>
      </c>
      <c r="AQ583" s="21">
        <f>+Produccion_UO!AP583+Produccion_UO!AP584</f>
        <v>0</v>
      </c>
      <c r="AR583" s="21">
        <f>+Produccion_UO!AQ583+Produccion_UO!AQ584</f>
        <v>0</v>
      </c>
    </row>
    <row r="584" spans="10:44" x14ac:dyDescent="0.25">
      <c r="J584" s="24"/>
      <c r="L584" s="176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  <c r="AA584" s="180"/>
      <c r="AB584" s="180"/>
      <c r="AC584" s="180"/>
      <c r="AD584" s="180"/>
      <c r="AE584" s="180"/>
      <c r="AF584" s="180"/>
      <c r="AG584" s="180"/>
      <c r="AH584" s="180"/>
      <c r="AI584" s="180"/>
      <c r="AJ584" s="180"/>
      <c r="AK584" s="180"/>
      <c r="AL584" s="180"/>
      <c r="AM584" s="180"/>
      <c r="AN584" s="180"/>
      <c r="AO584" s="180"/>
      <c r="AP584" s="180"/>
      <c r="AQ584" s="180"/>
      <c r="AR584" s="180"/>
    </row>
    <row r="585" spans="10:44" x14ac:dyDescent="0.25">
      <c r="J585" s="24" t="s">
        <v>74</v>
      </c>
      <c r="K585" s="174" t="s">
        <v>287</v>
      </c>
      <c r="L585" s="175" t="s">
        <v>688</v>
      </c>
      <c r="M585" s="21">
        <f>+Produccion_UO!L585</f>
        <v>0</v>
      </c>
      <c r="N585" s="21">
        <f>+Produccion_UO!M585</f>
        <v>0</v>
      </c>
      <c r="O585" s="21">
        <f>+Produccion_UO!N585</f>
        <v>0</v>
      </c>
      <c r="P585" s="21">
        <f>+Produccion_UO!O585</f>
        <v>0</v>
      </c>
      <c r="Q585" s="21">
        <f>+Produccion_UO!P585</f>
        <v>0</v>
      </c>
      <c r="R585" s="21">
        <f>+Produccion_UO!Q585</f>
        <v>0</v>
      </c>
      <c r="S585" s="21">
        <f>+Produccion_UO!R585</f>
        <v>0</v>
      </c>
      <c r="T585" s="21">
        <f>+Produccion_UO!S585</f>
        <v>0</v>
      </c>
      <c r="U585" s="21">
        <f>+Produccion_UO!T585</f>
        <v>0</v>
      </c>
      <c r="V585" s="21">
        <f>+Produccion_UO!U585</f>
        <v>0</v>
      </c>
      <c r="W585" s="21">
        <f>+Produccion_UO!V585</f>
        <v>0</v>
      </c>
      <c r="X585" s="21">
        <f>+Produccion_UO!W585</f>
        <v>0</v>
      </c>
      <c r="Y585" s="21">
        <f>+Produccion_UO!X585</f>
        <v>0</v>
      </c>
      <c r="Z585" s="21">
        <f>+Produccion_UO!Y585</f>
        <v>0</v>
      </c>
      <c r="AA585" s="21">
        <f>+Produccion_UO!Z585</f>
        <v>0</v>
      </c>
      <c r="AB585" s="21">
        <f>+Produccion_UO!AA585</f>
        <v>0</v>
      </c>
      <c r="AC585" s="21">
        <f>+Produccion_UO!AB585</f>
        <v>0</v>
      </c>
      <c r="AD585" s="21">
        <f>+Produccion_UO!AC585</f>
        <v>0</v>
      </c>
      <c r="AE585" s="21">
        <f>+Produccion_UO!AD585</f>
        <v>0</v>
      </c>
      <c r="AF585" s="21">
        <f>+Produccion_UO!AE585</f>
        <v>0</v>
      </c>
      <c r="AG585" s="21">
        <f>+Produccion_UO!AF585</f>
        <v>0</v>
      </c>
      <c r="AH585" s="21">
        <f>+Produccion_UO!AG585</f>
        <v>0</v>
      </c>
      <c r="AI585" s="21">
        <f>+Produccion_UO!AH585</f>
        <v>0</v>
      </c>
      <c r="AJ585" s="21">
        <f>+Produccion_UO!AI585</f>
        <v>0</v>
      </c>
      <c r="AK585" s="21">
        <f>+Produccion_UO!AJ585</f>
        <v>0</v>
      </c>
      <c r="AL585" s="21">
        <f>+Produccion_UO!AK585</f>
        <v>0</v>
      </c>
      <c r="AM585" s="21">
        <f>+Produccion_UO!AL585</f>
        <v>0</v>
      </c>
      <c r="AN585" s="21">
        <f>+Produccion_UO!AM585</f>
        <v>0</v>
      </c>
      <c r="AO585" s="21">
        <f>+Produccion_UO!AN585</f>
        <v>0</v>
      </c>
      <c r="AP585" s="21">
        <f>+Produccion_UO!AO585</f>
        <v>0</v>
      </c>
      <c r="AQ585" s="21">
        <f>+Produccion_UO!AP585</f>
        <v>0</v>
      </c>
      <c r="AR585" s="21">
        <f>+Produccion_UO!AQ585</f>
        <v>0</v>
      </c>
    </row>
    <row r="586" spans="10:44" x14ac:dyDescent="0.25">
      <c r="J586" s="24" t="s">
        <v>75</v>
      </c>
      <c r="K586" s="174" t="s">
        <v>288</v>
      </c>
      <c r="L586" s="175" t="s">
        <v>686</v>
      </c>
      <c r="M586" s="21">
        <f>+Produccion_UO!L586</f>
        <v>0</v>
      </c>
      <c r="N586" s="21">
        <f>+Produccion_UO!M586</f>
        <v>0</v>
      </c>
      <c r="O586" s="21">
        <f>+Produccion_UO!N586</f>
        <v>0</v>
      </c>
      <c r="P586" s="21">
        <f>+Produccion_UO!O586</f>
        <v>0</v>
      </c>
      <c r="Q586" s="21">
        <f>+Produccion_UO!P586</f>
        <v>0</v>
      </c>
      <c r="R586" s="21">
        <f>+Produccion_UO!Q586</f>
        <v>0</v>
      </c>
      <c r="S586" s="21">
        <f>+Produccion_UO!R586</f>
        <v>0</v>
      </c>
      <c r="T586" s="21">
        <f>+Produccion_UO!S586</f>
        <v>0</v>
      </c>
      <c r="U586" s="21">
        <f>+Produccion_UO!T586</f>
        <v>0</v>
      </c>
      <c r="V586" s="21">
        <f>+Produccion_UO!U586</f>
        <v>0</v>
      </c>
      <c r="W586" s="21">
        <f>+Produccion_UO!V586</f>
        <v>0</v>
      </c>
      <c r="X586" s="21">
        <f>+Produccion_UO!W586</f>
        <v>0</v>
      </c>
      <c r="Y586" s="21">
        <f>+Produccion_UO!X586</f>
        <v>0</v>
      </c>
      <c r="Z586" s="21">
        <f>+Produccion_UO!Y586</f>
        <v>0</v>
      </c>
      <c r="AA586" s="21">
        <f>+Produccion_UO!Z586</f>
        <v>0</v>
      </c>
      <c r="AB586" s="21">
        <f>+Produccion_UO!AA586</f>
        <v>0</v>
      </c>
      <c r="AC586" s="21">
        <f>+Produccion_UO!AB586</f>
        <v>0</v>
      </c>
      <c r="AD586" s="21">
        <f>+Produccion_UO!AC586</f>
        <v>0</v>
      </c>
      <c r="AE586" s="21">
        <f>+Produccion_UO!AD586</f>
        <v>0</v>
      </c>
      <c r="AF586" s="21">
        <f>+Produccion_UO!AE586</f>
        <v>0</v>
      </c>
      <c r="AG586" s="21">
        <f>+Produccion_UO!AF586</f>
        <v>0</v>
      </c>
      <c r="AH586" s="21">
        <f>+Produccion_UO!AG586</f>
        <v>0</v>
      </c>
      <c r="AI586" s="21">
        <f>+Produccion_UO!AH586</f>
        <v>0</v>
      </c>
      <c r="AJ586" s="21">
        <f>+Produccion_UO!AI586</f>
        <v>0</v>
      </c>
      <c r="AK586" s="21">
        <f>+Produccion_UO!AJ586</f>
        <v>0</v>
      </c>
      <c r="AL586" s="21">
        <f>+Produccion_UO!AK586</f>
        <v>0</v>
      </c>
      <c r="AM586" s="21">
        <f>+Produccion_UO!AL586</f>
        <v>0</v>
      </c>
      <c r="AN586" s="21">
        <f>+Produccion_UO!AM586</f>
        <v>0</v>
      </c>
      <c r="AO586" s="21">
        <f>+Produccion_UO!AN586</f>
        <v>0</v>
      </c>
      <c r="AP586" s="21">
        <f>+Produccion_UO!AO586</f>
        <v>0</v>
      </c>
      <c r="AQ586" s="21">
        <f>+Produccion_UO!AP586</f>
        <v>0</v>
      </c>
      <c r="AR586" s="21">
        <f>+Produccion_UO!AQ586</f>
        <v>0</v>
      </c>
    </row>
    <row r="587" spans="10:44" x14ac:dyDescent="0.25">
      <c r="J587" s="24" t="s">
        <v>76</v>
      </c>
      <c r="K587" s="174" t="s">
        <v>289</v>
      </c>
      <c r="L587" s="175" t="s">
        <v>687</v>
      </c>
      <c r="M587" s="21">
        <f>+Produccion_UO!L587</f>
        <v>0</v>
      </c>
      <c r="N587" s="21">
        <f>+Produccion_UO!M587</f>
        <v>0</v>
      </c>
      <c r="O587" s="21">
        <f>+Produccion_UO!N587</f>
        <v>0</v>
      </c>
      <c r="P587" s="21">
        <f>+Produccion_UO!O587</f>
        <v>0</v>
      </c>
      <c r="Q587" s="21">
        <f>+Produccion_UO!P587</f>
        <v>0</v>
      </c>
      <c r="R587" s="21">
        <f>+Produccion_UO!Q587</f>
        <v>0</v>
      </c>
      <c r="S587" s="21">
        <f>+Produccion_UO!R587</f>
        <v>0</v>
      </c>
      <c r="T587" s="21">
        <f>+Produccion_UO!S587</f>
        <v>0</v>
      </c>
      <c r="U587" s="21">
        <f>+Produccion_UO!T587</f>
        <v>0</v>
      </c>
      <c r="V587" s="21">
        <f>+Produccion_UO!U587</f>
        <v>0</v>
      </c>
      <c r="W587" s="21">
        <f>+Produccion_UO!V587</f>
        <v>0</v>
      </c>
      <c r="X587" s="21">
        <f>+Produccion_UO!W587</f>
        <v>0</v>
      </c>
      <c r="Y587" s="21">
        <f>+Produccion_UO!X587</f>
        <v>0</v>
      </c>
      <c r="Z587" s="21">
        <f>+Produccion_UO!Y587</f>
        <v>0</v>
      </c>
      <c r="AA587" s="21">
        <f>+Produccion_UO!Z587</f>
        <v>0</v>
      </c>
      <c r="AB587" s="21">
        <f>+Produccion_UO!AA587</f>
        <v>0</v>
      </c>
      <c r="AC587" s="21">
        <f>+Produccion_UO!AB587</f>
        <v>0</v>
      </c>
      <c r="AD587" s="21">
        <f>+Produccion_UO!AC587</f>
        <v>0</v>
      </c>
      <c r="AE587" s="21">
        <f>+Produccion_UO!AD587</f>
        <v>0</v>
      </c>
      <c r="AF587" s="21">
        <f>+Produccion_UO!AE587</f>
        <v>0</v>
      </c>
      <c r="AG587" s="21">
        <f>+Produccion_UO!AF587</f>
        <v>0</v>
      </c>
      <c r="AH587" s="21">
        <f>+Produccion_UO!AG587</f>
        <v>0</v>
      </c>
      <c r="AI587" s="21">
        <f>+Produccion_UO!AH587</f>
        <v>0</v>
      </c>
      <c r="AJ587" s="21">
        <f>+Produccion_UO!AI587</f>
        <v>0</v>
      </c>
      <c r="AK587" s="21">
        <f>+Produccion_UO!AJ587</f>
        <v>0</v>
      </c>
      <c r="AL587" s="21">
        <f>+Produccion_UO!AK587</f>
        <v>0</v>
      </c>
      <c r="AM587" s="21">
        <f>+Produccion_UO!AL587</f>
        <v>0</v>
      </c>
      <c r="AN587" s="21">
        <f>+Produccion_UO!AM587</f>
        <v>0</v>
      </c>
      <c r="AO587" s="21">
        <f>+Produccion_UO!AN587</f>
        <v>0</v>
      </c>
      <c r="AP587" s="21">
        <f>+Produccion_UO!AO587</f>
        <v>0</v>
      </c>
      <c r="AQ587" s="21">
        <f>+Produccion_UO!AP587</f>
        <v>0</v>
      </c>
      <c r="AR587" s="21">
        <f>+Produccion_UO!AQ587</f>
        <v>0</v>
      </c>
    </row>
    <row r="588" spans="10:44" x14ac:dyDescent="0.25">
      <c r="J588" s="24" t="s">
        <v>77</v>
      </c>
      <c r="K588" s="174" t="s">
        <v>231</v>
      </c>
      <c r="L588" s="175" t="s">
        <v>685</v>
      </c>
      <c r="M588" s="21">
        <f>+Produccion_UO!L588</f>
        <v>39.079686244696667</v>
      </c>
      <c r="N588" s="21">
        <f>+Produccion_UO!M588</f>
        <v>38.329167767579996</v>
      </c>
      <c r="O588" s="21">
        <f>+Produccion_UO!N588</f>
        <v>38.354449985889438</v>
      </c>
      <c r="P588" s="21">
        <f>+Produccion_UO!O588</f>
        <v>38.379732204198611</v>
      </c>
      <c r="Q588" s="21">
        <f>+Produccion_UO!P588</f>
        <v>38.405014422507776</v>
      </c>
      <c r="R588" s="21">
        <f>+Produccion_UO!Q588</f>
        <v>35.312722153180829</v>
      </c>
      <c r="S588" s="21">
        <f>+Produccion_UO!R588</f>
        <v>32.220429883853889</v>
      </c>
      <c r="T588" s="21">
        <f>+Produccion_UO!S588</f>
        <v>29.67583887139833</v>
      </c>
      <c r="U588" s="21">
        <f>+Produccion_UO!T588</f>
        <v>27.131247858942746</v>
      </c>
      <c r="V588" s="21">
        <f>+Produccion_UO!U588</f>
        <v>25.022055727067443</v>
      </c>
      <c r="W588" s="21">
        <f>+Produccion_UO!V588</f>
        <v>22.912863595192164</v>
      </c>
      <c r="X588" s="21">
        <f>+Produccion_UO!W588</f>
        <v>20.80367146331686</v>
      </c>
      <c r="Y588" s="21">
        <f>+Produccion_UO!X588</f>
        <v>19.324022330987525</v>
      </c>
      <c r="Z588" s="21">
        <f>+Produccion_UO!Y588</f>
        <v>17.844373198658221</v>
      </c>
      <c r="AA588" s="21">
        <f>+Produccion_UO!Z588</f>
        <v>7.5036726566781109</v>
      </c>
      <c r="AB588" s="21">
        <f>+Produccion_UO!AA588</f>
        <v>0</v>
      </c>
      <c r="AC588" s="21">
        <f>+Produccion_UO!AB588</f>
        <v>0</v>
      </c>
      <c r="AD588" s="21">
        <f>+Produccion_UO!AC588</f>
        <v>0</v>
      </c>
      <c r="AE588" s="21">
        <f>+Produccion_UO!AD588</f>
        <v>0</v>
      </c>
      <c r="AF588" s="21">
        <f>+Produccion_UO!AE588</f>
        <v>0</v>
      </c>
      <c r="AG588" s="21">
        <f>+Produccion_UO!AF588</f>
        <v>0</v>
      </c>
      <c r="AH588" s="21">
        <f>+Produccion_UO!AG588</f>
        <v>0</v>
      </c>
      <c r="AI588" s="21">
        <f>+Produccion_UO!AH588</f>
        <v>0</v>
      </c>
      <c r="AJ588" s="21">
        <f>+Produccion_UO!AI588</f>
        <v>0</v>
      </c>
      <c r="AK588" s="21">
        <f>+Produccion_UO!AJ588</f>
        <v>0</v>
      </c>
      <c r="AL588" s="21">
        <f>+Produccion_UO!AK588</f>
        <v>0</v>
      </c>
      <c r="AM588" s="21">
        <f>+Produccion_UO!AL588</f>
        <v>0</v>
      </c>
      <c r="AN588" s="21">
        <f>+Produccion_UO!AM588</f>
        <v>0</v>
      </c>
      <c r="AO588" s="21">
        <f>+Produccion_UO!AN588</f>
        <v>0</v>
      </c>
      <c r="AP588" s="21">
        <f>+Produccion_UO!AO588</f>
        <v>0</v>
      </c>
      <c r="AQ588" s="21">
        <f>+Produccion_UO!AP588</f>
        <v>0</v>
      </c>
      <c r="AR588" s="21">
        <f>+Produccion_UO!AQ588</f>
        <v>0</v>
      </c>
    </row>
    <row r="589" spans="10:44" x14ac:dyDescent="0.25">
      <c r="J589" s="68"/>
      <c r="K589" s="68"/>
      <c r="L589" s="68"/>
      <c r="M589" s="69">
        <f>+SUM(M582:M588)</f>
        <v>2413.2474628051082</v>
      </c>
      <c r="N589" s="69">
        <f t="shared" ref="N589" si="72">+SUM(N582:N588)</f>
        <v>2214.4805754079248</v>
      </c>
      <c r="O589" s="69">
        <f t="shared" ref="O589:AR589" si="73">+SUM(O582:O588)</f>
        <v>1970.0482438831978</v>
      </c>
      <c r="P589" s="69">
        <f t="shared" si="73"/>
        <v>1822.4685559835627</v>
      </c>
      <c r="Q589" s="69">
        <f t="shared" si="73"/>
        <v>1264.7909612759215</v>
      </c>
      <c r="R589" s="69">
        <f t="shared" si="73"/>
        <v>1067.3525514385558</v>
      </c>
      <c r="S589" s="69">
        <f t="shared" si="73"/>
        <v>869.91414160118995</v>
      </c>
      <c r="T589" s="69">
        <f t="shared" si="73"/>
        <v>713.25484897810941</v>
      </c>
      <c r="U589" s="69">
        <f t="shared" si="73"/>
        <v>204.89890376291245</v>
      </c>
      <c r="V589" s="69">
        <f t="shared" si="73"/>
        <v>25.022055727067443</v>
      </c>
      <c r="W589" s="69">
        <f t="shared" si="73"/>
        <v>22.912863595192164</v>
      </c>
      <c r="X589" s="69">
        <f t="shared" si="73"/>
        <v>622.78084680760571</v>
      </c>
      <c r="Y589" s="69">
        <f t="shared" si="73"/>
        <v>621.3011976752764</v>
      </c>
      <c r="Z589" s="69">
        <f t="shared" si="73"/>
        <v>320.70638852098875</v>
      </c>
      <c r="AA589" s="69">
        <f t="shared" si="73"/>
        <v>7.5036726566781109</v>
      </c>
      <c r="AB589" s="69">
        <f t="shared" si="73"/>
        <v>0</v>
      </c>
      <c r="AC589" s="69">
        <f t="shared" si="73"/>
        <v>0</v>
      </c>
      <c r="AD589" s="69">
        <f t="shared" si="73"/>
        <v>0</v>
      </c>
      <c r="AE589" s="69">
        <f t="shared" si="73"/>
        <v>0</v>
      </c>
      <c r="AF589" s="69">
        <f t="shared" si="73"/>
        <v>0</v>
      </c>
      <c r="AG589" s="69">
        <f t="shared" si="73"/>
        <v>0</v>
      </c>
      <c r="AH589" s="69">
        <f t="shared" si="73"/>
        <v>0</v>
      </c>
      <c r="AI589" s="69">
        <f t="shared" si="73"/>
        <v>0</v>
      </c>
      <c r="AJ589" s="69">
        <f t="shared" si="73"/>
        <v>0</v>
      </c>
      <c r="AK589" s="69">
        <f t="shared" si="73"/>
        <v>0</v>
      </c>
      <c r="AL589" s="69">
        <f t="shared" si="73"/>
        <v>0</v>
      </c>
      <c r="AM589" s="69">
        <f t="shared" si="73"/>
        <v>0</v>
      </c>
      <c r="AN589" s="69">
        <f t="shared" si="73"/>
        <v>0</v>
      </c>
      <c r="AO589" s="69">
        <f t="shared" si="73"/>
        <v>0</v>
      </c>
      <c r="AP589" s="69">
        <f t="shared" si="73"/>
        <v>0</v>
      </c>
      <c r="AQ589" s="69">
        <f t="shared" si="73"/>
        <v>0</v>
      </c>
      <c r="AR589" s="69">
        <f t="shared" si="73"/>
        <v>0</v>
      </c>
    </row>
    <row r="590" spans="10:44" ht="15.75" thickBot="1" x14ac:dyDescent="0.3"/>
    <row r="591" spans="10:44" s="81" customFormat="1" ht="18.75" x14ac:dyDescent="0.3">
      <c r="J591" s="82"/>
      <c r="K591" s="86" t="str">
        <f>+Produccion_UO!K591</f>
        <v>11. Emisiones</v>
      </c>
      <c r="L591" s="86"/>
      <c r="M591" s="85"/>
      <c r="N591" s="85"/>
      <c r="O591" s="85"/>
      <c r="P591" s="85"/>
      <c r="Q591" s="85"/>
      <c r="R591" s="85"/>
    </row>
    <row r="592" spans="10:44" ht="18.75" x14ac:dyDescent="0.3">
      <c r="K592" s="34" t="str">
        <f>+Produccion_UO!K592</f>
        <v>11.1 Emisiones TOTALES</v>
      </c>
      <c r="L592" s="34"/>
    </row>
    <row r="593" spans="10:44" x14ac:dyDescent="0.25">
      <c r="J593" s="106" t="s">
        <v>348</v>
      </c>
      <c r="K593" s="41" t="s">
        <v>26</v>
      </c>
      <c r="L593" s="162"/>
    </row>
    <row r="594" spans="10:44" x14ac:dyDescent="0.25">
      <c r="J594" s="15"/>
      <c r="K594" s="23"/>
      <c r="L594" s="23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</row>
    <row r="595" spans="10:44" x14ac:dyDescent="0.25">
      <c r="M595" s="40">
        <v>2019</v>
      </c>
      <c r="N595" s="40">
        <v>2020</v>
      </c>
      <c r="O595" s="40">
        <v>2021</v>
      </c>
      <c r="P595" s="40">
        <v>2022</v>
      </c>
      <c r="Q595" s="40">
        <v>2023</v>
      </c>
      <c r="R595" s="40">
        <v>2024</v>
      </c>
      <c r="S595" s="40">
        <v>2025</v>
      </c>
      <c r="T595" s="40">
        <v>2026</v>
      </c>
      <c r="U595" s="40">
        <v>2027</v>
      </c>
      <c r="V595" s="40">
        <v>2028</v>
      </c>
      <c r="W595" s="40">
        <v>2029</v>
      </c>
      <c r="X595" s="40">
        <v>2030</v>
      </c>
      <c r="Y595" s="40">
        <v>2031</v>
      </c>
      <c r="Z595" s="40">
        <v>2032</v>
      </c>
      <c r="AA595" s="40">
        <v>2033</v>
      </c>
      <c r="AB595" s="40">
        <v>2034</v>
      </c>
      <c r="AC595" s="40">
        <v>2035</v>
      </c>
      <c r="AD595" s="40">
        <v>2036</v>
      </c>
      <c r="AE595" s="40">
        <v>2037</v>
      </c>
      <c r="AF595" s="40">
        <v>2038</v>
      </c>
      <c r="AG595" s="40">
        <v>2039</v>
      </c>
      <c r="AH595" s="40">
        <v>2040</v>
      </c>
      <c r="AI595" s="40">
        <v>2041</v>
      </c>
      <c r="AJ595" s="40">
        <v>2042</v>
      </c>
      <c r="AK595" s="40">
        <v>2043</v>
      </c>
      <c r="AL595" s="40">
        <v>2044</v>
      </c>
      <c r="AM595" s="40">
        <v>2045</v>
      </c>
      <c r="AN595" s="40">
        <v>2046</v>
      </c>
      <c r="AO595" s="40">
        <v>2047</v>
      </c>
      <c r="AP595" s="40">
        <v>2048</v>
      </c>
      <c r="AQ595" s="40">
        <v>2049</v>
      </c>
      <c r="AR595" s="40">
        <v>2050</v>
      </c>
    </row>
    <row r="596" spans="10:44" x14ac:dyDescent="0.25">
      <c r="J596" s="61" t="s">
        <v>72</v>
      </c>
      <c r="K596" s="19" t="s">
        <v>320</v>
      </c>
      <c r="L596" s="171" t="s">
        <v>683</v>
      </c>
      <c r="M596" s="21">
        <f>+Produccion_UO!L596</f>
        <v>264.40887629440834</v>
      </c>
      <c r="N596" s="21">
        <f>+Produccion_UO!M596</f>
        <v>213.6640473602655</v>
      </c>
      <c r="O596" s="21">
        <f>+Produccion_UO!N596</f>
        <v>167.28726127504768</v>
      </c>
      <c r="P596" s="21">
        <f>+Produccion_UO!O596</f>
        <v>195.36016349983919</v>
      </c>
      <c r="Q596" s="21">
        <f>+Produccion_UO!P596</f>
        <v>186.20822156962603</v>
      </c>
      <c r="R596" s="21">
        <f>+Produccion_UO!Q596</f>
        <v>0</v>
      </c>
      <c r="S596" s="21">
        <f>+Produccion_UO!R596</f>
        <v>0</v>
      </c>
      <c r="T596" s="21">
        <f>+Produccion_UO!S596</f>
        <v>0</v>
      </c>
      <c r="U596" s="21">
        <f>+Produccion_UO!T596</f>
        <v>0</v>
      </c>
      <c r="V596" s="21">
        <f>+Produccion_UO!U596</f>
        <v>0</v>
      </c>
      <c r="W596" s="21">
        <f>+Produccion_UO!V596</f>
        <v>0</v>
      </c>
      <c r="X596" s="21">
        <f>+Produccion_UO!W596</f>
        <v>0</v>
      </c>
      <c r="Y596" s="21">
        <f>+Produccion_UO!X596</f>
        <v>0</v>
      </c>
      <c r="Z596" s="21">
        <f>+Produccion_UO!Y596</f>
        <v>0</v>
      </c>
      <c r="AA596" s="21">
        <f>+Produccion_UO!Z596</f>
        <v>0</v>
      </c>
      <c r="AB596" s="21">
        <f>+Produccion_UO!AA596</f>
        <v>0</v>
      </c>
      <c r="AC596" s="21">
        <f>+Produccion_UO!AB596</f>
        <v>0</v>
      </c>
      <c r="AD596" s="21">
        <f>+Produccion_UO!AC596</f>
        <v>0</v>
      </c>
      <c r="AE596" s="21">
        <f>+Produccion_UO!AD596</f>
        <v>0</v>
      </c>
      <c r="AF596" s="21">
        <f>+Produccion_UO!AE596</f>
        <v>0</v>
      </c>
      <c r="AG596" s="21">
        <f>+Produccion_UO!AF596</f>
        <v>0</v>
      </c>
      <c r="AH596" s="21">
        <f>+Produccion_UO!AG596</f>
        <v>0</v>
      </c>
      <c r="AI596" s="21">
        <f>+Produccion_UO!AH596</f>
        <v>0</v>
      </c>
      <c r="AJ596" s="21">
        <f>+Produccion_UO!AI596</f>
        <v>0</v>
      </c>
      <c r="AK596" s="21">
        <f>+Produccion_UO!AJ596</f>
        <v>0</v>
      </c>
      <c r="AL596" s="21">
        <f>+Produccion_UO!AK596</f>
        <v>0</v>
      </c>
      <c r="AM596" s="21">
        <f>+Produccion_UO!AL596</f>
        <v>0</v>
      </c>
      <c r="AN596" s="21">
        <f>+Produccion_UO!AM596</f>
        <v>0</v>
      </c>
      <c r="AO596" s="21">
        <f>+Produccion_UO!AN596</f>
        <v>0</v>
      </c>
      <c r="AP596" s="21">
        <f>+Produccion_UO!AO596</f>
        <v>0</v>
      </c>
      <c r="AQ596" s="21">
        <f>+Produccion_UO!AP596</f>
        <v>0</v>
      </c>
      <c r="AR596" s="21">
        <f>+Produccion_UO!AQ596</f>
        <v>0</v>
      </c>
    </row>
    <row r="597" spans="10:44" x14ac:dyDescent="0.25">
      <c r="J597" s="61" t="s">
        <v>73</v>
      </c>
      <c r="K597" s="19" t="s">
        <v>322</v>
      </c>
      <c r="L597" s="171" t="s">
        <v>684</v>
      </c>
      <c r="M597" s="21">
        <f>+Produccion_UO!L597+Produccion_UO!L598</f>
        <v>2695.2193238426421</v>
      </c>
      <c r="N597" s="21">
        <f>+Produccion_UO!M597+Produccion_UO!M598</f>
        <v>2613.5039644218291</v>
      </c>
      <c r="O597" s="21">
        <f>+Produccion_UO!N597+Produccion_UO!N598</f>
        <v>2485.9546343397119</v>
      </c>
      <c r="P597" s="21">
        <f>+Produccion_UO!O597+Produccion_UO!O598</f>
        <v>2433.2748376380123</v>
      </c>
      <c r="Q597" s="21">
        <f>+Produccion_UO!P597+Produccion_UO!P598</f>
        <v>2063.5790280141096</v>
      </c>
      <c r="R597" s="21">
        <f>+Produccion_UO!Q597+Produccion_UO!Q598</f>
        <v>1998.890712855251</v>
      </c>
      <c r="S597" s="21">
        <f>+Produccion_UO!R597+Produccion_UO!R598</f>
        <v>1934.2023976963933</v>
      </c>
      <c r="T597" s="21">
        <f>+Produccion_UO!S597+Produccion_UO!S598</f>
        <v>1882.9051527956242</v>
      </c>
      <c r="U597" s="21">
        <f>+Produccion_UO!T597+Produccion_UO!T598</f>
        <v>1570.5848206894857</v>
      </c>
      <c r="V597" s="21">
        <f>+Produccion_UO!U597+Produccion_UO!U598</f>
        <v>1409.8418256789923</v>
      </c>
      <c r="W597" s="21">
        <f>+Produccion_UO!V597+Produccion_UO!V598</f>
        <v>945.22800595343858</v>
      </c>
      <c r="X597" s="21">
        <f>+Produccion_UO!W597+Produccion_UO!W598</f>
        <v>672.42005503329119</v>
      </c>
      <c r="Y597" s="21">
        <f>+Produccion_UO!X597+Produccion_UO!X598</f>
        <v>672.42005503329119</v>
      </c>
      <c r="Z597" s="21">
        <f>+Produccion_UO!Y597+Produccion_UO!Y598</f>
        <v>572.86360142988713</v>
      </c>
      <c r="AA597" s="21">
        <f>+Produccion_UO!Z597+Produccion_UO!Z598</f>
        <v>0</v>
      </c>
      <c r="AB597" s="21">
        <f>+Produccion_UO!AA597+Produccion_UO!AA598</f>
        <v>0</v>
      </c>
      <c r="AC597" s="21">
        <f>+Produccion_UO!AB597+Produccion_UO!AB598</f>
        <v>0</v>
      </c>
      <c r="AD597" s="21">
        <f>+Produccion_UO!AC597+Produccion_UO!AC598</f>
        <v>0</v>
      </c>
      <c r="AE597" s="21">
        <f>+Produccion_UO!AD597+Produccion_UO!AD598</f>
        <v>0</v>
      </c>
      <c r="AF597" s="21">
        <f>+Produccion_UO!AE597+Produccion_UO!AE598</f>
        <v>0</v>
      </c>
      <c r="AG597" s="21">
        <f>+Produccion_UO!AF597+Produccion_UO!AF598</f>
        <v>0</v>
      </c>
      <c r="AH597" s="21">
        <f>+Produccion_UO!AG597+Produccion_UO!AG598</f>
        <v>0</v>
      </c>
      <c r="AI597" s="21">
        <f>+Produccion_UO!AH597+Produccion_UO!AH598</f>
        <v>0</v>
      </c>
      <c r="AJ597" s="21">
        <f>+Produccion_UO!AI597+Produccion_UO!AI598</f>
        <v>0</v>
      </c>
      <c r="AK597" s="21">
        <f>+Produccion_UO!AJ597+Produccion_UO!AJ598</f>
        <v>0</v>
      </c>
      <c r="AL597" s="21">
        <f>+Produccion_UO!AK597+Produccion_UO!AK598</f>
        <v>0</v>
      </c>
      <c r="AM597" s="21">
        <f>+Produccion_UO!AL597+Produccion_UO!AL598</f>
        <v>0</v>
      </c>
      <c r="AN597" s="21">
        <f>+Produccion_UO!AM597+Produccion_UO!AM598</f>
        <v>0</v>
      </c>
      <c r="AO597" s="21">
        <f>+Produccion_UO!AN597+Produccion_UO!AN598</f>
        <v>0</v>
      </c>
      <c r="AP597" s="21">
        <f>+Produccion_UO!AO597+Produccion_UO!AO598</f>
        <v>0</v>
      </c>
      <c r="AQ597" s="21">
        <f>+Produccion_UO!AP597+Produccion_UO!AP598</f>
        <v>0</v>
      </c>
      <c r="AR597" s="21">
        <f>+Produccion_UO!AQ597+Produccion_UO!AQ598</f>
        <v>0</v>
      </c>
    </row>
    <row r="598" spans="10:44" x14ac:dyDescent="0.25">
      <c r="J598" s="61" t="s">
        <v>73</v>
      </c>
      <c r="K598" s="19" t="s">
        <v>324</v>
      </c>
      <c r="L598" s="171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  <c r="AA598" s="180"/>
      <c r="AB598" s="180"/>
      <c r="AC598" s="180"/>
      <c r="AD598" s="180"/>
      <c r="AE598" s="180"/>
      <c r="AF598" s="180"/>
      <c r="AG598" s="180"/>
      <c r="AH598" s="180"/>
      <c r="AI598" s="180"/>
      <c r="AJ598" s="180"/>
      <c r="AK598" s="180"/>
      <c r="AL598" s="180"/>
      <c r="AM598" s="180"/>
      <c r="AN598" s="180"/>
      <c r="AO598" s="180"/>
      <c r="AP598" s="180"/>
      <c r="AQ598" s="180"/>
      <c r="AR598" s="180"/>
    </row>
    <row r="599" spans="10:44" x14ac:dyDescent="0.25">
      <c r="J599" s="61" t="s">
        <v>74</v>
      </c>
      <c r="K599" s="19" t="s">
        <v>326</v>
      </c>
      <c r="L599" s="171" t="s">
        <v>688</v>
      </c>
      <c r="M599" s="21">
        <f>+Produccion_UO!L599</f>
        <v>114.72359765252507</v>
      </c>
      <c r="N599" s="21">
        <f>+Produccion_UO!M599</f>
        <v>108.40963018047545</v>
      </c>
      <c r="O599" s="21">
        <f>+Produccion_UO!N599</f>
        <v>103.64437171100404</v>
      </c>
      <c r="P599" s="21">
        <f>+Produccion_UO!O599</f>
        <v>98.879113241532536</v>
      </c>
      <c r="Q599" s="21">
        <f>+Produccion_UO!P599</f>
        <v>94.113854772061089</v>
      </c>
      <c r="R599" s="21">
        <f>+Produccion_UO!Q599</f>
        <v>87.301257129695657</v>
      </c>
      <c r="S599" s="21">
        <f>+Produccion_UO!R599</f>
        <v>82.645190082778583</v>
      </c>
      <c r="T599" s="21">
        <f>+Produccion_UO!S599</f>
        <v>9.4155507776374936</v>
      </c>
      <c r="U599" s="21">
        <f>+Produccion_UO!T599</f>
        <v>0</v>
      </c>
      <c r="V599" s="21">
        <f>+Produccion_UO!U599</f>
        <v>0</v>
      </c>
      <c r="W599" s="21">
        <f>+Produccion_UO!V599</f>
        <v>0</v>
      </c>
      <c r="X599" s="21">
        <f>+Produccion_UO!W599</f>
        <v>0</v>
      </c>
      <c r="Y599" s="21">
        <f>+Produccion_UO!X599</f>
        <v>0</v>
      </c>
      <c r="Z599" s="21">
        <f>+Produccion_UO!Y599</f>
        <v>0</v>
      </c>
      <c r="AA599" s="21">
        <f>+Produccion_UO!Z599</f>
        <v>0</v>
      </c>
      <c r="AB599" s="21">
        <f>+Produccion_UO!AA599</f>
        <v>0</v>
      </c>
      <c r="AC599" s="21">
        <f>+Produccion_UO!AB599</f>
        <v>0</v>
      </c>
      <c r="AD599" s="21">
        <f>+Produccion_UO!AC599</f>
        <v>0</v>
      </c>
      <c r="AE599" s="21">
        <f>+Produccion_UO!AD599</f>
        <v>0</v>
      </c>
      <c r="AF599" s="21">
        <f>+Produccion_UO!AE599</f>
        <v>0</v>
      </c>
      <c r="AG599" s="21">
        <f>+Produccion_UO!AF599</f>
        <v>0</v>
      </c>
      <c r="AH599" s="21">
        <f>+Produccion_UO!AG599</f>
        <v>0</v>
      </c>
      <c r="AI599" s="21">
        <f>+Produccion_UO!AH599</f>
        <v>0</v>
      </c>
      <c r="AJ599" s="21">
        <f>+Produccion_UO!AI599</f>
        <v>0</v>
      </c>
      <c r="AK599" s="21">
        <f>+Produccion_UO!AJ599</f>
        <v>0</v>
      </c>
      <c r="AL599" s="21">
        <f>+Produccion_UO!AK599</f>
        <v>0</v>
      </c>
      <c r="AM599" s="21">
        <f>+Produccion_UO!AL599</f>
        <v>0</v>
      </c>
      <c r="AN599" s="21">
        <f>+Produccion_UO!AM599</f>
        <v>0</v>
      </c>
      <c r="AO599" s="21">
        <f>+Produccion_UO!AN599</f>
        <v>0</v>
      </c>
      <c r="AP599" s="21">
        <f>+Produccion_UO!AO599</f>
        <v>0</v>
      </c>
      <c r="AQ599" s="21">
        <f>+Produccion_UO!AP599</f>
        <v>0</v>
      </c>
      <c r="AR599" s="21">
        <f>+Produccion_UO!AQ599</f>
        <v>0</v>
      </c>
    </row>
    <row r="600" spans="10:44" x14ac:dyDescent="0.25">
      <c r="J600" s="61" t="s">
        <v>75</v>
      </c>
      <c r="K600" s="19" t="s">
        <v>328</v>
      </c>
      <c r="L600" s="171" t="s">
        <v>686</v>
      </c>
      <c r="M600" s="21">
        <f>+Produccion_UO!L600</f>
        <v>507.70605274394916</v>
      </c>
      <c r="N600" s="21">
        <f>+Produccion_UO!M600</f>
        <v>471.61050411299959</v>
      </c>
      <c r="O600" s="21">
        <f>+Produccion_UO!N600</f>
        <v>433.55219431667433</v>
      </c>
      <c r="P600" s="21">
        <f>+Produccion_UO!O600</f>
        <v>395.49388452035032</v>
      </c>
      <c r="Q600" s="21">
        <f>+Produccion_UO!P600</f>
        <v>357.43557472402506</v>
      </c>
      <c r="R600" s="21">
        <f>+Produccion_UO!Q600</f>
        <v>316.64279921521745</v>
      </c>
      <c r="S600" s="21">
        <f>+Produccion_UO!R600</f>
        <v>275.85002370640984</v>
      </c>
      <c r="T600" s="21">
        <f>+Produccion_UO!S600</f>
        <v>222.29341936125766</v>
      </c>
      <c r="U600" s="21">
        <f>+Produccion_UO!T600</f>
        <v>175.5597941871751</v>
      </c>
      <c r="V600" s="21">
        <f>+Produccion_UO!U600</f>
        <v>0</v>
      </c>
      <c r="W600" s="21">
        <f>+Produccion_UO!V600</f>
        <v>0</v>
      </c>
      <c r="X600" s="21">
        <f>+Produccion_UO!W600</f>
        <v>0</v>
      </c>
      <c r="Y600" s="21">
        <f>+Produccion_UO!X600</f>
        <v>0</v>
      </c>
      <c r="Z600" s="21">
        <f>+Produccion_UO!Y600</f>
        <v>0</v>
      </c>
      <c r="AA600" s="21">
        <f>+Produccion_UO!Z600</f>
        <v>0</v>
      </c>
      <c r="AB600" s="21">
        <f>+Produccion_UO!AA600</f>
        <v>0</v>
      </c>
      <c r="AC600" s="21">
        <f>+Produccion_UO!AB600</f>
        <v>0</v>
      </c>
      <c r="AD600" s="21">
        <f>+Produccion_UO!AC600</f>
        <v>0</v>
      </c>
      <c r="AE600" s="21">
        <f>+Produccion_UO!AD600</f>
        <v>0</v>
      </c>
      <c r="AF600" s="21">
        <f>+Produccion_UO!AE600</f>
        <v>0</v>
      </c>
      <c r="AG600" s="21">
        <f>+Produccion_UO!AF600</f>
        <v>0</v>
      </c>
      <c r="AH600" s="21">
        <f>+Produccion_UO!AG600</f>
        <v>0</v>
      </c>
      <c r="AI600" s="21">
        <f>+Produccion_UO!AH600</f>
        <v>0</v>
      </c>
      <c r="AJ600" s="21">
        <f>+Produccion_UO!AI600</f>
        <v>0</v>
      </c>
      <c r="AK600" s="21">
        <f>+Produccion_UO!AJ600</f>
        <v>0</v>
      </c>
      <c r="AL600" s="21">
        <f>+Produccion_UO!AK600</f>
        <v>0</v>
      </c>
      <c r="AM600" s="21">
        <f>+Produccion_UO!AL600</f>
        <v>0</v>
      </c>
      <c r="AN600" s="21">
        <f>+Produccion_UO!AM600</f>
        <v>0</v>
      </c>
      <c r="AO600" s="21">
        <f>+Produccion_UO!AN600</f>
        <v>0</v>
      </c>
      <c r="AP600" s="21">
        <f>+Produccion_UO!AO600</f>
        <v>0</v>
      </c>
      <c r="AQ600" s="21">
        <f>+Produccion_UO!AP600</f>
        <v>0</v>
      </c>
      <c r="AR600" s="21">
        <f>+Produccion_UO!AQ600</f>
        <v>0</v>
      </c>
    </row>
    <row r="601" spans="10:44" x14ac:dyDescent="0.25">
      <c r="J601" s="61" t="s">
        <v>76</v>
      </c>
      <c r="K601" s="19" t="s">
        <v>330</v>
      </c>
      <c r="L601" s="171" t="s">
        <v>687</v>
      </c>
      <c r="M601" s="21">
        <f>+Produccion_UO!L601</f>
        <v>117.38214962516349</v>
      </c>
      <c r="N601" s="21">
        <f>+Produccion_UO!M601</f>
        <v>109.45630360847453</v>
      </c>
      <c r="O601" s="21">
        <f>+Produccion_UO!N601</f>
        <v>103.95244289143818</v>
      </c>
      <c r="P601" s="21">
        <f>+Produccion_UO!O601</f>
        <v>98.448582174401849</v>
      </c>
      <c r="Q601" s="21">
        <f>+Produccion_UO!P601</f>
        <v>92.944721457365517</v>
      </c>
      <c r="R601" s="21">
        <f>+Produccion_UO!Q601</f>
        <v>85.233494005245234</v>
      </c>
      <c r="S601" s="21">
        <f>+Produccion_UO!R601</f>
        <v>76.672919765988055</v>
      </c>
      <c r="T601" s="21">
        <f>+Produccion_UO!S601</f>
        <v>66.202364745992639</v>
      </c>
      <c r="U601" s="21">
        <f>+Produccion_UO!T601</f>
        <v>60.72207335748017</v>
      </c>
      <c r="V601" s="21">
        <f>+Produccion_UO!U601</f>
        <v>49.387812510050928</v>
      </c>
      <c r="W601" s="21">
        <f>+Produccion_UO!V601</f>
        <v>44.476758433794515</v>
      </c>
      <c r="X601" s="21">
        <f>+Produccion_UO!W601</f>
        <v>39.565704357538102</v>
      </c>
      <c r="Y601" s="21">
        <f>+Produccion_UO!X601</f>
        <v>37.024079969957697</v>
      </c>
      <c r="Z601" s="21">
        <f>+Produccion_UO!Y601</f>
        <v>34.48245558237727</v>
      </c>
      <c r="AA601" s="21">
        <f>+Produccion_UO!Z601</f>
        <v>10.151763661187321</v>
      </c>
      <c r="AB601" s="21">
        <f>+Produccion_UO!AA601</f>
        <v>0</v>
      </c>
      <c r="AC601" s="21">
        <f>+Produccion_UO!AB601</f>
        <v>0</v>
      </c>
      <c r="AD601" s="21">
        <f>+Produccion_UO!AC601</f>
        <v>0</v>
      </c>
      <c r="AE601" s="21">
        <f>+Produccion_UO!AD601</f>
        <v>0</v>
      </c>
      <c r="AF601" s="21">
        <f>+Produccion_UO!AE601</f>
        <v>0</v>
      </c>
      <c r="AG601" s="21">
        <f>+Produccion_UO!AF601</f>
        <v>0</v>
      </c>
      <c r="AH601" s="21">
        <f>+Produccion_UO!AG601</f>
        <v>0</v>
      </c>
      <c r="AI601" s="21">
        <f>+Produccion_UO!AH601</f>
        <v>0</v>
      </c>
      <c r="AJ601" s="21">
        <f>+Produccion_UO!AI601</f>
        <v>0</v>
      </c>
      <c r="AK601" s="21">
        <f>+Produccion_UO!AJ601</f>
        <v>0</v>
      </c>
      <c r="AL601" s="21">
        <f>+Produccion_UO!AK601</f>
        <v>0</v>
      </c>
      <c r="AM601" s="21">
        <f>+Produccion_UO!AL601</f>
        <v>0</v>
      </c>
      <c r="AN601" s="21">
        <f>+Produccion_UO!AM601</f>
        <v>0</v>
      </c>
      <c r="AO601" s="21">
        <f>+Produccion_UO!AN601</f>
        <v>0</v>
      </c>
      <c r="AP601" s="21">
        <f>+Produccion_UO!AO601</f>
        <v>0</v>
      </c>
      <c r="AQ601" s="21">
        <f>+Produccion_UO!AP601</f>
        <v>0</v>
      </c>
      <c r="AR601" s="21">
        <f>+Produccion_UO!AQ601</f>
        <v>0</v>
      </c>
    </row>
    <row r="602" spans="10:44" x14ac:dyDescent="0.25">
      <c r="J602" s="61" t="s">
        <v>77</v>
      </c>
      <c r="K602" s="19" t="s">
        <v>332</v>
      </c>
      <c r="L602" s="171" t="s">
        <v>685</v>
      </c>
      <c r="M602" s="21">
        <f>+Produccion_UO!L602</f>
        <v>37.574514994938177</v>
      </c>
      <c r="N602" s="21">
        <f>+Produccion_UO!M602</f>
        <v>36.751128464583942</v>
      </c>
      <c r="O602" s="21">
        <f>+Produccion_UO!N602</f>
        <v>36.633605235860699</v>
      </c>
      <c r="P602" s="21">
        <f>+Produccion_UO!O602</f>
        <v>36.516082007137463</v>
      </c>
      <c r="Q602" s="21">
        <f>+Produccion_UO!P602</f>
        <v>36.398558778414113</v>
      </c>
      <c r="R602" s="21">
        <f>+Produccion_UO!Q602</f>
        <v>33.737807758193313</v>
      </c>
      <c r="S602" s="21">
        <f>+Produccion_UO!R602</f>
        <v>31.245197106207648</v>
      </c>
      <c r="T602" s="21">
        <f>+Produccion_UO!S602</f>
        <v>30.496150733406097</v>
      </c>
      <c r="U602" s="21">
        <f>+Produccion_UO!T602</f>
        <v>28.305200833630721</v>
      </c>
      <c r="V602" s="21">
        <f>+Produccion_UO!U602</f>
        <v>26.471693517109728</v>
      </c>
      <c r="W602" s="21">
        <f>+Produccion_UO!V602</f>
        <v>24.638186200588734</v>
      </c>
      <c r="X602" s="21">
        <f>+Produccion_UO!W602</f>
        <v>22.804678884067744</v>
      </c>
      <c r="Y602" s="21">
        <f>+Produccion_UO!X602</f>
        <v>21.5429640512574</v>
      </c>
      <c r="Z602" s="21">
        <f>+Produccion_UO!Y602</f>
        <v>20.281249218447051</v>
      </c>
      <c r="AA602" s="21">
        <f>+Produccion_UO!Z602</f>
        <v>10.194768585713611</v>
      </c>
      <c r="AB602" s="21">
        <f>+Produccion_UO!AA602</f>
        <v>0</v>
      </c>
      <c r="AC602" s="21">
        <f>+Produccion_UO!AB602</f>
        <v>0</v>
      </c>
      <c r="AD602" s="21">
        <f>+Produccion_UO!AC602</f>
        <v>0</v>
      </c>
      <c r="AE602" s="21">
        <f>+Produccion_UO!AD602</f>
        <v>0</v>
      </c>
      <c r="AF602" s="21">
        <f>+Produccion_UO!AE602</f>
        <v>0</v>
      </c>
      <c r="AG602" s="21">
        <f>+Produccion_UO!AF602</f>
        <v>0</v>
      </c>
      <c r="AH602" s="21">
        <f>+Produccion_UO!AG602</f>
        <v>0</v>
      </c>
      <c r="AI602" s="21">
        <f>+Produccion_UO!AH602</f>
        <v>0</v>
      </c>
      <c r="AJ602" s="21">
        <f>+Produccion_UO!AI602</f>
        <v>0</v>
      </c>
      <c r="AK602" s="21">
        <f>+Produccion_UO!AJ602</f>
        <v>0</v>
      </c>
      <c r="AL602" s="21">
        <f>+Produccion_UO!AK602</f>
        <v>0</v>
      </c>
      <c r="AM602" s="21">
        <f>+Produccion_UO!AL602</f>
        <v>0</v>
      </c>
      <c r="AN602" s="21">
        <f>+Produccion_UO!AM602</f>
        <v>0</v>
      </c>
      <c r="AO602" s="21">
        <f>+Produccion_UO!AN602</f>
        <v>0</v>
      </c>
      <c r="AP602" s="21">
        <f>+Produccion_UO!AO602</f>
        <v>0</v>
      </c>
      <c r="AQ602" s="21">
        <f>+Produccion_UO!AP602</f>
        <v>0</v>
      </c>
      <c r="AR602" s="21">
        <f>+Produccion_UO!AQ602</f>
        <v>0</v>
      </c>
    </row>
    <row r="603" spans="10:44" x14ac:dyDescent="0.25">
      <c r="J603" s="68"/>
      <c r="K603" s="68"/>
      <c r="L603" s="68"/>
      <c r="M603" s="69">
        <f>+SUM(M596:M602)</f>
        <v>3737.0145151536258</v>
      </c>
      <c r="N603" s="69">
        <f t="shared" ref="N603" si="74">+SUM(N596:N602)</f>
        <v>3553.3955781486279</v>
      </c>
      <c r="O603" s="69">
        <f t="shared" ref="O603:AR603" si="75">+SUM(O596:O602)</f>
        <v>3331.0245097697366</v>
      </c>
      <c r="P603" s="69">
        <f t="shared" si="75"/>
        <v>3257.9726630812734</v>
      </c>
      <c r="Q603" s="69">
        <f t="shared" si="75"/>
        <v>2830.6799593156015</v>
      </c>
      <c r="R603" s="69">
        <f t="shared" si="75"/>
        <v>2521.8060709636029</v>
      </c>
      <c r="S603" s="69">
        <f t="shared" si="75"/>
        <v>2400.6157283577772</v>
      </c>
      <c r="T603" s="69">
        <f t="shared" si="75"/>
        <v>2211.3126384139182</v>
      </c>
      <c r="U603" s="69">
        <f t="shared" si="75"/>
        <v>1835.1718890677719</v>
      </c>
      <c r="V603" s="69">
        <f t="shared" si="75"/>
        <v>1485.701331706153</v>
      </c>
      <c r="W603" s="69">
        <f t="shared" si="75"/>
        <v>1014.3429505878219</v>
      </c>
      <c r="X603" s="69">
        <f t="shared" si="75"/>
        <v>734.79043827489704</v>
      </c>
      <c r="Y603" s="69">
        <f t="shared" si="75"/>
        <v>730.9870990545063</v>
      </c>
      <c r="Z603" s="69">
        <f t="shared" si="75"/>
        <v>627.6273062307115</v>
      </c>
      <c r="AA603" s="69">
        <f t="shared" si="75"/>
        <v>20.346532246900932</v>
      </c>
      <c r="AB603" s="69">
        <f t="shared" si="75"/>
        <v>0</v>
      </c>
      <c r="AC603" s="69">
        <f t="shared" si="75"/>
        <v>0</v>
      </c>
      <c r="AD603" s="69">
        <f t="shared" si="75"/>
        <v>0</v>
      </c>
      <c r="AE603" s="69">
        <f t="shared" si="75"/>
        <v>0</v>
      </c>
      <c r="AF603" s="69">
        <f t="shared" si="75"/>
        <v>0</v>
      </c>
      <c r="AG603" s="69">
        <f t="shared" si="75"/>
        <v>0</v>
      </c>
      <c r="AH603" s="69">
        <f t="shared" si="75"/>
        <v>0</v>
      </c>
      <c r="AI603" s="69">
        <f t="shared" si="75"/>
        <v>0</v>
      </c>
      <c r="AJ603" s="69">
        <f t="shared" si="75"/>
        <v>0</v>
      </c>
      <c r="AK603" s="69">
        <f t="shared" si="75"/>
        <v>0</v>
      </c>
      <c r="AL603" s="69">
        <f t="shared" si="75"/>
        <v>0</v>
      </c>
      <c r="AM603" s="69">
        <f t="shared" si="75"/>
        <v>0</v>
      </c>
      <c r="AN603" s="69">
        <f t="shared" si="75"/>
        <v>0</v>
      </c>
      <c r="AO603" s="69">
        <f t="shared" si="75"/>
        <v>0</v>
      </c>
      <c r="AP603" s="69">
        <f t="shared" si="75"/>
        <v>0</v>
      </c>
      <c r="AQ603" s="69">
        <f t="shared" si="75"/>
        <v>0</v>
      </c>
      <c r="AR603" s="69">
        <f t="shared" si="75"/>
        <v>0</v>
      </c>
    </row>
    <row r="605" spans="10:44" s="90" customFormat="1" ht="18.75" x14ac:dyDescent="0.3">
      <c r="K605" s="92" t="str">
        <f>+Produccion_UO!K605</f>
        <v>11.2 Emisiones PRODUCCIÓN</v>
      </c>
      <c r="L605" s="92"/>
    </row>
    <row r="606" spans="10:44" x14ac:dyDescent="0.25">
      <c r="J606" s="106" t="s">
        <v>488</v>
      </c>
      <c r="K606" s="41" t="s">
        <v>26</v>
      </c>
      <c r="L606" s="162"/>
    </row>
    <row r="607" spans="10:44" x14ac:dyDescent="0.25">
      <c r="J607" s="15"/>
      <c r="K607" s="23"/>
      <c r="L607" s="23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</row>
    <row r="608" spans="10:44" x14ac:dyDescent="0.25">
      <c r="M608" s="40">
        <v>2019</v>
      </c>
      <c r="N608" s="40">
        <v>2020</v>
      </c>
      <c r="O608" s="40">
        <v>2021</v>
      </c>
      <c r="P608" s="40">
        <v>2022</v>
      </c>
      <c r="Q608" s="40">
        <v>2023</v>
      </c>
      <c r="R608" s="40">
        <v>2024</v>
      </c>
      <c r="S608" s="40">
        <v>2025</v>
      </c>
      <c r="T608" s="40">
        <v>2026</v>
      </c>
      <c r="U608" s="40">
        <v>2027</v>
      </c>
      <c r="V608" s="40">
        <v>2028</v>
      </c>
      <c r="W608" s="40">
        <v>2029</v>
      </c>
      <c r="X608" s="40">
        <v>2030</v>
      </c>
      <c r="Y608" s="40">
        <v>2031</v>
      </c>
      <c r="Z608" s="40">
        <v>2032</v>
      </c>
      <c r="AA608" s="40">
        <v>2033</v>
      </c>
      <c r="AB608" s="40">
        <v>2034</v>
      </c>
      <c r="AC608" s="40">
        <v>2035</v>
      </c>
      <c r="AD608" s="40">
        <v>2036</v>
      </c>
      <c r="AE608" s="40">
        <v>2037</v>
      </c>
      <c r="AF608" s="40">
        <v>2038</v>
      </c>
      <c r="AG608" s="40">
        <v>2039</v>
      </c>
      <c r="AH608" s="40">
        <v>2040</v>
      </c>
      <c r="AI608" s="40">
        <v>2041</v>
      </c>
      <c r="AJ608" s="40">
        <v>2042</v>
      </c>
      <c r="AK608" s="40">
        <v>2043</v>
      </c>
      <c r="AL608" s="40">
        <v>2044</v>
      </c>
      <c r="AM608" s="40">
        <v>2045</v>
      </c>
      <c r="AN608" s="40">
        <v>2046</v>
      </c>
      <c r="AO608" s="40">
        <v>2047</v>
      </c>
      <c r="AP608" s="40">
        <v>2048</v>
      </c>
      <c r="AQ608" s="40">
        <v>2049</v>
      </c>
      <c r="AR608" s="40">
        <v>2050</v>
      </c>
    </row>
    <row r="609" spans="10:44" x14ac:dyDescent="0.25">
      <c r="J609" s="61" t="s">
        <v>72</v>
      </c>
      <c r="K609" s="19" t="s">
        <v>320</v>
      </c>
      <c r="L609" s="171" t="s">
        <v>683</v>
      </c>
      <c r="M609" s="21">
        <f>+Produccion_UO!L609</f>
        <v>147.92174126786136</v>
      </c>
      <c r="N609" s="21">
        <f>+Produccion_UO!M609</f>
        <v>119.53289305113131</v>
      </c>
      <c r="O609" s="21">
        <f>+Produccion_UO!N609</f>
        <v>93.587716594596287</v>
      </c>
      <c r="P609" s="21">
        <f>+Produccion_UO!O609</f>
        <v>109.29291014834769</v>
      </c>
      <c r="Q609" s="21">
        <f>+Produccion_UO!P609</f>
        <v>104.17291869695583</v>
      </c>
      <c r="R609" s="21">
        <f>+Produccion_UO!Q609</f>
        <v>0</v>
      </c>
      <c r="S609" s="21">
        <f>+Produccion_UO!R609</f>
        <v>0</v>
      </c>
      <c r="T609" s="21">
        <f>+Produccion_UO!S609</f>
        <v>0</v>
      </c>
      <c r="U609" s="21">
        <f>+Produccion_UO!T609</f>
        <v>0</v>
      </c>
      <c r="V609" s="21">
        <f>+Produccion_UO!U609</f>
        <v>0</v>
      </c>
      <c r="W609" s="21">
        <f>+Produccion_UO!V609</f>
        <v>0</v>
      </c>
      <c r="X609" s="21">
        <f>+Produccion_UO!W609</f>
        <v>0</v>
      </c>
      <c r="Y609" s="21">
        <f>+Produccion_UO!X609</f>
        <v>0</v>
      </c>
      <c r="Z609" s="21">
        <f>+Produccion_UO!Y609</f>
        <v>0</v>
      </c>
      <c r="AA609" s="21">
        <f>+Produccion_UO!Z609</f>
        <v>0</v>
      </c>
      <c r="AB609" s="21">
        <f>+Produccion_UO!AA609</f>
        <v>0</v>
      </c>
      <c r="AC609" s="21">
        <f>+Produccion_UO!AB609</f>
        <v>0</v>
      </c>
      <c r="AD609" s="21">
        <f>+Produccion_UO!AC609</f>
        <v>0</v>
      </c>
      <c r="AE609" s="21">
        <f>+Produccion_UO!AD609</f>
        <v>0</v>
      </c>
      <c r="AF609" s="21">
        <f>+Produccion_UO!AE609</f>
        <v>0</v>
      </c>
      <c r="AG609" s="21">
        <f>+Produccion_UO!AF609</f>
        <v>0</v>
      </c>
      <c r="AH609" s="21">
        <f>+Produccion_UO!AG609</f>
        <v>0</v>
      </c>
      <c r="AI609" s="21">
        <f>+Produccion_UO!AH609</f>
        <v>0</v>
      </c>
      <c r="AJ609" s="21">
        <f>+Produccion_UO!AI609</f>
        <v>0</v>
      </c>
      <c r="AK609" s="21">
        <f>+Produccion_UO!AJ609</f>
        <v>0</v>
      </c>
      <c r="AL609" s="21">
        <f>+Produccion_UO!AK609</f>
        <v>0</v>
      </c>
      <c r="AM609" s="21">
        <f>+Produccion_UO!AL609</f>
        <v>0</v>
      </c>
      <c r="AN609" s="21">
        <f>+Produccion_UO!AM609</f>
        <v>0</v>
      </c>
      <c r="AO609" s="21">
        <f>+Produccion_UO!AN609</f>
        <v>0</v>
      </c>
      <c r="AP609" s="21">
        <f>+Produccion_UO!AO609</f>
        <v>0</v>
      </c>
      <c r="AQ609" s="21">
        <f>+Produccion_UO!AP609</f>
        <v>0</v>
      </c>
      <c r="AR609" s="21">
        <f>+Produccion_UO!AQ609</f>
        <v>0</v>
      </c>
    </row>
    <row r="610" spans="10:44" x14ac:dyDescent="0.25">
      <c r="J610" s="61" t="s">
        <v>73</v>
      </c>
      <c r="K610" s="19" t="s">
        <v>322</v>
      </c>
      <c r="L610" s="171" t="s">
        <v>684</v>
      </c>
      <c r="M610" s="21">
        <f>+Produccion_UO!L610+Produccion_UO!L611</f>
        <v>2429.0202085115639</v>
      </c>
      <c r="N610" s="21">
        <f>+Produccion_UO!M610+Produccion_UO!M611</f>
        <v>2355.905915769993</v>
      </c>
      <c r="O610" s="21">
        <f>+Produccion_UO!N610+Produccion_UO!N611</f>
        <v>2245.6826339335398</v>
      </c>
      <c r="P610" s="21">
        <f>+Produccion_UO!O610+Produccion_UO!O611</f>
        <v>2197.3436542587283</v>
      </c>
      <c r="Q610" s="21">
        <f>+Produccion_UO!P610+Produccion_UO!P611</f>
        <v>1886.9713233931939</v>
      </c>
      <c r="R610" s="21">
        <f>+Produccion_UO!Q610+Produccion_UO!Q611</f>
        <v>1826.8229943942385</v>
      </c>
      <c r="S610" s="21">
        <f>+Produccion_UO!R610+Produccion_UO!R611</f>
        <v>1766.6746653952841</v>
      </c>
      <c r="T610" s="21">
        <f>+Produccion_UO!S610+Produccion_UO!S611</f>
        <v>1718.9775881804214</v>
      </c>
      <c r="U610" s="21">
        <f>+Produccion_UO!T610+Produccion_UO!T611</f>
        <v>1446.5628253802552</v>
      </c>
      <c r="V610" s="21">
        <f>+Produccion_UO!U610+Produccion_UO!U611</f>
        <v>1298.4908709810709</v>
      </c>
      <c r="W610" s="21">
        <f>+Produccion_UO!V610+Produccion_UO!V611</f>
        <v>858.02784356474774</v>
      </c>
      <c r="X610" s="21">
        <f>+Produccion_UO!W610+Produccion_UO!W611</f>
        <v>585.48797202517949</v>
      </c>
      <c r="Y610" s="21">
        <f>+Produccion_UO!X610+Produccion_UO!X611</f>
        <v>585.48797202517949</v>
      </c>
      <c r="Z610" s="21">
        <f>+Produccion_UO!Y610+Produccion_UO!Y611</f>
        <v>492.91459171426425</v>
      </c>
      <c r="AA610" s="21">
        <f>+Produccion_UO!Z610+Produccion_UO!Z611</f>
        <v>0</v>
      </c>
      <c r="AB610" s="21">
        <f>+Produccion_UO!AA610+Produccion_UO!AA611</f>
        <v>0</v>
      </c>
      <c r="AC610" s="21">
        <f>+Produccion_UO!AB610+Produccion_UO!AB611</f>
        <v>0</v>
      </c>
      <c r="AD610" s="21">
        <f>+Produccion_UO!AC610+Produccion_UO!AC611</f>
        <v>0</v>
      </c>
      <c r="AE610" s="21">
        <f>+Produccion_UO!AD610+Produccion_UO!AD611</f>
        <v>0</v>
      </c>
      <c r="AF610" s="21">
        <f>+Produccion_UO!AE610+Produccion_UO!AE611</f>
        <v>0</v>
      </c>
      <c r="AG610" s="21">
        <f>+Produccion_UO!AF610+Produccion_UO!AF611</f>
        <v>0</v>
      </c>
      <c r="AH610" s="21">
        <f>+Produccion_UO!AG610+Produccion_UO!AG611</f>
        <v>0</v>
      </c>
      <c r="AI610" s="21">
        <f>+Produccion_UO!AH610+Produccion_UO!AH611</f>
        <v>0</v>
      </c>
      <c r="AJ610" s="21">
        <f>+Produccion_UO!AI610+Produccion_UO!AI611</f>
        <v>0</v>
      </c>
      <c r="AK610" s="21">
        <f>+Produccion_UO!AJ610+Produccion_UO!AJ611</f>
        <v>0</v>
      </c>
      <c r="AL610" s="21">
        <f>+Produccion_UO!AK610+Produccion_UO!AK611</f>
        <v>0</v>
      </c>
      <c r="AM610" s="21">
        <f>+Produccion_UO!AL610+Produccion_UO!AL611</f>
        <v>0</v>
      </c>
      <c r="AN610" s="21">
        <f>+Produccion_UO!AM610+Produccion_UO!AM611</f>
        <v>0</v>
      </c>
      <c r="AO610" s="21">
        <f>+Produccion_UO!AN610+Produccion_UO!AN611</f>
        <v>0</v>
      </c>
      <c r="AP610" s="21">
        <f>+Produccion_UO!AO610+Produccion_UO!AO611</f>
        <v>0</v>
      </c>
      <c r="AQ610" s="21">
        <f>+Produccion_UO!AP610+Produccion_UO!AP611</f>
        <v>0</v>
      </c>
      <c r="AR610" s="21">
        <f>+Produccion_UO!AQ610+Produccion_UO!AQ611</f>
        <v>0</v>
      </c>
    </row>
    <row r="611" spans="10:44" x14ac:dyDescent="0.25">
      <c r="J611" s="61" t="s">
        <v>73</v>
      </c>
      <c r="K611" s="19" t="s">
        <v>324</v>
      </c>
      <c r="L611" s="171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  <c r="AA611" s="180"/>
      <c r="AB611" s="180"/>
      <c r="AC611" s="180"/>
      <c r="AD611" s="180"/>
      <c r="AE611" s="180"/>
      <c r="AF611" s="180"/>
      <c r="AG611" s="180"/>
      <c r="AH611" s="180"/>
      <c r="AI611" s="180"/>
      <c r="AJ611" s="180"/>
      <c r="AK611" s="180"/>
      <c r="AL611" s="180"/>
      <c r="AM611" s="180"/>
      <c r="AN611" s="180"/>
      <c r="AO611" s="180"/>
      <c r="AP611" s="180"/>
      <c r="AQ611" s="180"/>
      <c r="AR611" s="180"/>
    </row>
    <row r="612" spans="10:44" x14ac:dyDescent="0.25">
      <c r="J612" s="61" t="s">
        <v>74</v>
      </c>
      <c r="K612" s="19" t="s">
        <v>326</v>
      </c>
      <c r="L612" s="171" t="s">
        <v>688</v>
      </c>
      <c r="M612" s="21">
        <f>+Produccion_UO!L612</f>
        <v>111.56796049019354</v>
      </c>
      <c r="N612" s="21">
        <f>+Produccion_UO!M612</f>
        <v>105.42766775293475</v>
      </c>
      <c r="O612" s="21">
        <f>+Produccion_UO!N612</f>
        <v>100.79348455500359</v>
      </c>
      <c r="P612" s="21">
        <f>+Produccion_UO!O612</f>
        <v>96.159301357072337</v>
      </c>
      <c r="Q612" s="21">
        <f>+Produccion_UO!P612</f>
        <v>91.525118159141144</v>
      </c>
      <c r="R612" s="21">
        <f>+Produccion_UO!Q612</f>
        <v>86.890934961209865</v>
      </c>
      <c r="S612" s="21">
        <f>+Produccion_UO!R612</f>
        <v>82.2567517632787</v>
      </c>
      <c r="T612" s="21">
        <f>+Produccion_UO!S612</f>
        <v>9.3712970138362603</v>
      </c>
      <c r="U612" s="21">
        <f>+Produccion_UO!T612</f>
        <v>0</v>
      </c>
      <c r="V612" s="21">
        <f>+Produccion_UO!U612</f>
        <v>0</v>
      </c>
      <c r="W612" s="21">
        <f>+Produccion_UO!V612</f>
        <v>0</v>
      </c>
      <c r="X612" s="21">
        <f>+Produccion_UO!W612</f>
        <v>0</v>
      </c>
      <c r="Y612" s="21">
        <f>+Produccion_UO!X612</f>
        <v>0</v>
      </c>
      <c r="Z612" s="21">
        <f>+Produccion_UO!Y612</f>
        <v>0</v>
      </c>
      <c r="AA612" s="21">
        <f>+Produccion_UO!Z612</f>
        <v>0</v>
      </c>
      <c r="AB612" s="21">
        <f>+Produccion_UO!AA612</f>
        <v>0</v>
      </c>
      <c r="AC612" s="21">
        <f>+Produccion_UO!AB612</f>
        <v>0</v>
      </c>
      <c r="AD612" s="21">
        <f>+Produccion_UO!AC612</f>
        <v>0</v>
      </c>
      <c r="AE612" s="21">
        <f>+Produccion_UO!AD612</f>
        <v>0</v>
      </c>
      <c r="AF612" s="21">
        <f>+Produccion_UO!AE612</f>
        <v>0</v>
      </c>
      <c r="AG612" s="21">
        <f>+Produccion_UO!AF612</f>
        <v>0</v>
      </c>
      <c r="AH612" s="21">
        <f>+Produccion_UO!AG612</f>
        <v>0</v>
      </c>
      <c r="AI612" s="21">
        <f>+Produccion_UO!AH612</f>
        <v>0</v>
      </c>
      <c r="AJ612" s="21">
        <f>+Produccion_UO!AI612</f>
        <v>0</v>
      </c>
      <c r="AK612" s="21">
        <f>+Produccion_UO!AJ612</f>
        <v>0</v>
      </c>
      <c r="AL612" s="21">
        <f>+Produccion_UO!AK612</f>
        <v>0</v>
      </c>
      <c r="AM612" s="21">
        <f>+Produccion_UO!AL612</f>
        <v>0</v>
      </c>
      <c r="AN612" s="21">
        <f>+Produccion_UO!AM612</f>
        <v>0</v>
      </c>
      <c r="AO612" s="21">
        <f>+Produccion_UO!AN612</f>
        <v>0</v>
      </c>
      <c r="AP612" s="21">
        <f>+Produccion_UO!AO612</f>
        <v>0</v>
      </c>
      <c r="AQ612" s="21">
        <f>+Produccion_UO!AP612</f>
        <v>0</v>
      </c>
      <c r="AR612" s="21">
        <f>+Produccion_UO!AQ612</f>
        <v>0</v>
      </c>
    </row>
    <row r="613" spans="10:44" x14ac:dyDescent="0.25">
      <c r="J613" s="61" t="s">
        <v>75</v>
      </c>
      <c r="K613" s="19" t="s">
        <v>328</v>
      </c>
      <c r="L613" s="171" t="s">
        <v>686</v>
      </c>
      <c r="M613" s="21">
        <f>+Produccion_UO!L613</f>
        <v>477.79748985338847</v>
      </c>
      <c r="N613" s="21">
        <f>+Produccion_UO!M613</f>
        <v>441.7019412224389</v>
      </c>
      <c r="O613" s="21">
        <f>+Produccion_UO!N613</f>
        <v>403.6436314261137</v>
      </c>
      <c r="P613" s="21">
        <f>+Produccion_UO!O613</f>
        <v>365.58532162978963</v>
      </c>
      <c r="Q613" s="21">
        <f>+Produccion_UO!P613</f>
        <v>327.52701183346437</v>
      </c>
      <c r="R613" s="21">
        <f>+Produccion_UO!Q613</f>
        <v>286.73423632465676</v>
      </c>
      <c r="S613" s="21">
        <f>+Produccion_UO!R613</f>
        <v>245.94146081584918</v>
      </c>
      <c r="T613" s="21">
        <f>+Produccion_UO!S613</f>
        <v>217.76611784341119</v>
      </c>
      <c r="U613" s="21">
        <f>+Produccion_UO!T613</f>
        <v>175.5597941871751</v>
      </c>
      <c r="V613" s="21">
        <f>+Produccion_UO!U613</f>
        <v>0</v>
      </c>
      <c r="W613" s="21">
        <f>+Produccion_UO!V613</f>
        <v>0</v>
      </c>
      <c r="X613" s="21">
        <f>+Produccion_UO!W613</f>
        <v>0</v>
      </c>
      <c r="Y613" s="21">
        <f>+Produccion_UO!X613</f>
        <v>0</v>
      </c>
      <c r="Z613" s="21">
        <f>+Produccion_UO!Y613</f>
        <v>0</v>
      </c>
      <c r="AA613" s="21">
        <f>+Produccion_UO!Z613</f>
        <v>0</v>
      </c>
      <c r="AB613" s="21">
        <f>+Produccion_UO!AA613</f>
        <v>0</v>
      </c>
      <c r="AC613" s="21">
        <f>+Produccion_UO!AB613</f>
        <v>0</v>
      </c>
      <c r="AD613" s="21">
        <f>+Produccion_UO!AC613</f>
        <v>0</v>
      </c>
      <c r="AE613" s="21">
        <f>+Produccion_UO!AD613</f>
        <v>0</v>
      </c>
      <c r="AF613" s="21">
        <f>+Produccion_UO!AE613</f>
        <v>0</v>
      </c>
      <c r="AG613" s="21">
        <f>+Produccion_UO!AF613</f>
        <v>0</v>
      </c>
      <c r="AH613" s="21">
        <f>+Produccion_UO!AG613</f>
        <v>0</v>
      </c>
      <c r="AI613" s="21">
        <f>+Produccion_UO!AH613</f>
        <v>0</v>
      </c>
      <c r="AJ613" s="21">
        <f>+Produccion_UO!AI613</f>
        <v>0</v>
      </c>
      <c r="AK613" s="21">
        <f>+Produccion_UO!AJ613</f>
        <v>0</v>
      </c>
      <c r="AL613" s="21">
        <f>+Produccion_UO!AK613</f>
        <v>0</v>
      </c>
      <c r="AM613" s="21">
        <f>+Produccion_UO!AL613</f>
        <v>0</v>
      </c>
      <c r="AN613" s="21">
        <f>+Produccion_UO!AM613</f>
        <v>0</v>
      </c>
      <c r="AO613" s="21">
        <f>+Produccion_UO!AN613</f>
        <v>0</v>
      </c>
      <c r="AP613" s="21">
        <f>+Produccion_UO!AO613</f>
        <v>0</v>
      </c>
      <c r="AQ613" s="21">
        <f>+Produccion_UO!AP613</f>
        <v>0</v>
      </c>
      <c r="AR613" s="21">
        <f>+Produccion_UO!AQ613</f>
        <v>0</v>
      </c>
    </row>
    <row r="614" spans="10:44" x14ac:dyDescent="0.25">
      <c r="J614" s="61" t="s">
        <v>76</v>
      </c>
      <c r="K614" s="19" t="s">
        <v>330</v>
      </c>
      <c r="L614" s="171" t="s">
        <v>687</v>
      </c>
      <c r="M614" s="21">
        <f>+Produccion_UO!L614</f>
        <v>94.725521700432807</v>
      </c>
      <c r="N614" s="21">
        <f>+Produccion_UO!M614</f>
        <v>87.98086839701611</v>
      </c>
      <c r="O614" s="21">
        <f>+Produccion_UO!N614</f>
        <v>83.722429897287</v>
      </c>
      <c r="P614" s="21">
        <f>+Produccion_UO!O614</f>
        <v>79.463991397557891</v>
      </c>
      <c r="Q614" s="21">
        <f>+Produccion_UO!P614</f>
        <v>75.205552897828795</v>
      </c>
      <c r="R614" s="21">
        <f>+Produccion_UO!Q614</f>
        <v>69.021597248363989</v>
      </c>
      <c r="S614" s="21">
        <f>+Produccion_UO!R614</f>
        <v>62.837641598898998</v>
      </c>
      <c r="T614" s="21">
        <f>+Produccion_UO!S614</f>
        <v>57.687945464133094</v>
      </c>
      <c r="U614" s="21">
        <f>+Produccion_UO!T614</f>
        <v>52.538249329367027</v>
      </c>
      <c r="V614" s="21">
        <f>+Produccion_UO!U614</f>
        <v>47.627195253110635</v>
      </c>
      <c r="W614" s="21">
        <f>+Produccion_UO!V614</f>
        <v>42.716141176854222</v>
      </c>
      <c r="X614" s="21">
        <f>+Produccion_UO!W614</f>
        <v>37.80508710059781</v>
      </c>
      <c r="Y614" s="21">
        <f>+Produccion_UO!X614</f>
        <v>35.263462713017404</v>
      </c>
      <c r="Z614" s="21">
        <f>+Produccion_UO!Y614</f>
        <v>32.721838325436977</v>
      </c>
      <c r="AA614" s="21">
        <f>+Produccion_UO!Z614</f>
        <v>8.8140193624544505</v>
      </c>
      <c r="AB614" s="21">
        <f>+Produccion_UO!AA614</f>
        <v>0</v>
      </c>
      <c r="AC614" s="21">
        <f>+Produccion_UO!AB614</f>
        <v>0</v>
      </c>
      <c r="AD614" s="21">
        <f>+Produccion_UO!AC614</f>
        <v>0</v>
      </c>
      <c r="AE614" s="21">
        <f>+Produccion_UO!AD614</f>
        <v>0</v>
      </c>
      <c r="AF614" s="21">
        <f>+Produccion_UO!AE614</f>
        <v>0</v>
      </c>
      <c r="AG614" s="21">
        <f>+Produccion_UO!AF614</f>
        <v>0</v>
      </c>
      <c r="AH614" s="21">
        <f>+Produccion_UO!AG614</f>
        <v>0</v>
      </c>
      <c r="AI614" s="21">
        <f>+Produccion_UO!AH614</f>
        <v>0</v>
      </c>
      <c r="AJ614" s="21">
        <f>+Produccion_UO!AI614</f>
        <v>0</v>
      </c>
      <c r="AK614" s="21">
        <f>+Produccion_UO!AJ614</f>
        <v>0</v>
      </c>
      <c r="AL614" s="21">
        <f>+Produccion_UO!AK614</f>
        <v>0</v>
      </c>
      <c r="AM614" s="21">
        <f>+Produccion_UO!AL614</f>
        <v>0</v>
      </c>
      <c r="AN614" s="21">
        <f>+Produccion_UO!AM614</f>
        <v>0</v>
      </c>
      <c r="AO614" s="21">
        <f>+Produccion_UO!AN614</f>
        <v>0</v>
      </c>
      <c r="AP614" s="21">
        <f>+Produccion_UO!AO614</f>
        <v>0</v>
      </c>
      <c r="AQ614" s="21">
        <f>+Produccion_UO!AP614</f>
        <v>0</v>
      </c>
      <c r="AR614" s="21">
        <f>+Produccion_UO!AQ614</f>
        <v>0</v>
      </c>
    </row>
    <row r="615" spans="10:44" x14ac:dyDescent="0.25">
      <c r="J615" s="61" t="s">
        <v>77</v>
      </c>
      <c r="K615" s="19" t="s">
        <v>332</v>
      </c>
      <c r="L615" s="171" t="s">
        <v>685</v>
      </c>
      <c r="M615" s="21">
        <f>+Produccion_UO!L615</f>
        <v>26.983613807042715</v>
      </c>
      <c r="N615" s="21">
        <f>+Produccion_UO!M615</f>
        <v>26.509736408149703</v>
      </c>
      <c r="O615" s="21">
        <f>+Produccion_UO!N615</f>
        <v>26.525699601883002</v>
      </c>
      <c r="P615" s="21">
        <f>+Produccion_UO!O615</f>
        <v>26.541662795616304</v>
      </c>
      <c r="Q615" s="21">
        <f>+Produccion_UO!P615</f>
        <v>26.5576259893495</v>
      </c>
      <c r="R615" s="21">
        <f>+Produccion_UO!Q615</f>
        <v>24.605152516830643</v>
      </c>
      <c r="S615" s="21">
        <f>+Produccion_UO!R615</f>
        <v>22.652679044311789</v>
      </c>
      <c r="T615" s="21">
        <f>+Produccion_UO!S615</f>
        <v>21.046024169056189</v>
      </c>
      <c r="U615" s="21">
        <f>+Produccion_UO!T615</f>
        <v>19.439369293800652</v>
      </c>
      <c r="V615" s="21">
        <f>+Produccion_UO!U615</f>
        <v>18.10762529056375</v>
      </c>
      <c r="W615" s="21">
        <f>+Produccion_UO!V615</f>
        <v>16.77588128732685</v>
      </c>
      <c r="X615" s="21">
        <f>+Produccion_UO!W615</f>
        <v>15.444137284089949</v>
      </c>
      <c r="Y615" s="21">
        <f>+Produccion_UO!X615</f>
        <v>14.50988675797867</v>
      </c>
      <c r="Z615" s="21">
        <f>+Produccion_UO!Y615</f>
        <v>13.575636231867389</v>
      </c>
      <c r="AA615" s="21">
        <f>+Produccion_UO!Z615</f>
        <v>7.0465174626794305</v>
      </c>
      <c r="AB615" s="21">
        <f>+Produccion_UO!AA615</f>
        <v>0</v>
      </c>
      <c r="AC615" s="21">
        <f>+Produccion_UO!AB615</f>
        <v>0</v>
      </c>
      <c r="AD615" s="21">
        <f>+Produccion_UO!AC615</f>
        <v>0</v>
      </c>
      <c r="AE615" s="21">
        <f>+Produccion_UO!AD615</f>
        <v>0</v>
      </c>
      <c r="AF615" s="21">
        <f>+Produccion_UO!AE615</f>
        <v>0</v>
      </c>
      <c r="AG615" s="21">
        <f>+Produccion_UO!AF615</f>
        <v>0</v>
      </c>
      <c r="AH615" s="21">
        <f>+Produccion_UO!AG615</f>
        <v>0</v>
      </c>
      <c r="AI615" s="21">
        <f>+Produccion_UO!AH615</f>
        <v>0</v>
      </c>
      <c r="AJ615" s="21">
        <f>+Produccion_UO!AI615</f>
        <v>0</v>
      </c>
      <c r="AK615" s="21">
        <f>+Produccion_UO!AJ615</f>
        <v>0</v>
      </c>
      <c r="AL615" s="21">
        <f>+Produccion_UO!AK615</f>
        <v>0</v>
      </c>
      <c r="AM615" s="21">
        <f>+Produccion_UO!AL615</f>
        <v>0</v>
      </c>
      <c r="AN615" s="21">
        <f>+Produccion_UO!AM615</f>
        <v>0</v>
      </c>
      <c r="AO615" s="21">
        <f>+Produccion_UO!AN615</f>
        <v>0</v>
      </c>
      <c r="AP615" s="21">
        <f>+Produccion_UO!AO615</f>
        <v>0</v>
      </c>
      <c r="AQ615" s="21">
        <f>+Produccion_UO!AP615</f>
        <v>0</v>
      </c>
      <c r="AR615" s="21">
        <f>+Produccion_UO!AQ615</f>
        <v>0</v>
      </c>
    </row>
    <row r="616" spans="10:44" x14ac:dyDescent="0.25">
      <c r="J616" s="68"/>
      <c r="K616" s="68"/>
      <c r="L616" s="68"/>
      <c r="M616" s="69">
        <f>+SUM(M609:M615)</f>
        <v>3288.0165356304824</v>
      </c>
      <c r="N616" s="69">
        <f t="shared" ref="N616" si="76">+SUM(N609:N615)</f>
        <v>3137.0590226016639</v>
      </c>
      <c r="O616" s="69">
        <f t="shared" ref="O616:AR616" si="77">+SUM(O609:O615)</f>
        <v>2953.9555960084231</v>
      </c>
      <c r="P616" s="69">
        <f t="shared" si="77"/>
        <v>2874.3868415871125</v>
      </c>
      <c r="Q616" s="69">
        <f t="shared" si="77"/>
        <v>2511.9595509699338</v>
      </c>
      <c r="R616" s="69">
        <f t="shared" si="77"/>
        <v>2294.0749154452997</v>
      </c>
      <c r="S616" s="69">
        <f t="shared" si="77"/>
        <v>2180.3631986176229</v>
      </c>
      <c r="T616" s="69">
        <f t="shared" si="77"/>
        <v>2024.8489726708581</v>
      </c>
      <c r="U616" s="69">
        <f t="shared" si="77"/>
        <v>1694.100238190598</v>
      </c>
      <c r="V616" s="69">
        <f t="shared" si="77"/>
        <v>1364.2256915247451</v>
      </c>
      <c r="W616" s="69">
        <f t="shared" si="77"/>
        <v>917.51986602892873</v>
      </c>
      <c r="X616" s="69">
        <f t="shared" si="77"/>
        <v>638.73719640986724</v>
      </c>
      <c r="Y616" s="69">
        <f t="shared" si="77"/>
        <v>635.26132149617547</v>
      </c>
      <c r="Z616" s="69">
        <f t="shared" si="77"/>
        <v>539.21206627156869</v>
      </c>
      <c r="AA616" s="69">
        <f t="shared" si="77"/>
        <v>15.860536825133881</v>
      </c>
      <c r="AB616" s="69">
        <f t="shared" si="77"/>
        <v>0</v>
      </c>
      <c r="AC616" s="69">
        <f t="shared" si="77"/>
        <v>0</v>
      </c>
      <c r="AD616" s="69">
        <f t="shared" si="77"/>
        <v>0</v>
      </c>
      <c r="AE616" s="69">
        <f t="shared" si="77"/>
        <v>0</v>
      </c>
      <c r="AF616" s="69">
        <f t="shared" si="77"/>
        <v>0</v>
      </c>
      <c r="AG616" s="69">
        <f t="shared" si="77"/>
        <v>0</v>
      </c>
      <c r="AH616" s="69">
        <f t="shared" si="77"/>
        <v>0</v>
      </c>
      <c r="AI616" s="69">
        <f t="shared" si="77"/>
        <v>0</v>
      </c>
      <c r="AJ616" s="69">
        <f t="shared" si="77"/>
        <v>0</v>
      </c>
      <c r="AK616" s="69">
        <f t="shared" si="77"/>
        <v>0</v>
      </c>
      <c r="AL616" s="69">
        <f t="shared" si="77"/>
        <v>0</v>
      </c>
      <c r="AM616" s="69">
        <f t="shared" si="77"/>
        <v>0</v>
      </c>
      <c r="AN616" s="69">
        <f t="shared" si="77"/>
        <v>0</v>
      </c>
      <c r="AO616" s="69">
        <f t="shared" si="77"/>
        <v>0</v>
      </c>
      <c r="AP616" s="69">
        <f t="shared" si="77"/>
        <v>0</v>
      </c>
      <c r="AQ616" s="69">
        <f t="shared" si="77"/>
        <v>0</v>
      </c>
      <c r="AR616" s="69">
        <f t="shared" si="77"/>
        <v>0</v>
      </c>
    </row>
    <row r="620" spans="10:44" s="101" customFormat="1" ht="18.75" x14ac:dyDescent="0.3">
      <c r="K620" s="104" t="str">
        <f>+Produccion_UO!K620</f>
        <v>11.3 Emisiones por flaring en PRODUCCIÓN</v>
      </c>
      <c r="L620" s="104"/>
    </row>
    <row r="621" spans="10:44" x14ac:dyDescent="0.25">
      <c r="J621" s="106" t="s">
        <v>488</v>
      </c>
      <c r="K621" s="108" t="s">
        <v>389</v>
      </c>
      <c r="L621" s="167"/>
    </row>
    <row r="622" spans="10:44" x14ac:dyDescent="0.25">
      <c r="J622" s="15"/>
      <c r="K622" s="23"/>
      <c r="L622" s="23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</row>
    <row r="623" spans="10:44" x14ac:dyDescent="0.25">
      <c r="M623" s="47">
        <v>2019</v>
      </c>
      <c r="N623" s="47">
        <v>2020</v>
      </c>
      <c r="O623" s="47">
        <v>2021</v>
      </c>
      <c r="P623" s="47">
        <v>2022</v>
      </c>
      <c r="Q623" s="47">
        <v>2023</v>
      </c>
      <c r="R623" s="47">
        <v>2024</v>
      </c>
      <c r="S623" s="47">
        <v>2025</v>
      </c>
      <c r="T623" s="47">
        <v>2026</v>
      </c>
      <c r="U623" s="47">
        <v>2027</v>
      </c>
      <c r="V623" s="47">
        <v>2028</v>
      </c>
      <c r="W623" s="47">
        <v>2029</v>
      </c>
      <c r="X623" s="47">
        <v>2030</v>
      </c>
      <c r="Y623" s="47">
        <v>2031</v>
      </c>
      <c r="Z623" s="47">
        <v>2032</v>
      </c>
      <c r="AA623" s="47">
        <v>2033</v>
      </c>
      <c r="AB623" s="47">
        <v>2034</v>
      </c>
      <c r="AC623" s="47">
        <v>2035</v>
      </c>
      <c r="AD623" s="47">
        <v>2036</v>
      </c>
      <c r="AE623" s="47">
        <v>2037</v>
      </c>
      <c r="AF623" s="47">
        <v>2038</v>
      </c>
      <c r="AG623" s="47">
        <v>2039</v>
      </c>
      <c r="AH623" s="47">
        <v>2040</v>
      </c>
      <c r="AI623" s="47">
        <v>2041</v>
      </c>
      <c r="AJ623" s="47">
        <v>2042</v>
      </c>
      <c r="AK623" s="47">
        <v>2043</v>
      </c>
      <c r="AL623" s="47">
        <v>2044</v>
      </c>
      <c r="AM623" s="47">
        <v>2045</v>
      </c>
      <c r="AN623" s="47">
        <v>2046</v>
      </c>
      <c r="AO623" s="47">
        <v>2047</v>
      </c>
      <c r="AP623" s="47">
        <v>2048</v>
      </c>
      <c r="AQ623" s="47">
        <v>2049</v>
      </c>
      <c r="AR623" s="47">
        <v>2050</v>
      </c>
    </row>
    <row r="624" spans="10:44" x14ac:dyDescent="0.25">
      <c r="J624" s="24" t="s">
        <v>148</v>
      </c>
      <c r="K624" s="108" t="s">
        <v>170</v>
      </c>
      <c r="L624" s="173" t="s">
        <v>683</v>
      </c>
      <c r="M624" s="21">
        <f>+Produccion_UO!L624</f>
        <v>5.1631789443809799</v>
      </c>
      <c r="N624" s="21">
        <f>+Produccion_UO!M624</f>
        <v>4.1722718464012196</v>
      </c>
      <c r="O624" s="21">
        <f>+Produccion_UO!N624</f>
        <v>3.2666606249510002</v>
      </c>
      <c r="P624" s="21">
        <f>+Produccion_UO!O624</f>
        <v>3.8148472808078902</v>
      </c>
      <c r="Q624" s="21">
        <f>+Produccion_UO!P624</f>
        <v>3.6361349980112299</v>
      </c>
      <c r="R624" s="21">
        <f>+Produccion_UO!Q624</f>
        <v>0</v>
      </c>
      <c r="S624" s="21">
        <f>+Produccion_UO!R624</f>
        <v>0</v>
      </c>
      <c r="T624" s="21">
        <f>+Produccion_UO!S624</f>
        <v>0</v>
      </c>
      <c r="U624" s="21">
        <f>+Produccion_UO!T624</f>
        <v>0</v>
      </c>
      <c r="V624" s="21">
        <f>+Produccion_UO!U624</f>
        <v>0</v>
      </c>
      <c r="W624" s="21">
        <f>+Produccion_UO!V624</f>
        <v>0</v>
      </c>
      <c r="X624" s="21">
        <f>+Produccion_UO!W624</f>
        <v>0</v>
      </c>
      <c r="Y624" s="21">
        <f>+Produccion_UO!X624</f>
        <v>0</v>
      </c>
      <c r="Z624" s="21">
        <f>+Produccion_UO!Y624</f>
        <v>0</v>
      </c>
      <c r="AA624" s="21">
        <f>+Produccion_UO!Z624</f>
        <v>0</v>
      </c>
      <c r="AB624" s="21">
        <f>+Produccion_UO!AA624</f>
        <v>0</v>
      </c>
      <c r="AC624" s="21">
        <f>+Produccion_UO!AB624</f>
        <v>0</v>
      </c>
      <c r="AD624" s="21">
        <f>+Produccion_UO!AC624</f>
        <v>0</v>
      </c>
      <c r="AE624" s="21">
        <f>+Produccion_UO!AD624</f>
        <v>0</v>
      </c>
      <c r="AF624" s="21">
        <f>+Produccion_UO!AE624</f>
        <v>0</v>
      </c>
      <c r="AG624" s="21">
        <f>+Produccion_UO!AF624</f>
        <v>0</v>
      </c>
      <c r="AH624" s="21">
        <f>+Produccion_UO!AG624</f>
        <v>0</v>
      </c>
      <c r="AI624" s="21">
        <f>+Produccion_UO!AH624</f>
        <v>0</v>
      </c>
      <c r="AJ624" s="21">
        <f>+Produccion_UO!AI624</f>
        <v>0</v>
      </c>
      <c r="AK624" s="21">
        <f>+Produccion_UO!AJ624</f>
        <v>0</v>
      </c>
      <c r="AL624" s="21">
        <f>+Produccion_UO!AK624</f>
        <v>0</v>
      </c>
      <c r="AM624" s="21">
        <f>+Produccion_UO!AL624</f>
        <v>0</v>
      </c>
      <c r="AN624" s="21">
        <f>+Produccion_UO!AM624</f>
        <v>0</v>
      </c>
      <c r="AO624" s="21">
        <f>+Produccion_UO!AN624</f>
        <v>0</v>
      </c>
      <c r="AP624" s="21">
        <f>+Produccion_UO!AO624</f>
        <v>0</v>
      </c>
      <c r="AQ624" s="21">
        <f>+Produccion_UO!AP624</f>
        <v>0</v>
      </c>
      <c r="AR624" s="21">
        <f>+Produccion_UO!AQ624</f>
        <v>0</v>
      </c>
    </row>
    <row r="625" spans="10:44" x14ac:dyDescent="0.25">
      <c r="J625" s="24" t="s">
        <v>149</v>
      </c>
      <c r="K625" s="108" t="s">
        <v>171</v>
      </c>
      <c r="L625" s="173" t="s">
        <v>684</v>
      </c>
      <c r="M625" s="21">
        <f>+Produccion_UO!L625+Produccion_UO!L626</f>
        <v>254.7070023006037</v>
      </c>
      <c r="N625" s="21">
        <f>+Produccion_UO!M625+Produccion_UO!M626</f>
        <v>244.77998020265119</v>
      </c>
      <c r="O625" s="21">
        <f>+Produccion_UO!N625+Produccion_UO!N626</f>
        <v>223.68915356650092</v>
      </c>
      <c r="P625" s="21">
        <f>+Produccion_UO!O625+Produccion_UO!O626</f>
        <v>219.01677577667061</v>
      </c>
      <c r="Q625" s="21">
        <f>+Produccion_UO!P625+Produccion_UO!P626</f>
        <v>144.82464867598389</v>
      </c>
      <c r="R625" s="21">
        <f>+Produccion_UO!Q625+Produccion_UO!Q626</f>
        <v>140.22097391624149</v>
      </c>
      <c r="S625" s="21">
        <f>+Produccion_UO!R625+Produccion_UO!R626</f>
        <v>135.61729915649909</v>
      </c>
      <c r="T625" s="21">
        <f>+Produccion_UO!S625+Produccion_UO!S626</f>
        <v>131.96662699083728</v>
      </c>
      <c r="U625" s="21">
        <f>+Produccion_UO!T625+Produccion_UO!T626</f>
        <v>68.696379314594097</v>
      </c>
      <c r="V625" s="21">
        <f>+Produccion_UO!U625+Produccion_UO!U626</f>
        <v>47.194472552148511</v>
      </c>
      <c r="W625" s="21">
        <f>+Produccion_UO!V625+Produccion_UO!V626</f>
        <v>28.915043762750841</v>
      </c>
      <c r="X625" s="21">
        <f>+Produccion_UO!W625+Produccion_UO!W626</f>
        <v>24.274826401433302</v>
      </c>
      <c r="Y625" s="21">
        <f>+Produccion_UO!X625+Produccion_UO!X626</f>
        <v>24.274826401433302</v>
      </c>
      <c r="Z625" s="21">
        <f>+Produccion_UO!Y625+Produccion_UO!Y626</f>
        <v>17.1893804471691</v>
      </c>
      <c r="AA625" s="21">
        <f>+Produccion_UO!Z625+Produccion_UO!Z626</f>
        <v>0</v>
      </c>
      <c r="AB625" s="21">
        <f>+Produccion_UO!AA625+Produccion_UO!AA626</f>
        <v>0</v>
      </c>
      <c r="AC625" s="21">
        <f>+Produccion_UO!AB625+Produccion_UO!AB626</f>
        <v>0</v>
      </c>
      <c r="AD625" s="21">
        <f>+Produccion_UO!AC625+Produccion_UO!AC626</f>
        <v>0</v>
      </c>
      <c r="AE625" s="21">
        <f>+Produccion_UO!AD625+Produccion_UO!AD626</f>
        <v>0</v>
      </c>
      <c r="AF625" s="21">
        <f>+Produccion_UO!AE625+Produccion_UO!AE626</f>
        <v>0</v>
      </c>
      <c r="AG625" s="21">
        <f>+Produccion_UO!AF625+Produccion_UO!AF626</f>
        <v>0</v>
      </c>
      <c r="AH625" s="21">
        <f>+Produccion_UO!AG625+Produccion_UO!AG626</f>
        <v>0</v>
      </c>
      <c r="AI625" s="21">
        <f>+Produccion_UO!AH625+Produccion_UO!AH626</f>
        <v>0</v>
      </c>
      <c r="AJ625" s="21">
        <f>+Produccion_UO!AI625+Produccion_UO!AI626</f>
        <v>0</v>
      </c>
      <c r="AK625" s="21">
        <f>+Produccion_UO!AJ625+Produccion_UO!AJ626</f>
        <v>0</v>
      </c>
      <c r="AL625" s="21">
        <f>+Produccion_UO!AK625+Produccion_UO!AK626</f>
        <v>0</v>
      </c>
      <c r="AM625" s="21">
        <f>+Produccion_UO!AL625+Produccion_UO!AL626</f>
        <v>0</v>
      </c>
      <c r="AN625" s="21">
        <f>+Produccion_UO!AM625+Produccion_UO!AM626</f>
        <v>0</v>
      </c>
      <c r="AO625" s="21">
        <f>+Produccion_UO!AN625+Produccion_UO!AN626</f>
        <v>0</v>
      </c>
      <c r="AP625" s="21">
        <f>+Produccion_UO!AO625+Produccion_UO!AO626</f>
        <v>0</v>
      </c>
      <c r="AQ625" s="21">
        <f>+Produccion_UO!AP625+Produccion_UO!AP626</f>
        <v>0</v>
      </c>
      <c r="AR625" s="21">
        <f>+Produccion_UO!AQ625+Produccion_UO!AQ626</f>
        <v>0</v>
      </c>
    </row>
    <row r="626" spans="10:44" x14ac:dyDescent="0.25">
      <c r="J626" s="24" t="s">
        <v>151</v>
      </c>
      <c r="K626" s="108" t="s">
        <v>172</v>
      </c>
      <c r="L626" s="173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  <c r="AA626" s="180"/>
      <c r="AB626" s="180"/>
      <c r="AC626" s="180"/>
      <c r="AD626" s="180"/>
      <c r="AE626" s="180"/>
      <c r="AF626" s="180"/>
      <c r="AG626" s="180"/>
      <c r="AH626" s="180"/>
      <c r="AI626" s="180"/>
      <c r="AJ626" s="180"/>
      <c r="AK626" s="180"/>
      <c r="AL626" s="180"/>
      <c r="AM626" s="180"/>
      <c r="AN626" s="180"/>
      <c r="AO626" s="180"/>
      <c r="AP626" s="180"/>
      <c r="AQ626" s="180"/>
      <c r="AR626" s="180"/>
    </row>
    <row r="627" spans="10:44" x14ac:dyDescent="0.25">
      <c r="J627" s="24" t="s">
        <v>152</v>
      </c>
      <c r="K627" s="108" t="s">
        <v>173</v>
      </c>
      <c r="L627" s="173" t="s">
        <v>688</v>
      </c>
      <c r="M627" s="21">
        <f>+Produccion_UO!L627</f>
        <v>91.605878192078194</v>
      </c>
      <c r="N627" s="21">
        <f>+Produccion_UO!M627</f>
        <v>86.564225498225596</v>
      </c>
      <c r="O627" s="21">
        <f>+Produccion_UO!N627</f>
        <v>82.7592045972047</v>
      </c>
      <c r="P627" s="21">
        <f>+Produccion_UO!O627</f>
        <v>78.954183696183705</v>
      </c>
      <c r="Q627" s="21">
        <f>+Produccion_UO!P627</f>
        <v>75.149162795162795</v>
      </c>
      <c r="R627" s="21">
        <f>+Produccion_UO!Q627</f>
        <v>71.344141894141899</v>
      </c>
      <c r="S627" s="21">
        <f>+Produccion_UO!R627</f>
        <v>67.539120993121003</v>
      </c>
      <c r="T627" s="21">
        <f>+Produccion_UO!S627</f>
        <v>7.6945557575799501</v>
      </c>
      <c r="U627" s="21">
        <f>+Produccion_UO!T627</f>
        <v>0</v>
      </c>
      <c r="V627" s="21">
        <f>+Produccion_UO!U627</f>
        <v>0</v>
      </c>
      <c r="W627" s="21">
        <f>+Produccion_UO!V627</f>
        <v>0</v>
      </c>
      <c r="X627" s="21">
        <f>+Produccion_UO!W627</f>
        <v>0</v>
      </c>
      <c r="Y627" s="21">
        <f>+Produccion_UO!X627</f>
        <v>0</v>
      </c>
      <c r="Z627" s="21">
        <f>+Produccion_UO!Y627</f>
        <v>0</v>
      </c>
      <c r="AA627" s="21">
        <f>+Produccion_UO!Z627</f>
        <v>0</v>
      </c>
      <c r="AB627" s="21">
        <f>+Produccion_UO!AA627</f>
        <v>0</v>
      </c>
      <c r="AC627" s="21">
        <f>+Produccion_UO!AB627</f>
        <v>0</v>
      </c>
      <c r="AD627" s="21">
        <f>+Produccion_UO!AC627</f>
        <v>0</v>
      </c>
      <c r="AE627" s="21">
        <f>+Produccion_UO!AD627</f>
        <v>0</v>
      </c>
      <c r="AF627" s="21">
        <f>+Produccion_UO!AE627</f>
        <v>0</v>
      </c>
      <c r="AG627" s="21">
        <f>+Produccion_UO!AF627</f>
        <v>0</v>
      </c>
      <c r="AH627" s="21">
        <f>+Produccion_UO!AG627</f>
        <v>0</v>
      </c>
      <c r="AI627" s="21">
        <f>+Produccion_UO!AH627</f>
        <v>0</v>
      </c>
      <c r="AJ627" s="21">
        <f>+Produccion_UO!AI627</f>
        <v>0</v>
      </c>
      <c r="AK627" s="21">
        <f>+Produccion_UO!AJ627</f>
        <v>0</v>
      </c>
      <c r="AL627" s="21">
        <f>+Produccion_UO!AK627</f>
        <v>0</v>
      </c>
      <c r="AM627" s="21">
        <f>+Produccion_UO!AL627</f>
        <v>0</v>
      </c>
      <c r="AN627" s="21">
        <f>+Produccion_UO!AM627</f>
        <v>0</v>
      </c>
      <c r="AO627" s="21">
        <f>+Produccion_UO!AN627</f>
        <v>0</v>
      </c>
      <c r="AP627" s="21">
        <f>+Produccion_UO!AO627</f>
        <v>0</v>
      </c>
      <c r="AQ627" s="21">
        <f>+Produccion_UO!AP627</f>
        <v>0</v>
      </c>
      <c r="AR627" s="21">
        <f>+Produccion_UO!AQ627</f>
        <v>0</v>
      </c>
    </row>
    <row r="628" spans="10:44" x14ac:dyDescent="0.25">
      <c r="J628" s="24" t="s">
        <v>153</v>
      </c>
      <c r="K628" s="108" t="s">
        <v>174</v>
      </c>
      <c r="L628" s="173" t="s">
        <v>686</v>
      </c>
      <c r="M628" s="21">
        <f>+Produccion_UO!L628</f>
        <v>42.958828655929999</v>
      </c>
      <c r="N628" s="21">
        <f>+Produccion_UO!M628</f>
        <v>39.958829832401896</v>
      </c>
      <c r="O628" s="21">
        <f>+Produccion_UO!N628</f>
        <v>36.795700611627403</v>
      </c>
      <c r="P628" s="21">
        <f>+Produccion_UO!O628</f>
        <v>33.632571390852902</v>
      </c>
      <c r="Q628" s="21">
        <f>+Produccion_UO!P628</f>
        <v>30.469442170078398</v>
      </c>
      <c r="R628" s="21">
        <f>+Produccion_UO!Q628</f>
        <v>27.079044096728701</v>
      </c>
      <c r="S628" s="21">
        <f>+Produccion_UO!R628</f>
        <v>23.6886460233791</v>
      </c>
      <c r="T628" s="21">
        <f>+Produccion_UO!S628</f>
        <v>21.346916946643599</v>
      </c>
      <c r="U628" s="21">
        <f>+Produccion_UO!T628</f>
        <v>17.679080774036802</v>
      </c>
      <c r="V628" s="21">
        <f>+Produccion_UO!U628</f>
        <v>0</v>
      </c>
      <c r="W628" s="21">
        <f>+Produccion_UO!V628</f>
        <v>0</v>
      </c>
      <c r="X628" s="21">
        <f>+Produccion_UO!W628</f>
        <v>0</v>
      </c>
      <c r="Y628" s="21">
        <f>+Produccion_UO!X628</f>
        <v>0</v>
      </c>
      <c r="Z628" s="21">
        <f>+Produccion_UO!Y628</f>
        <v>0</v>
      </c>
      <c r="AA628" s="21">
        <f>+Produccion_UO!Z628</f>
        <v>0</v>
      </c>
      <c r="AB628" s="21">
        <f>+Produccion_UO!AA628</f>
        <v>0</v>
      </c>
      <c r="AC628" s="21">
        <f>+Produccion_UO!AB628</f>
        <v>0</v>
      </c>
      <c r="AD628" s="21">
        <f>+Produccion_UO!AC628</f>
        <v>0</v>
      </c>
      <c r="AE628" s="21">
        <f>+Produccion_UO!AD628</f>
        <v>0</v>
      </c>
      <c r="AF628" s="21">
        <f>+Produccion_UO!AE628</f>
        <v>0</v>
      </c>
      <c r="AG628" s="21">
        <f>+Produccion_UO!AF628</f>
        <v>0</v>
      </c>
      <c r="AH628" s="21">
        <f>+Produccion_UO!AG628</f>
        <v>0</v>
      </c>
      <c r="AI628" s="21">
        <f>+Produccion_UO!AH628</f>
        <v>0</v>
      </c>
      <c r="AJ628" s="21">
        <f>+Produccion_UO!AI628</f>
        <v>0</v>
      </c>
      <c r="AK628" s="21">
        <f>+Produccion_UO!AJ628</f>
        <v>0</v>
      </c>
      <c r="AL628" s="21">
        <f>+Produccion_UO!AK628</f>
        <v>0</v>
      </c>
      <c r="AM628" s="21">
        <f>+Produccion_UO!AL628</f>
        <v>0</v>
      </c>
      <c r="AN628" s="21">
        <f>+Produccion_UO!AM628</f>
        <v>0</v>
      </c>
      <c r="AO628" s="21">
        <f>+Produccion_UO!AN628</f>
        <v>0</v>
      </c>
      <c r="AP628" s="21">
        <f>+Produccion_UO!AO628</f>
        <v>0</v>
      </c>
      <c r="AQ628" s="21">
        <f>+Produccion_UO!AP628</f>
        <v>0</v>
      </c>
      <c r="AR628" s="21">
        <f>+Produccion_UO!AQ628</f>
        <v>0</v>
      </c>
    </row>
    <row r="629" spans="10:44" x14ac:dyDescent="0.25">
      <c r="J629" s="24" t="s">
        <v>154</v>
      </c>
      <c r="K629" s="108" t="s">
        <v>175</v>
      </c>
      <c r="L629" s="173" t="s">
        <v>687</v>
      </c>
      <c r="M629" s="21">
        <f>+Produccion_UO!L629</f>
        <v>13.5269625803303</v>
      </c>
      <c r="N629" s="21">
        <f>+Produccion_UO!M629</f>
        <v>12.608318272737099</v>
      </c>
      <c r="O629" s="21">
        <f>+Produccion_UO!N629</f>
        <v>12.028304725557399</v>
      </c>
      <c r="P629" s="21">
        <f>+Produccion_UO!O629</f>
        <v>11.448291178377699</v>
      </c>
      <c r="Q629" s="21">
        <f>+Produccion_UO!P629</f>
        <v>10.868277631198</v>
      </c>
      <c r="R629" s="21">
        <f>+Produccion_UO!Q629</f>
        <v>10.0260022168469</v>
      </c>
      <c r="S629" s="21">
        <f>+Produccion_UO!R629</f>
        <v>9.1837268024957996</v>
      </c>
      <c r="T629" s="21">
        <f>+Produccion_UO!S629</f>
        <v>8.4823209885540898</v>
      </c>
      <c r="U629" s="21">
        <f>+Produccion_UO!T629</f>
        <v>7.7809151746123799</v>
      </c>
      <c r="V629" s="21">
        <f>+Produccion_UO!U629</f>
        <v>7.1120132061227599</v>
      </c>
      <c r="W629" s="21">
        <f>+Produccion_UO!V629</f>
        <v>6.4431112376331399</v>
      </c>
      <c r="X629" s="21">
        <f>+Produccion_UO!W629</f>
        <v>5.7742092691435101</v>
      </c>
      <c r="Y629" s="21">
        <f>+Produccion_UO!X629</f>
        <v>5.4280315383314504</v>
      </c>
      <c r="Z629" s="21">
        <f>+Produccion_UO!Y629</f>
        <v>5.08185380751938</v>
      </c>
      <c r="AA629" s="21">
        <f>+Produccion_UO!Z629</f>
        <v>1.50894648796959</v>
      </c>
      <c r="AB629" s="21">
        <f>+Produccion_UO!AA629</f>
        <v>0</v>
      </c>
      <c r="AC629" s="21">
        <f>+Produccion_UO!AB629</f>
        <v>0</v>
      </c>
      <c r="AD629" s="21">
        <f>+Produccion_UO!AC629</f>
        <v>0</v>
      </c>
      <c r="AE629" s="21">
        <f>+Produccion_UO!AD629</f>
        <v>0</v>
      </c>
      <c r="AF629" s="21">
        <f>+Produccion_UO!AE629</f>
        <v>0</v>
      </c>
      <c r="AG629" s="21">
        <f>+Produccion_UO!AF629</f>
        <v>0</v>
      </c>
      <c r="AH629" s="21">
        <f>+Produccion_UO!AG629</f>
        <v>0</v>
      </c>
      <c r="AI629" s="21">
        <f>+Produccion_UO!AH629</f>
        <v>0</v>
      </c>
      <c r="AJ629" s="21">
        <f>+Produccion_UO!AI629</f>
        <v>0</v>
      </c>
      <c r="AK629" s="21">
        <f>+Produccion_UO!AJ629</f>
        <v>0</v>
      </c>
      <c r="AL629" s="21">
        <f>+Produccion_UO!AK629</f>
        <v>0</v>
      </c>
      <c r="AM629" s="21">
        <f>+Produccion_UO!AL629</f>
        <v>0</v>
      </c>
      <c r="AN629" s="21">
        <f>+Produccion_UO!AM629</f>
        <v>0</v>
      </c>
      <c r="AO629" s="21">
        <f>+Produccion_UO!AN629</f>
        <v>0</v>
      </c>
      <c r="AP629" s="21">
        <f>+Produccion_UO!AO629</f>
        <v>0</v>
      </c>
      <c r="AQ629" s="21">
        <f>+Produccion_UO!AP629</f>
        <v>0</v>
      </c>
      <c r="AR629" s="21">
        <f>+Produccion_UO!AQ629</f>
        <v>0</v>
      </c>
    </row>
    <row r="630" spans="10:44" x14ac:dyDescent="0.25">
      <c r="J630" s="24" t="s">
        <v>155</v>
      </c>
      <c r="K630" s="108" t="s">
        <v>176</v>
      </c>
      <c r="L630" s="173" t="s">
        <v>685</v>
      </c>
      <c r="M630" s="21">
        <f>+Produccion_UO!L630</f>
        <v>13.701814610340501</v>
      </c>
      <c r="N630" s="21">
        <f>+Produccion_UO!M630</f>
        <v>13.4528609381024</v>
      </c>
      <c r="O630" s="21">
        <f>+Produccion_UO!N630</f>
        <v>13.461247275391001</v>
      </c>
      <c r="P630" s="21">
        <f>+Produccion_UO!O630</f>
        <v>13.469633612679599</v>
      </c>
      <c r="Q630" s="21">
        <f>+Produccion_UO!P630</f>
        <v>13.4780199499681</v>
      </c>
      <c r="R630" s="21">
        <f>+Produccion_UO!Q630</f>
        <v>12.4522790261206</v>
      </c>
      <c r="S630" s="21">
        <f>+Produccion_UO!R630</f>
        <v>11.426538102273099</v>
      </c>
      <c r="T630" s="21">
        <f>+Produccion_UO!S630</f>
        <v>10.582474569915499</v>
      </c>
      <c r="U630" s="21">
        <f>+Produccion_UO!T630</f>
        <v>9.7384110375579507</v>
      </c>
      <c r="V630" s="21">
        <f>+Produccion_UO!U630</f>
        <v>9.0387731969237795</v>
      </c>
      <c r="W630" s="21">
        <f>+Produccion_UO!V630</f>
        <v>8.33913535628961</v>
      </c>
      <c r="X630" s="21">
        <f>+Produccion_UO!W630</f>
        <v>7.6394975156554503</v>
      </c>
      <c r="Y630" s="21">
        <f>+Produccion_UO!X630</f>
        <v>7.1486847024487696</v>
      </c>
      <c r="Z630" s="21">
        <f>+Produccion_UO!Y630</f>
        <v>6.6578718892420898</v>
      </c>
      <c r="AA630" s="21">
        <f>+Produccion_UO!Z630</f>
        <v>3.2277692975910099</v>
      </c>
      <c r="AB630" s="21">
        <f>+Produccion_UO!AA630</f>
        <v>0</v>
      </c>
      <c r="AC630" s="21">
        <f>+Produccion_UO!AB630</f>
        <v>0</v>
      </c>
      <c r="AD630" s="21">
        <f>+Produccion_UO!AC630</f>
        <v>0</v>
      </c>
      <c r="AE630" s="21">
        <f>+Produccion_UO!AD630</f>
        <v>0</v>
      </c>
      <c r="AF630" s="21">
        <f>+Produccion_UO!AE630</f>
        <v>0</v>
      </c>
      <c r="AG630" s="21">
        <f>+Produccion_UO!AF630</f>
        <v>0</v>
      </c>
      <c r="AH630" s="21">
        <f>+Produccion_UO!AG630</f>
        <v>0</v>
      </c>
      <c r="AI630" s="21">
        <f>+Produccion_UO!AH630</f>
        <v>0</v>
      </c>
      <c r="AJ630" s="21">
        <f>+Produccion_UO!AI630</f>
        <v>0</v>
      </c>
      <c r="AK630" s="21">
        <f>+Produccion_UO!AJ630</f>
        <v>0</v>
      </c>
      <c r="AL630" s="21">
        <f>+Produccion_UO!AK630</f>
        <v>0</v>
      </c>
      <c r="AM630" s="21">
        <f>+Produccion_UO!AL630</f>
        <v>0</v>
      </c>
      <c r="AN630" s="21">
        <f>+Produccion_UO!AM630</f>
        <v>0</v>
      </c>
      <c r="AO630" s="21">
        <f>+Produccion_UO!AN630</f>
        <v>0</v>
      </c>
      <c r="AP630" s="21">
        <f>+Produccion_UO!AO630</f>
        <v>0</v>
      </c>
      <c r="AQ630" s="21">
        <f>+Produccion_UO!AP630</f>
        <v>0</v>
      </c>
      <c r="AR630" s="21">
        <f>+Produccion_UO!AQ630</f>
        <v>0</v>
      </c>
    </row>
    <row r="631" spans="10:44" x14ac:dyDescent="0.25">
      <c r="J631" s="68"/>
      <c r="K631" s="68"/>
      <c r="L631" s="68"/>
      <c r="M631" s="69">
        <f>+SUM(M624:M630)</f>
        <v>421.66366528366365</v>
      </c>
      <c r="N631" s="69">
        <f t="shared" ref="N631" si="78">+SUM(N624:N630)</f>
        <v>401.53648659051936</v>
      </c>
      <c r="O631" s="69">
        <f t="shared" ref="O631:AR631" si="79">+SUM(O624:O630)</f>
        <v>372.0002714012324</v>
      </c>
      <c r="P631" s="69">
        <f t="shared" si="79"/>
        <v>360.33630293557241</v>
      </c>
      <c r="Q631" s="69">
        <f t="shared" si="79"/>
        <v>278.42568622040244</v>
      </c>
      <c r="R631" s="69">
        <f t="shared" si="79"/>
        <v>261.12244115007957</v>
      </c>
      <c r="S631" s="69">
        <f t="shared" si="79"/>
        <v>247.45533107776811</v>
      </c>
      <c r="T631" s="69">
        <f t="shared" si="79"/>
        <v>180.07289525353042</v>
      </c>
      <c r="U631" s="69">
        <f t="shared" si="79"/>
        <v>103.89478630080123</v>
      </c>
      <c r="V631" s="69">
        <f t="shared" si="79"/>
        <v>63.34525895519505</v>
      </c>
      <c r="W631" s="69">
        <f t="shared" si="79"/>
        <v>43.697290356673591</v>
      </c>
      <c r="X631" s="69">
        <f t="shared" si="79"/>
        <v>37.688533186232263</v>
      </c>
      <c r="Y631" s="69">
        <f t="shared" si="79"/>
        <v>36.851542642213523</v>
      </c>
      <c r="Z631" s="69">
        <f t="shared" si="79"/>
        <v>28.929106143930568</v>
      </c>
      <c r="AA631" s="69">
        <f t="shared" si="79"/>
        <v>4.7367157855605999</v>
      </c>
      <c r="AB631" s="69">
        <f t="shared" si="79"/>
        <v>0</v>
      </c>
      <c r="AC631" s="69">
        <f t="shared" si="79"/>
        <v>0</v>
      </c>
      <c r="AD631" s="69">
        <f t="shared" si="79"/>
        <v>0</v>
      </c>
      <c r="AE631" s="69">
        <f t="shared" si="79"/>
        <v>0</v>
      </c>
      <c r="AF631" s="69">
        <f t="shared" si="79"/>
        <v>0</v>
      </c>
      <c r="AG631" s="69">
        <f t="shared" si="79"/>
        <v>0</v>
      </c>
      <c r="AH631" s="69">
        <f t="shared" si="79"/>
        <v>0</v>
      </c>
      <c r="AI631" s="69">
        <f t="shared" si="79"/>
        <v>0</v>
      </c>
      <c r="AJ631" s="69">
        <f t="shared" si="79"/>
        <v>0</v>
      </c>
      <c r="AK631" s="69">
        <f t="shared" si="79"/>
        <v>0</v>
      </c>
      <c r="AL631" s="69">
        <f t="shared" si="79"/>
        <v>0</v>
      </c>
      <c r="AM631" s="69">
        <f t="shared" si="79"/>
        <v>0</v>
      </c>
      <c r="AN631" s="69">
        <f t="shared" si="79"/>
        <v>0</v>
      </c>
      <c r="AO631" s="69">
        <f t="shared" si="79"/>
        <v>0</v>
      </c>
      <c r="AP631" s="69">
        <f t="shared" si="79"/>
        <v>0</v>
      </c>
      <c r="AQ631" s="69">
        <f t="shared" si="79"/>
        <v>0</v>
      </c>
      <c r="AR631" s="69">
        <f t="shared" si="79"/>
        <v>0</v>
      </c>
    </row>
    <row r="633" spans="10:44" ht="18.75" x14ac:dyDescent="0.3">
      <c r="K633" s="34" t="str">
        <f>+Produccion_UO!K633</f>
        <v>11.4 Emisiones por SEPARADOR</v>
      </c>
      <c r="L633" s="34"/>
    </row>
    <row r="634" spans="10:44" x14ac:dyDescent="0.25">
      <c r="J634" s="106" t="s">
        <v>488</v>
      </c>
      <c r="K634" s="108" t="s">
        <v>389</v>
      </c>
      <c r="L634" s="167"/>
    </row>
    <row r="635" spans="10:44" x14ac:dyDescent="0.25">
      <c r="J635" s="15"/>
      <c r="K635" s="23"/>
      <c r="L635" s="23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</row>
    <row r="636" spans="10:44" x14ac:dyDescent="0.25">
      <c r="M636" s="47">
        <v>2019</v>
      </c>
      <c r="N636" s="47">
        <v>2020</v>
      </c>
      <c r="O636" s="47">
        <v>2021</v>
      </c>
      <c r="P636" s="47">
        <v>2022</v>
      </c>
      <c r="Q636" s="47">
        <v>2023</v>
      </c>
      <c r="R636" s="47">
        <v>2024</v>
      </c>
      <c r="S636" s="47">
        <v>2025</v>
      </c>
      <c r="T636" s="47">
        <v>2026</v>
      </c>
      <c r="U636" s="47">
        <v>2027</v>
      </c>
      <c r="V636" s="47">
        <v>2028</v>
      </c>
      <c r="W636" s="47">
        <v>2029</v>
      </c>
      <c r="X636" s="47">
        <v>2030</v>
      </c>
      <c r="Y636" s="47">
        <v>2031</v>
      </c>
      <c r="Z636" s="47">
        <v>2032</v>
      </c>
      <c r="AA636" s="47">
        <v>2033</v>
      </c>
      <c r="AB636" s="47">
        <v>2034</v>
      </c>
      <c r="AC636" s="47">
        <v>2035</v>
      </c>
      <c r="AD636" s="47">
        <v>2036</v>
      </c>
      <c r="AE636" s="47">
        <v>2037</v>
      </c>
      <c r="AF636" s="47">
        <v>2038</v>
      </c>
      <c r="AG636" s="47">
        <v>2039</v>
      </c>
      <c r="AH636" s="47">
        <v>2040</v>
      </c>
      <c r="AI636" s="47">
        <v>2041</v>
      </c>
      <c r="AJ636" s="47">
        <v>2042</v>
      </c>
      <c r="AK636" s="47">
        <v>2043</v>
      </c>
      <c r="AL636" s="47">
        <v>2044</v>
      </c>
      <c r="AM636" s="47">
        <v>2045</v>
      </c>
      <c r="AN636" s="47">
        <v>2046</v>
      </c>
      <c r="AO636" s="47">
        <v>2047</v>
      </c>
      <c r="AP636" s="47">
        <v>2048</v>
      </c>
      <c r="AQ636" s="47">
        <v>2049</v>
      </c>
      <c r="AR636" s="47">
        <v>2050</v>
      </c>
    </row>
    <row r="637" spans="10:44" x14ac:dyDescent="0.25">
      <c r="J637" s="24" t="s">
        <v>148</v>
      </c>
      <c r="K637" s="108" t="s">
        <v>272</v>
      </c>
      <c r="L637" s="173" t="s">
        <v>683</v>
      </c>
      <c r="M637" s="21">
        <f>+Produccion_UO!L637</f>
        <v>27.434292776393399</v>
      </c>
      <c r="N637" s="21">
        <f>+Produccion_UO!M637</f>
        <v>22.169157530641801</v>
      </c>
      <c r="O637" s="21">
        <f>+Produccion_UO!N637</f>
        <v>17.3572376536655</v>
      </c>
      <c r="P637" s="21">
        <f>+Produccion_UO!O637</f>
        <v>20.2699999992853</v>
      </c>
      <c r="Q637" s="21">
        <f>+Produccion_UO!P637</f>
        <v>19.320421233607</v>
      </c>
      <c r="R637" s="21">
        <f>+Produccion_UO!Q637</f>
        <v>0</v>
      </c>
      <c r="S637" s="21">
        <f>+Produccion_UO!R637</f>
        <v>0</v>
      </c>
      <c r="T637" s="21">
        <f>+Produccion_UO!S637</f>
        <v>0</v>
      </c>
      <c r="U637" s="21">
        <f>+Produccion_UO!T637</f>
        <v>0</v>
      </c>
      <c r="V637" s="21">
        <f>+Produccion_UO!U637</f>
        <v>0</v>
      </c>
      <c r="W637" s="21">
        <f>+Produccion_UO!V637</f>
        <v>0</v>
      </c>
      <c r="X637" s="21">
        <f>+Produccion_UO!W637</f>
        <v>0</v>
      </c>
      <c r="Y637" s="21">
        <f>+Produccion_UO!X637</f>
        <v>0</v>
      </c>
      <c r="Z637" s="21">
        <f>+Produccion_UO!Y637</f>
        <v>0</v>
      </c>
      <c r="AA637" s="21">
        <f>+Produccion_UO!Z637</f>
        <v>0</v>
      </c>
      <c r="AB637" s="21">
        <f>+Produccion_UO!AA637</f>
        <v>0</v>
      </c>
      <c r="AC637" s="21">
        <f>+Produccion_UO!AB637</f>
        <v>0</v>
      </c>
      <c r="AD637" s="21">
        <f>+Produccion_UO!AC637</f>
        <v>0</v>
      </c>
      <c r="AE637" s="21">
        <f>+Produccion_UO!AD637</f>
        <v>0</v>
      </c>
      <c r="AF637" s="21">
        <f>+Produccion_UO!AE637</f>
        <v>0</v>
      </c>
      <c r="AG637" s="21">
        <f>+Produccion_UO!AF637</f>
        <v>0</v>
      </c>
      <c r="AH637" s="21">
        <f>+Produccion_UO!AG637</f>
        <v>0</v>
      </c>
      <c r="AI637" s="21">
        <f>+Produccion_UO!AH637</f>
        <v>0</v>
      </c>
      <c r="AJ637" s="21">
        <f>+Produccion_UO!AI637</f>
        <v>0</v>
      </c>
      <c r="AK637" s="21">
        <f>+Produccion_UO!AJ637</f>
        <v>0</v>
      </c>
      <c r="AL637" s="21">
        <f>+Produccion_UO!AK637</f>
        <v>0</v>
      </c>
      <c r="AM637" s="21">
        <f>+Produccion_UO!AL637</f>
        <v>0</v>
      </c>
      <c r="AN637" s="21">
        <f>+Produccion_UO!AM637</f>
        <v>0</v>
      </c>
      <c r="AO637" s="21">
        <f>+Produccion_UO!AN637</f>
        <v>0</v>
      </c>
      <c r="AP637" s="21">
        <f>+Produccion_UO!AO637</f>
        <v>0</v>
      </c>
      <c r="AQ637" s="21">
        <f>+Produccion_UO!AP637</f>
        <v>0</v>
      </c>
      <c r="AR637" s="21">
        <f>+Produccion_UO!AQ637</f>
        <v>0</v>
      </c>
    </row>
    <row r="638" spans="10:44" x14ac:dyDescent="0.25">
      <c r="J638" s="24" t="s">
        <v>149</v>
      </c>
      <c r="K638" s="108" t="s">
        <v>273</v>
      </c>
      <c r="L638" s="173" t="s">
        <v>684</v>
      </c>
      <c r="M638" s="21">
        <f>+Produccion_UO!L638+Produccion_UO!L639</f>
        <v>690.66932724920298</v>
      </c>
      <c r="N638" s="21">
        <f>+Produccion_UO!M638+Produccion_UO!M639</f>
        <v>660.35277384631604</v>
      </c>
      <c r="O638" s="21">
        <f>+Produccion_UO!N638+Produccion_UO!N639</f>
        <v>611.80028252735701</v>
      </c>
      <c r="P638" s="21">
        <f>+Produccion_UO!O638+Produccion_UO!O639</f>
        <v>592.63610568195497</v>
      </c>
      <c r="Q638" s="21">
        <f>+Produccion_UO!P638+Produccion_UO!P639</f>
        <v>449.03457948681398</v>
      </c>
      <c r="R638" s="21">
        <f>+Produccion_UO!Q638+Produccion_UO!Q639</f>
        <v>425.75138076389601</v>
      </c>
      <c r="S638" s="21">
        <f>+Produccion_UO!R638+Produccion_UO!R639</f>
        <v>402.46818204097804</v>
      </c>
      <c r="T638" s="21">
        <f>+Produccion_UO!S638+Produccion_UO!S639</f>
        <v>384.00481745914101</v>
      </c>
      <c r="U638" s="21">
        <f>+Produccion_UO!T638+Produccion_UO!T639</f>
        <v>258.82498713287339</v>
      </c>
      <c r="V638" s="21">
        <f>+Produccion_UO!U638+Produccion_UO!U639</f>
        <v>208.40868345294729</v>
      </c>
      <c r="W638" s="21">
        <f>+Produccion_UO!V638+Produccion_UO!V639</f>
        <v>131.07632237253887</v>
      </c>
      <c r="X638" s="21">
        <f>+Produccion_UO!W638+Produccion_UO!W639</f>
        <v>122.770533663965</v>
      </c>
      <c r="Y638" s="21">
        <f>+Produccion_UO!X638+Produccion_UO!X639</f>
        <v>122.770533663965</v>
      </c>
      <c r="Z638" s="21">
        <f>+Produccion_UO!Y638+Produccion_UO!Y639</f>
        <v>86.935715870959498</v>
      </c>
      <c r="AA638" s="21">
        <f>+Produccion_UO!Z638+Produccion_UO!Z639</f>
        <v>0</v>
      </c>
      <c r="AB638" s="21">
        <f>+Produccion_UO!AA638+Produccion_UO!AA639</f>
        <v>0</v>
      </c>
      <c r="AC638" s="21">
        <f>+Produccion_UO!AB638+Produccion_UO!AB639</f>
        <v>0</v>
      </c>
      <c r="AD638" s="21">
        <f>+Produccion_UO!AC638+Produccion_UO!AC639</f>
        <v>0</v>
      </c>
      <c r="AE638" s="21">
        <f>+Produccion_UO!AD638+Produccion_UO!AD639</f>
        <v>0</v>
      </c>
      <c r="AF638" s="21">
        <f>+Produccion_UO!AE638+Produccion_UO!AE639</f>
        <v>0</v>
      </c>
      <c r="AG638" s="21">
        <f>+Produccion_UO!AF638+Produccion_UO!AF639</f>
        <v>0</v>
      </c>
      <c r="AH638" s="21">
        <f>+Produccion_UO!AG638+Produccion_UO!AG639</f>
        <v>0</v>
      </c>
      <c r="AI638" s="21">
        <f>+Produccion_UO!AH638+Produccion_UO!AH639</f>
        <v>0</v>
      </c>
      <c r="AJ638" s="21">
        <f>+Produccion_UO!AI638+Produccion_UO!AI639</f>
        <v>0</v>
      </c>
      <c r="AK638" s="21">
        <f>+Produccion_UO!AJ638+Produccion_UO!AJ639</f>
        <v>0</v>
      </c>
      <c r="AL638" s="21">
        <f>+Produccion_UO!AK638+Produccion_UO!AK639</f>
        <v>0</v>
      </c>
      <c r="AM638" s="21">
        <f>+Produccion_UO!AL638+Produccion_UO!AL639</f>
        <v>0</v>
      </c>
      <c r="AN638" s="21">
        <f>+Produccion_UO!AM638+Produccion_UO!AM639</f>
        <v>0</v>
      </c>
      <c r="AO638" s="21">
        <f>+Produccion_UO!AN638+Produccion_UO!AN639</f>
        <v>0</v>
      </c>
      <c r="AP638" s="21">
        <f>+Produccion_UO!AO638+Produccion_UO!AO639</f>
        <v>0</v>
      </c>
      <c r="AQ638" s="21">
        <f>+Produccion_UO!AP638+Produccion_UO!AP639</f>
        <v>0</v>
      </c>
      <c r="AR638" s="21">
        <f>+Produccion_UO!AQ638+Produccion_UO!AQ639</f>
        <v>0</v>
      </c>
    </row>
    <row r="639" spans="10:44" x14ac:dyDescent="0.25">
      <c r="J639" s="24" t="s">
        <v>151</v>
      </c>
      <c r="K639" s="108" t="s">
        <v>274</v>
      </c>
      <c r="L639" s="173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  <c r="AA639" s="180"/>
      <c r="AB639" s="180"/>
      <c r="AC639" s="180"/>
      <c r="AD639" s="180"/>
      <c r="AE639" s="180"/>
      <c r="AF639" s="180"/>
      <c r="AG639" s="180"/>
      <c r="AH639" s="180"/>
      <c r="AI639" s="180"/>
      <c r="AJ639" s="180"/>
      <c r="AK639" s="180"/>
      <c r="AL639" s="180"/>
      <c r="AM639" s="180"/>
      <c r="AN639" s="180"/>
      <c r="AO639" s="180"/>
      <c r="AP639" s="180"/>
      <c r="AQ639" s="180"/>
      <c r="AR639" s="180"/>
    </row>
    <row r="640" spans="10:44" x14ac:dyDescent="0.25">
      <c r="J640" s="24" t="s">
        <v>152</v>
      </c>
      <c r="K640" s="108" t="s">
        <v>275</v>
      </c>
      <c r="L640" s="173" t="s">
        <v>688</v>
      </c>
      <c r="M640" s="21">
        <f>+Produccion_UO!L640</f>
        <v>2.81764544993815</v>
      </c>
      <c r="N640" s="21">
        <f>+Produccion_UO!M640</f>
        <v>2.6625725435552599</v>
      </c>
      <c r="O640" s="21">
        <f>+Produccion_UO!N640</f>
        <v>2.54553638779459</v>
      </c>
      <c r="P640" s="21">
        <f>+Produccion_UO!O640</f>
        <v>2.4285002320339202</v>
      </c>
      <c r="Q640" s="21">
        <f>+Produccion_UO!P640</f>
        <v>2.3114640762732499</v>
      </c>
      <c r="R640" s="21">
        <f>+Produccion_UO!Q640</f>
        <v>2.1944279205125699</v>
      </c>
      <c r="S640" s="21">
        <f>+Produccion_UO!R640</f>
        <v>2.0773917647519</v>
      </c>
      <c r="T640" s="21">
        <f>+Produccion_UO!S640</f>
        <v>0.23667182114865001</v>
      </c>
      <c r="U640" s="21">
        <f>+Produccion_UO!T640</f>
        <v>0</v>
      </c>
      <c r="V640" s="21">
        <f>+Produccion_UO!U640</f>
        <v>0</v>
      </c>
      <c r="W640" s="21">
        <f>+Produccion_UO!V640</f>
        <v>0</v>
      </c>
      <c r="X640" s="21">
        <f>+Produccion_UO!W640</f>
        <v>0</v>
      </c>
      <c r="Y640" s="21">
        <f>+Produccion_UO!X640</f>
        <v>0</v>
      </c>
      <c r="Z640" s="21">
        <f>+Produccion_UO!Y640</f>
        <v>0</v>
      </c>
      <c r="AA640" s="21">
        <f>+Produccion_UO!Z640</f>
        <v>0</v>
      </c>
      <c r="AB640" s="21">
        <f>+Produccion_UO!AA640</f>
        <v>0</v>
      </c>
      <c r="AC640" s="21">
        <f>+Produccion_UO!AB640</f>
        <v>0</v>
      </c>
      <c r="AD640" s="21">
        <f>+Produccion_UO!AC640</f>
        <v>0</v>
      </c>
      <c r="AE640" s="21">
        <f>+Produccion_UO!AD640</f>
        <v>0</v>
      </c>
      <c r="AF640" s="21">
        <f>+Produccion_UO!AE640</f>
        <v>0</v>
      </c>
      <c r="AG640" s="21">
        <f>+Produccion_UO!AF640</f>
        <v>0</v>
      </c>
      <c r="AH640" s="21">
        <f>+Produccion_UO!AG640</f>
        <v>0</v>
      </c>
      <c r="AI640" s="21">
        <f>+Produccion_UO!AH640</f>
        <v>0</v>
      </c>
      <c r="AJ640" s="21">
        <f>+Produccion_UO!AI640</f>
        <v>0</v>
      </c>
      <c r="AK640" s="21">
        <f>+Produccion_UO!AJ640</f>
        <v>0</v>
      </c>
      <c r="AL640" s="21">
        <f>+Produccion_UO!AK640</f>
        <v>0</v>
      </c>
      <c r="AM640" s="21">
        <f>+Produccion_UO!AL640</f>
        <v>0</v>
      </c>
      <c r="AN640" s="21">
        <f>+Produccion_UO!AM640</f>
        <v>0</v>
      </c>
      <c r="AO640" s="21">
        <f>+Produccion_UO!AN640</f>
        <v>0</v>
      </c>
      <c r="AP640" s="21">
        <f>+Produccion_UO!AO640</f>
        <v>0</v>
      </c>
      <c r="AQ640" s="21">
        <f>+Produccion_UO!AP640</f>
        <v>0</v>
      </c>
      <c r="AR640" s="21">
        <f>+Produccion_UO!AQ640</f>
        <v>0</v>
      </c>
    </row>
    <row r="641" spans="10:44" x14ac:dyDescent="0.25">
      <c r="J641" s="24" t="s">
        <v>153</v>
      </c>
      <c r="K641" s="108" t="s">
        <v>276</v>
      </c>
      <c r="L641" s="173" t="s">
        <v>686</v>
      </c>
      <c r="M641" s="21">
        <f>+Produccion_UO!L641</f>
        <v>82.722394368899998</v>
      </c>
      <c r="N641" s="21">
        <f>+Produccion_UO!M641</f>
        <v>76.945535605506507</v>
      </c>
      <c r="O641" s="21">
        <f>+Produccion_UO!N641</f>
        <v>70.854549630622799</v>
      </c>
      <c r="P641" s="21">
        <f>+Produccion_UO!O641</f>
        <v>64.763563655739205</v>
      </c>
      <c r="Q641" s="21">
        <f>+Produccion_UO!P641</f>
        <v>58.672577680855497</v>
      </c>
      <c r="R641" s="21">
        <f>+Produccion_UO!Q641</f>
        <v>52.143958180135598</v>
      </c>
      <c r="S641" s="21">
        <f>+Produccion_UO!R641</f>
        <v>45.6153386794158</v>
      </c>
      <c r="T641" s="21">
        <f>+Produccion_UO!S641</f>
        <v>41.1060575315907</v>
      </c>
      <c r="U641" s="21">
        <f>+Produccion_UO!T641</f>
        <v>34.043197583033503</v>
      </c>
      <c r="V641" s="21">
        <f>+Produccion_UO!U641</f>
        <v>0</v>
      </c>
      <c r="W641" s="21">
        <f>+Produccion_UO!V641</f>
        <v>0</v>
      </c>
      <c r="X641" s="21">
        <f>+Produccion_UO!W641</f>
        <v>0</v>
      </c>
      <c r="Y641" s="21">
        <f>+Produccion_UO!X641</f>
        <v>0</v>
      </c>
      <c r="Z641" s="21">
        <f>+Produccion_UO!Y641</f>
        <v>0</v>
      </c>
      <c r="AA641" s="21">
        <f>+Produccion_UO!Z641</f>
        <v>0</v>
      </c>
      <c r="AB641" s="21">
        <f>+Produccion_UO!AA641</f>
        <v>0</v>
      </c>
      <c r="AC641" s="21">
        <f>+Produccion_UO!AB641</f>
        <v>0</v>
      </c>
      <c r="AD641" s="21">
        <f>+Produccion_UO!AC641</f>
        <v>0</v>
      </c>
      <c r="AE641" s="21">
        <f>+Produccion_UO!AD641</f>
        <v>0</v>
      </c>
      <c r="AF641" s="21">
        <f>+Produccion_UO!AE641</f>
        <v>0</v>
      </c>
      <c r="AG641" s="21">
        <f>+Produccion_UO!AF641</f>
        <v>0</v>
      </c>
      <c r="AH641" s="21">
        <f>+Produccion_UO!AG641</f>
        <v>0</v>
      </c>
      <c r="AI641" s="21">
        <f>+Produccion_UO!AH641</f>
        <v>0</v>
      </c>
      <c r="AJ641" s="21">
        <f>+Produccion_UO!AI641</f>
        <v>0</v>
      </c>
      <c r="AK641" s="21">
        <f>+Produccion_UO!AJ641</f>
        <v>0</v>
      </c>
      <c r="AL641" s="21">
        <f>+Produccion_UO!AK641</f>
        <v>0</v>
      </c>
      <c r="AM641" s="21">
        <f>+Produccion_UO!AL641</f>
        <v>0</v>
      </c>
      <c r="AN641" s="21">
        <f>+Produccion_UO!AM641</f>
        <v>0</v>
      </c>
      <c r="AO641" s="21">
        <f>+Produccion_UO!AN641</f>
        <v>0</v>
      </c>
      <c r="AP641" s="21">
        <f>+Produccion_UO!AO641</f>
        <v>0</v>
      </c>
      <c r="AQ641" s="21">
        <f>+Produccion_UO!AP641</f>
        <v>0</v>
      </c>
      <c r="AR641" s="21">
        <f>+Produccion_UO!AQ641</f>
        <v>0</v>
      </c>
    </row>
    <row r="642" spans="10:44" x14ac:dyDescent="0.25">
      <c r="J642" s="24" t="s">
        <v>154</v>
      </c>
      <c r="K642" s="108" t="s">
        <v>277</v>
      </c>
      <c r="L642" s="173" t="s">
        <v>687</v>
      </c>
      <c r="M642" s="21">
        <f>+Produccion_UO!L642</f>
        <v>14.9315892800564</v>
      </c>
      <c r="N642" s="21">
        <f>+Produccion_UO!M642</f>
        <v>13.9175538368454</v>
      </c>
      <c r="O642" s="21">
        <f>+Produccion_UO!N642</f>
        <v>13.2773122444018</v>
      </c>
      <c r="P642" s="21">
        <f>+Produccion_UO!O642</f>
        <v>12.637070651958201</v>
      </c>
      <c r="Q642" s="21">
        <f>+Produccion_UO!P642</f>
        <v>11.996829059514599</v>
      </c>
      <c r="R642" s="21">
        <f>+Produccion_UO!Q642</f>
        <v>11.067092581492</v>
      </c>
      <c r="S642" s="21">
        <f>+Produccion_UO!R642</f>
        <v>10.137356103469299</v>
      </c>
      <c r="T642" s="21">
        <f>+Produccion_UO!S642</f>
        <v>9.3631169887955004</v>
      </c>
      <c r="U642" s="21">
        <f>+Produccion_UO!T642</f>
        <v>8.5888778741216498</v>
      </c>
      <c r="V642" s="21">
        <f>+Produccion_UO!U642</f>
        <v>7.8505177727466702</v>
      </c>
      <c r="W642" s="21">
        <f>+Produccion_UO!V642</f>
        <v>7.1121576713716799</v>
      </c>
      <c r="X642" s="21">
        <f>+Produccion_UO!W642</f>
        <v>6.3737975699967002</v>
      </c>
      <c r="Y642" s="21">
        <f>+Produccion_UO!X642</f>
        <v>5.9916730787303498</v>
      </c>
      <c r="Z642" s="21">
        <f>+Produccion_UO!Y642</f>
        <v>5.6095485874640003</v>
      </c>
      <c r="AA642" s="21">
        <f>+Produccion_UO!Z642</f>
        <v>1.66563403056264</v>
      </c>
      <c r="AB642" s="21">
        <f>+Produccion_UO!AA642</f>
        <v>0</v>
      </c>
      <c r="AC642" s="21">
        <f>+Produccion_UO!AB642</f>
        <v>0</v>
      </c>
      <c r="AD642" s="21">
        <f>+Produccion_UO!AC642</f>
        <v>0</v>
      </c>
      <c r="AE642" s="21">
        <f>+Produccion_UO!AD642</f>
        <v>0</v>
      </c>
      <c r="AF642" s="21">
        <f>+Produccion_UO!AE642</f>
        <v>0</v>
      </c>
      <c r="AG642" s="21">
        <f>+Produccion_UO!AF642</f>
        <v>0</v>
      </c>
      <c r="AH642" s="21">
        <f>+Produccion_UO!AG642</f>
        <v>0</v>
      </c>
      <c r="AI642" s="21">
        <f>+Produccion_UO!AH642</f>
        <v>0</v>
      </c>
      <c r="AJ642" s="21">
        <f>+Produccion_UO!AI642</f>
        <v>0</v>
      </c>
      <c r="AK642" s="21">
        <f>+Produccion_UO!AJ642</f>
        <v>0</v>
      </c>
      <c r="AL642" s="21">
        <f>+Produccion_UO!AK642</f>
        <v>0</v>
      </c>
      <c r="AM642" s="21">
        <f>+Produccion_UO!AL642</f>
        <v>0</v>
      </c>
      <c r="AN642" s="21">
        <f>+Produccion_UO!AM642</f>
        <v>0</v>
      </c>
      <c r="AO642" s="21">
        <f>+Produccion_UO!AN642</f>
        <v>0</v>
      </c>
      <c r="AP642" s="21">
        <f>+Produccion_UO!AO642</f>
        <v>0</v>
      </c>
      <c r="AQ642" s="21">
        <f>+Produccion_UO!AP642</f>
        <v>0</v>
      </c>
      <c r="AR642" s="21">
        <f>+Produccion_UO!AQ642</f>
        <v>0</v>
      </c>
    </row>
    <row r="643" spans="10:44" x14ac:dyDescent="0.25">
      <c r="J643" s="24" t="s">
        <v>155</v>
      </c>
      <c r="K643" s="108" t="s">
        <v>278</v>
      </c>
      <c r="L643" s="173" t="s">
        <v>685</v>
      </c>
      <c r="M643" s="21">
        <f>+Produccion_UO!L643</f>
        <v>5.5223447636222396</v>
      </c>
      <c r="N643" s="21">
        <f>+Produccion_UO!M643</f>
        <v>5.4220071041686797</v>
      </c>
      <c r="O643" s="21">
        <f>+Produccion_UO!N643</f>
        <v>5.4253871123740502</v>
      </c>
      <c r="P643" s="21">
        <f>+Produccion_UO!O643</f>
        <v>5.4287671205794297</v>
      </c>
      <c r="Q643" s="21">
        <f>+Produccion_UO!P643</f>
        <v>5.4321471287848002</v>
      </c>
      <c r="R643" s="21">
        <f>+Produccion_UO!Q643</f>
        <v>5.0187350968217199</v>
      </c>
      <c r="S643" s="21">
        <f>+Produccion_UO!R643</f>
        <v>4.6053230648586396</v>
      </c>
      <c r="T643" s="21">
        <f>+Produccion_UO!S643</f>
        <v>4.26513383002826</v>
      </c>
      <c r="U643" s="21">
        <f>+Produccion_UO!T643</f>
        <v>3.9249445951978799</v>
      </c>
      <c r="V643" s="21">
        <f>+Produccion_UO!U643</f>
        <v>3.64296432648645</v>
      </c>
      <c r="W643" s="21">
        <f>+Produccion_UO!V643</f>
        <v>3.3609840577750201</v>
      </c>
      <c r="X643" s="21">
        <f>+Produccion_UO!W643</f>
        <v>3.07900378906358</v>
      </c>
      <c r="Y643" s="21">
        <f>+Produccion_UO!X643</f>
        <v>2.8811878321256499</v>
      </c>
      <c r="Z643" s="21">
        <f>+Produccion_UO!Y643</f>
        <v>2.6833718751877198</v>
      </c>
      <c r="AA643" s="21">
        <f>+Produccion_UO!Z643</f>
        <v>1.3009119876195301</v>
      </c>
      <c r="AB643" s="21">
        <f>+Produccion_UO!AA643</f>
        <v>0</v>
      </c>
      <c r="AC643" s="21">
        <f>+Produccion_UO!AB643</f>
        <v>0</v>
      </c>
      <c r="AD643" s="21">
        <f>+Produccion_UO!AC643</f>
        <v>0</v>
      </c>
      <c r="AE643" s="21">
        <f>+Produccion_UO!AD643</f>
        <v>0</v>
      </c>
      <c r="AF643" s="21">
        <f>+Produccion_UO!AE643</f>
        <v>0</v>
      </c>
      <c r="AG643" s="21">
        <f>+Produccion_UO!AF643</f>
        <v>0</v>
      </c>
      <c r="AH643" s="21">
        <f>+Produccion_UO!AG643</f>
        <v>0</v>
      </c>
      <c r="AI643" s="21">
        <f>+Produccion_UO!AH643</f>
        <v>0</v>
      </c>
      <c r="AJ643" s="21">
        <f>+Produccion_UO!AI643</f>
        <v>0</v>
      </c>
      <c r="AK643" s="21">
        <f>+Produccion_UO!AJ643</f>
        <v>0</v>
      </c>
      <c r="AL643" s="21">
        <f>+Produccion_UO!AK643</f>
        <v>0</v>
      </c>
      <c r="AM643" s="21">
        <f>+Produccion_UO!AL643</f>
        <v>0</v>
      </c>
      <c r="AN643" s="21">
        <f>+Produccion_UO!AM643</f>
        <v>0</v>
      </c>
      <c r="AO643" s="21">
        <f>+Produccion_UO!AN643</f>
        <v>0</v>
      </c>
      <c r="AP643" s="21">
        <f>+Produccion_UO!AO643</f>
        <v>0</v>
      </c>
      <c r="AQ643" s="21">
        <f>+Produccion_UO!AP643</f>
        <v>0</v>
      </c>
      <c r="AR643" s="21">
        <f>+Produccion_UO!AQ643</f>
        <v>0</v>
      </c>
    </row>
    <row r="644" spans="10:44" x14ac:dyDescent="0.25">
      <c r="J644" s="68"/>
      <c r="K644" s="68"/>
      <c r="L644" s="68"/>
      <c r="M644" s="69">
        <f>+SUM(M637:M643)</f>
        <v>824.09759388811312</v>
      </c>
      <c r="N644" s="69">
        <f t="shared" ref="N644" si="80">+SUM(N637:N643)</f>
        <v>781.46960046703362</v>
      </c>
      <c r="O644" s="69">
        <f t="shared" ref="O644:AR644" si="81">+SUM(O637:O643)</f>
        <v>721.26030555621594</v>
      </c>
      <c r="P644" s="69">
        <f t="shared" si="81"/>
        <v>698.16400734155104</v>
      </c>
      <c r="Q644" s="69">
        <f t="shared" si="81"/>
        <v>546.76801866584913</v>
      </c>
      <c r="R644" s="69">
        <f t="shared" si="81"/>
        <v>496.17559454285788</v>
      </c>
      <c r="S644" s="69">
        <f t="shared" si="81"/>
        <v>464.90359165347365</v>
      </c>
      <c r="T644" s="69">
        <f t="shared" si="81"/>
        <v>438.97579763070416</v>
      </c>
      <c r="U644" s="69">
        <f t="shared" si="81"/>
        <v>305.38200718522637</v>
      </c>
      <c r="V644" s="69">
        <f t="shared" si="81"/>
        <v>219.90216555218043</v>
      </c>
      <c r="W644" s="69">
        <f t="shared" si="81"/>
        <v>141.54946410168557</v>
      </c>
      <c r="X644" s="69">
        <f t="shared" si="81"/>
        <v>132.2233350230253</v>
      </c>
      <c r="Y644" s="69">
        <f t="shared" si="81"/>
        <v>131.643394574821</v>
      </c>
      <c r="Z644" s="69">
        <f t="shared" si="81"/>
        <v>95.22863633361122</v>
      </c>
      <c r="AA644" s="69">
        <f t="shared" si="81"/>
        <v>2.9665460181821701</v>
      </c>
      <c r="AB644" s="69">
        <f t="shared" si="81"/>
        <v>0</v>
      </c>
      <c r="AC644" s="69">
        <f t="shared" si="81"/>
        <v>0</v>
      </c>
      <c r="AD644" s="69">
        <f t="shared" si="81"/>
        <v>0</v>
      </c>
      <c r="AE644" s="69">
        <f t="shared" si="81"/>
        <v>0</v>
      </c>
      <c r="AF644" s="69">
        <f t="shared" si="81"/>
        <v>0</v>
      </c>
      <c r="AG644" s="69">
        <f t="shared" si="81"/>
        <v>0</v>
      </c>
      <c r="AH644" s="69">
        <f t="shared" si="81"/>
        <v>0</v>
      </c>
      <c r="AI644" s="69">
        <f t="shared" si="81"/>
        <v>0</v>
      </c>
      <c r="AJ644" s="69">
        <f t="shared" si="81"/>
        <v>0</v>
      </c>
      <c r="AK644" s="69">
        <f t="shared" si="81"/>
        <v>0</v>
      </c>
      <c r="AL644" s="69">
        <f t="shared" si="81"/>
        <v>0</v>
      </c>
      <c r="AM644" s="69">
        <f t="shared" si="81"/>
        <v>0</v>
      </c>
      <c r="AN644" s="69">
        <f t="shared" si="81"/>
        <v>0</v>
      </c>
      <c r="AO644" s="69">
        <f t="shared" si="81"/>
        <v>0</v>
      </c>
      <c r="AP644" s="69">
        <f t="shared" si="81"/>
        <v>0</v>
      </c>
      <c r="AQ644" s="69">
        <f t="shared" si="81"/>
        <v>0</v>
      </c>
      <c r="AR644" s="69">
        <f t="shared" si="81"/>
        <v>0</v>
      </c>
    </row>
    <row r="646" spans="10:44" s="90" customFormat="1" ht="18.75" x14ac:dyDescent="0.3">
      <c r="K646" s="92" t="str">
        <f>+Produccion_UO!K646</f>
        <v>11.5 Emisiones por AUTOGENERACIÓN EN PRODUCCIÓN</v>
      </c>
      <c r="L646" s="92"/>
    </row>
    <row r="647" spans="10:44" x14ac:dyDescent="0.25">
      <c r="J647" s="106" t="s">
        <v>488</v>
      </c>
      <c r="K647" s="41" t="s">
        <v>26</v>
      </c>
      <c r="L647" s="162"/>
    </row>
    <row r="648" spans="10:44" x14ac:dyDescent="0.25">
      <c r="J648" s="15"/>
      <c r="K648" s="23"/>
      <c r="L648" s="23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</row>
    <row r="649" spans="10:44" x14ac:dyDescent="0.25">
      <c r="M649" s="40">
        <v>2019</v>
      </c>
      <c r="N649" s="40">
        <v>2020</v>
      </c>
      <c r="O649" s="40">
        <v>2021</v>
      </c>
      <c r="P649" s="40">
        <v>2022</v>
      </c>
      <c r="Q649" s="40">
        <v>2023</v>
      </c>
      <c r="R649" s="40">
        <v>2024</v>
      </c>
      <c r="S649" s="40">
        <v>2025</v>
      </c>
      <c r="T649" s="40">
        <v>2026</v>
      </c>
      <c r="U649" s="40">
        <v>2027</v>
      </c>
      <c r="V649" s="40">
        <v>2028</v>
      </c>
      <c r="W649" s="40">
        <v>2029</v>
      </c>
      <c r="X649" s="40">
        <v>2030</v>
      </c>
      <c r="Y649" s="40">
        <v>2031</v>
      </c>
      <c r="Z649" s="40">
        <v>2032</v>
      </c>
      <c r="AA649" s="40">
        <v>2033</v>
      </c>
      <c r="AB649" s="40">
        <v>2034</v>
      </c>
      <c r="AC649" s="40">
        <v>2035</v>
      </c>
      <c r="AD649" s="40">
        <v>2036</v>
      </c>
      <c r="AE649" s="40">
        <v>2037</v>
      </c>
      <c r="AF649" s="40">
        <v>2038</v>
      </c>
      <c r="AG649" s="40">
        <v>2039</v>
      </c>
      <c r="AH649" s="40">
        <v>2040</v>
      </c>
      <c r="AI649" s="40">
        <v>2041</v>
      </c>
      <c r="AJ649" s="40">
        <v>2042</v>
      </c>
      <c r="AK649" s="40">
        <v>2043</v>
      </c>
      <c r="AL649" s="40">
        <v>2044</v>
      </c>
      <c r="AM649" s="40">
        <v>2045</v>
      </c>
      <c r="AN649" s="40">
        <v>2046</v>
      </c>
      <c r="AO649" s="40">
        <v>2047</v>
      </c>
      <c r="AP649" s="40">
        <v>2048</v>
      </c>
      <c r="AQ649" s="40">
        <v>2049</v>
      </c>
      <c r="AR649" s="40">
        <v>2050</v>
      </c>
    </row>
    <row r="650" spans="10:44" x14ac:dyDescent="0.25">
      <c r="J650" s="61" t="s">
        <v>148</v>
      </c>
      <c r="K650" s="19" t="s">
        <v>320</v>
      </c>
      <c r="L650" s="171" t="s">
        <v>683</v>
      </c>
      <c r="M650" s="21">
        <f>+Produccion_UO!L650</f>
        <v>115.324269547087</v>
      </c>
      <c r="N650" s="21">
        <f>+Produccion_UO!M650</f>
        <v>93.191463674088297</v>
      </c>
      <c r="O650" s="21">
        <f>+Produccion_UO!N650</f>
        <v>72.963818315979793</v>
      </c>
      <c r="P650" s="21">
        <f>+Produccion_UO!O650</f>
        <v>85.208062868254501</v>
      </c>
      <c r="Q650" s="21">
        <f>+Produccion_UO!P650</f>
        <v>81.216362465337596</v>
      </c>
      <c r="R650" s="21">
        <f>+Produccion_UO!Q650</f>
        <v>0</v>
      </c>
      <c r="S650" s="21">
        <f>+Produccion_UO!R650</f>
        <v>0</v>
      </c>
      <c r="T650" s="21">
        <f>+Produccion_UO!S650</f>
        <v>0</v>
      </c>
      <c r="U650" s="21">
        <f>+Produccion_UO!T650</f>
        <v>0</v>
      </c>
      <c r="V650" s="21">
        <f>+Produccion_UO!U650</f>
        <v>0</v>
      </c>
      <c r="W650" s="21">
        <f>+Produccion_UO!V650</f>
        <v>0</v>
      </c>
      <c r="X650" s="21">
        <f>+Produccion_UO!W650</f>
        <v>0</v>
      </c>
      <c r="Y650" s="21">
        <f>+Produccion_UO!X650</f>
        <v>0</v>
      </c>
      <c r="Z650" s="21">
        <f>+Produccion_UO!Y650</f>
        <v>0</v>
      </c>
      <c r="AA650" s="21">
        <f>+Produccion_UO!Z650</f>
        <v>0</v>
      </c>
      <c r="AB650" s="21">
        <f>+Produccion_UO!AA650</f>
        <v>0</v>
      </c>
      <c r="AC650" s="21">
        <f>+Produccion_UO!AB650</f>
        <v>0</v>
      </c>
      <c r="AD650" s="21">
        <f>+Produccion_UO!AC650</f>
        <v>0</v>
      </c>
      <c r="AE650" s="21">
        <f>+Produccion_UO!AD650</f>
        <v>0</v>
      </c>
      <c r="AF650" s="21">
        <f>+Produccion_UO!AE650</f>
        <v>0</v>
      </c>
      <c r="AG650" s="21">
        <f>+Produccion_UO!AF650</f>
        <v>0</v>
      </c>
      <c r="AH650" s="21">
        <f>+Produccion_UO!AG650</f>
        <v>0</v>
      </c>
      <c r="AI650" s="21">
        <f>+Produccion_UO!AH650</f>
        <v>0</v>
      </c>
      <c r="AJ650" s="21">
        <f>+Produccion_UO!AI650</f>
        <v>0</v>
      </c>
      <c r="AK650" s="21">
        <f>+Produccion_UO!AJ650</f>
        <v>0</v>
      </c>
      <c r="AL650" s="21">
        <f>+Produccion_UO!AK650</f>
        <v>0</v>
      </c>
      <c r="AM650" s="21">
        <f>+Produccion_UO!AL650</f>
        <v>0</v>
      </c>
      <c r="AN650" s="21">
        <f>+Produccion_UO!AM650</f>
        <v>0</v>
      </c>
      <c r="AO650" s="21">
        <f>+Produccion_UO!AN650</f>
        <v>0</v>
      </c>
      <c r="AP650" s="21">
        <f>+Produccion_UO!AO650</f>
        <v>0</v>
      </c>
      <c r="AQ650" s="21">
        <f>+Produccion_UO!AP650</f>
        <v>0</v>
      </c>
      <c r="AR650" s="21">
        <f>+Produccion_UO!AQ650</f>
        <v>0</v>
      </c>
    </row>
    <row r="651" spans="10:44" x14ac:dyDescent="0.25">
      <c r="J651" s="61" t="s">
        <v>149</v>
      </c>
      <c r="K651" s="19" t="s">
        <v>322</v>
      </c>
      <c r="L651" s="171" t="s">
        <v>684</v>
      </c>
      <c r="M651" s="21">
        <f>+Produccion_UO!L651+Produccion_UO!L652</f>
        <v>1089.5320280527289</v>
      </c>
      <c r="N651" s="21">
        <f>+Produccion_UO!M651+Produccion_UO!M652</f>
        <v>1089.5320280527289</v>
      </c>
      <c r="O651" s="21">
        <f>+Produccion_UO!N651+Produccion_UO!N652</f>
        <v>1089.5320280527289</v>
      </c>
      <c r="P651" s="21">
        <f>+Produccion_UO!O651+Produccion_UO!O652</f>
        <v>1089.5320280527289</v>
      </c>
      <c r="Q651" s="21">
        <f>+Produccion_UO!P651+Produccion_UO!P652</f>
        <v>1089.5320280527289</v>
      </c>
      <c r="R651" s="21">
        <f>+Produccion_UO!Q651+Produccion_UO!Q652</f>
        <v>1089.5320280527289</v>
      </c>
      <c r="S651" s="21">
        <f>+Produccion_UO!R651+Produccion_UO!R652</f>
        <v>1089.5320280527289</v>
      </c>
      <c r="T651" s="21">
        <f>+Produccion_UO!S651+Produccion_UO!S652</f>
        <v>1089.5320280527289</v>
      </c>
      <c r="U651" s="21">
        <f>+Produccion_UO!T651+Produccion_UO!T652</f>
        <v>1089.5320280527289</v>
      </c>
      <c r="V651" s="21">
        <f>+Produccion_UO!U651+Produccion_UO!U652</f>
        <v>1042.8877149759751</v>
      </c>
      <c r="W651" s="21">
        <f>+Produccion_UO!V651+Produccion_UO!V652</f>
        <v>698.03647742945805</v>
      </c>
      <c r="X651" s="21">
        <f>+Produccion_UO!W651+Produccion_UO!W652</f>
        <v>338.51440085262902</v>
      </c>
      <c r="Y651" s="21">
        <f>+Produccion_UO!X651+Produccion_UO!X652</f>
        <v>338.51440085262902</v>
      </c>
      <c r="Z651" s="21">
        <f>+Produccion_UO!Y651+Produccion_UO!Y652</f>
        <v>338.51440085262902</v>
      </c>
      <c r="AA651" s="21">
        <f>+Produccion_UO!Z651+Produccion_UO!Z652</f>
        <v>0</v>
      </c>
      <c r="AB651" s="21">
        <f>+Produccion_UO!AA651+Produccion_UO!AA652</f>
        <v>0</v>
      </c>
      <c r="AC651" s="21">
        <f>+Produccion_UO!AB651+Produccion_UO!AB652</f>
        <v>0</v>
      </c>
      <c r="AD651" s="21">
        <f>+Produccion_UO!AC651+Produccion_UO!AC652</f>
        <v>0</v>
      </c>
      <c r="AE651" s="21">
        <f>+Produccion_UO!AD651+Produccion_UO!AD652</f>
        <v>0</v>
      </c>
      <c r="AF651" s="21">
        <f>+Produccion_UO!AE651+Produccion_UO!AE652</f>
        <v>0</v>
      </c>
      <c r="AG651" s="21">
        <f>+Produccion_UO!AF651+Produccion_UO!AF652</f>
        <v>0</v>
      </c>
      <c r="AH651" s="21">
        <f>+Produccion_UO!AG651+Produccion_UO!AG652</f>
        <v>0</v>
      </c>
      <c r="AI651" s="21">
        <f>+Produccion_UO!AH651+Produccion_UO!AH652</f>
        <v>0</v>
      </c>
      <c r="AJ651" s="21">
        <f>+Produccion_UO!AI651+Produccion_UO!AI652</f>
        <v>0</v>
      </c>
      <c r="AK651" s="21">
        <f>+Produccion_UO!AJ651+Produccion_UO!AJ652</f>
        <v>0</v>
      </c>
      <c r="AL651" s="21">
        <f>+Produccion_UO!AK651+Produccion_UO!AK652</f>
        <v>0</v>
      </c>
      <c r="AM651" s="21">
        <f>+Produccion_UO!AL651+Produccion_UO!AL652</f>
        <v>0</v>
      </c>
      <c r="AN651" s="21">
        <f>+Produccion_UO!AM651+Produccion_UO!AM652</f>
        <v>0</v>
      </c>
      <c r="AO651" s="21">
        <f>+Produccion_UO!AN651+Produccion_UO!AN652</f>
        <v>0</v>
      </c>
      <c r="AP651" s="21">
        <f>+Produccion_UO!AO651+Produccion_UO!AO652</f>
        <v>0</v>
      </c>
      <c r="AQ651" s="21">
        <f>+Produccion_UO!AP651+Produccion_UO!AP652</f>
        <v>0</v>
      </c>
      <c r="AR651" s="21">
        <f>+Produccion_UO!AQ651+Produccion_UO!AQ652</f>
        <v>0</v>
      </c>
    </row>
    <row r="652" spans="10:44" x14ac:dyDescent="0.25">
      <c r="J652" s="61" t="s">
        <v>151</v>
      </c>
      <c r="K652" s="19" t="s">
        <v>324</v>
      </c>
      <c r="L652" s="171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  <c r="AA652" s="180"/>
      <c r="AB652" s="180"/>
      <c r="AC652" s="180"/>
      <c r="AD652" s="180"/>
      <c r="AE652" s="180"/>
      <c r="AF652" s="180"/>
      <c r="AG652" s="180"/>
      <c r="AH652" s="180"/>
      <c r="AI652" s="180"/>
      <c r="AJ652" s="180"/>
      <c r="AK652" s="180"/>
      <c r="AL652" s="180"/>
      <c r="AM652" s="180"/>
      <c r="AN652" s="180"/>
      <c r="AO652" s="180"/>
      <c r="AP652" s="180"/>
      <c r="AQ652" s="180"/>
      <c r="AR652" s="180"/>
    </row>
    <row r="653" spans="10:44" x14ac:dyDescent="0.25">
      <c r="J653" s="61" t="s">
        <v>152</v>
      </c>
      <c r="K653" s="19" t="s">
        <v>326</v>
      </c>
      <c r="L653" s="171" t="s">
        <v>688</v>
      </c>
      <c r="M653" s="21">
        <f>+Produccion_UO!L653</f>
        <v>17.1444368481772</v>
      </c>
      <c r="N653" s="21">
        <f>+Produccion_UO!M653</f>
        <v>16.200869711153899</v>
      </c>
      <c r="O653" s="21">
        <f>+Produccion_UO!N653</f>
        <v>15.488743570004299</v>
      </c>
      <c r="P653" s="21">
        <f>+Produccion_UO!O653</f>
        <v>14.776617428854699</v>
      </c>
      <c r="Q653" s="21">
        <f>+Produccion_UO!P653</f>
        <v>14.064491287705099</v>
      </c>
      <c r="R653" s="21">
        <f>+Produccion_UO!Q653</f>
        <v>13.3523651465554</v>
      </c>
      <c r="S653" s="21">
        <f>+Produccion_UO!R653</f>
        <v>12.6402390054058</v>
      </c>
      <c r="T653" s="21">
        <f>+Produccion_UO!S653</f>
        <v>1.4400694351076599</v>
      </c>
      <c r="U653" s="21">
        <f>+Produccion_UO!T653</f>
        <v>0</v>
      </c>
      <c r="V653" s="21">
        <f>+Produccion_UO!U653</f>
        <v>0</v>
      </c>
      <c r="W653" s="21">
        <f>+Produccion_UO!V653</f>
        <v>0</v>
      </c>
      <c r="X653" s="21">
        <f>+Produccion_UO!W653</f>
        <v>0</v>
      </c>
      <c r="Y653" s="21">
        <f>+Produccion_UO!X653</f>
        <v>0</v>
      </c>
      <c r="Z653" s="21">
        <f>+Produccion_UO!Y653</f>
        <v>0</v>
      </c>
      <c r="AA653" s="21">
        <f>+Produccion_UO!Z653</f>
        <v>0</v>
      </c>
      <c r="AB653" s="21">
        <f>+Produccion_UO!AA653</f>
        <v>0</v>
      </c>
      <c r="AC653" s="21">
        <f>+Produccion_UO!AB653</f>
        <v>0</v>
      </c>
      <c r="AD653" s="21">
        <f>+Produccion_UO!AC653</f>
        <v>0</v>
      </c>
      <c r="AE653" s="21">
        <f>+Produccion_UO!AD653</f>
        <v>0</v>
      </c>
      <c r="AF653" s="21">
        <f>+Produccion_UO!AE653</f>
        <v>0</v>
      </c>
      <c r="AG653" s="21">
        <f>+Produccion_UO!AF653</f>
        <v>0</v>
      </c>
      <c r="AH653" s="21">
        <f>+Produccion_UO!AG653</f>
        <v>0</v>
      </c>
      <c r="AI653" s="21">
        <f>+Produccion_UO!AH653</f>
        <v>0</v>
      </c>
      <c r="AJ653" s="21">
        <f>+Produccion_UO!AI653</f>
        <v>0</v>
      </c>
      <c r="AK653" s="21">
        <f>+Produccion_UO!AJ653</f>
        <v>0</v>
      </c>
      <c r="AL653" s="21">
        <f>+Produccion_UO!AK653</f>
        <v>0</v>
      </c>
      <c r="AM653" s="21">
        <f>+Produccion_UO!AL653</f>
        <v>0</v>
      </c>
      <c r="AN653" s="21">
        <f>+Produccion_UO!AM653</f>
        <v>0</v>
      </c>
      <c r="AO653" s="21">
        <f>+Produccion_UO!AN653</f>
        <v>0</v>
      </c>
      <c r="AP653" s="21">
        <f>+Produccion_UO!AO653</f>
        <v>0</v>
      </c>
      <c r="AQ653" s="21">
        <f>+Produccion_UO!AP653</f>
        <v>0</v>
      </c>
      <c r="AR653" s="21">
        <f>+Produccion_UO!AQ653</f>
        <v>0</v>
      </c>
    </row>
    <row r="654" spans="10:44" x14ac:dyDescent="0.25">
      <c r="J654" s="61" t="s">
        <v>153</v>
      </c>
      <c r="K654" s="19" t="s">
        <v>328</v>
      </c>
      <c r="L654" s="171" t="s">
        <v>686</v>
      </c>
      <c r="M654" s="21">
        <f>+Produccion_UO!L654</f>
        <v>352.11626682855848</v>
      </c>
      <c r="N654" s="21">
        <f>+Produccion_UO!M654</f>
        <v>324.79757578453052</v>
      </c>
      <c r="O654" s="21">
        <f>+Produccion_UO!N654</f>
        <v>295.99338118386351</v>
      </c>
      <c r="P654" s="21">
        <f>+Produccion_UO!O654</f>
        <v>267.18918658319751</v>
      </c>
      <c r="Q654" s="21">
        <f>+Produccion_UO!P654</f>
        <v>238.38499198253049</v>
      </c>
      <c r="R654" s="21">
        <f>+Produccion_UO!Q654</f>
        <v>207.5112340477925</v>
      </c>
      <c r="S654" s="21">
        <f>+Produccion_UO!R654</f>
        <v>176.63747611305428</v>
      </c>
      <c r="T654" s="21">
        <f>+Produccion_UO!S654</f>
        <v>155.3131433651769</v>
      </c>
      <c r="U654" s="21">
        <f>+Produccion_UO!T654</f>
        <v>123.83751583010481</v>
      </c>
      <c r="V654" s="21">
        <f>+Produccion_UO!U654</f>
        <v>0</v>
      </c>
      <c r="W654" s="21">
        <f>+Produccion_UO!V654</f>
        <v>0</v>
      </c>
      <c r="X654" s="21">
        <f>+Produccion_UO!W654</f>
        <v>0</v>
      </c>
      <c r="Y654" s="21">
        <f>+Produccion_UO!X654</f>
        <v>0</v>
      </c>
      <c r="Z654" s="21">
        <f>+Produccion_UO!Y654</f>
        <v>0</v>
      </c>
      <c r="AA654" s="21">
        <f>+Produccion_UO!Z654</f>
        <v>0</v>
      </c>
      <c r="AB654" s="21">
        <f>+Produccion_UO!AA654</f>
        <v>0</v>
      </c>
      <c r="AC654" s="21">
        <f>+Produccion_UO!AB654</f>
        <v>0</v>
      </c>
      <c r="AD654" s="21">
        <f>+Produccion_UO!AC654</f>
        <v>0</v>
      </c>
      <c r="AE654" s="21">
        <f>+Produccion_UO!AD654</f>
        <v>0</v>
      </c>
      <c r="AF654" s="21">
        <f>+Produccion_UO!AE654</f>
        <v>0</v>
      </c>
      <c r="AG654" s="21">
        <f>+Produccion_UO!AF654</f>
        <v>0</v>
      </c>
      <c r="AH654" s="21">
        <f>+Produccion_UO!AG654</f>
        <v>0</v>
      </c>
      <c r="AI654" s="21">
        <f>+Produccion_UO!AH654</f>
        <v>0</v>
      </c>
      <c r="AJ654" s="21">
        <f>+Produccion_UO!AI654</f>
        <v>0</v>
      </c>
      <c r="AK654" s="21">
        <f>+Produccion_UO!AJ654</f>
        <v>0</v>
      </c>
      <c r="AL654" s="21">
        <f>+Produccion_UO!AK654</f>
        <v>0</v>
      </c>
      <c r="AM654" s="21">
        <f>+Produccion_UO!AL654</f>
        <v>0</v>
      </c>
      <c r="AN654" s="21">
        <f>+Produccion_UO!AM654</f>
        <v>0</v>
      </c>
      <c r="AO654" s="21">
        <f>+Produccion_UO!AN654</f>
        <v>0</v>
      </c>
      <c r="AP654" s="21">
        <f>+Produccion_UO!AO654</f>
        <v>0</v>
      </c>
      <c r="AQ654" s="21">
        <f>+Produccion_UO!AP654</f>
        <v>0</v>
      </c>
      <c r="AR654" s="21">
        <f>+Produccion_UO!AQ654</f>
        <v>0</v>
      </c>
    </row>
    <row r="655" spans="10:44" x14ac:dyDescent="0.25">
      <c r="J655" s="61" t="s">
        <v>154</v>
      </c>
      <c r="K655" s="19" t="s">
        <v>330</v>
      </c>
      <c r="L655" s="171" t="s">
        <v>687</v>
      </c>
      <c r="M655" s="21">
        <f>+Produccion_UO!L655</f>
        <v>66.266969840046102</v>
      </c>
      <c r="N655" s="21">
        <f>+Produccion_UO!M655</f>
        <v>61.454996287433602</v>
      </c>
      <c r="O655" s="21">
        <f>+Produccion_UO!N655</f>
        <v>58.416812927327797</v>
      </c>
      <c r="P655" s="21">
        <f>+Produccion_UO!O655</f>
        <v>55.378629567221992</v>
      </c>
      <c r="Q655" s="21">
        <f>+Produccion_UO!P655</f>
        <v>52.340446207116202</v>
      </c>
      <c r="R655" s="21">
        <f>+Produccion_UO!Q655</f>
        <v>47.928502450025093</v>
      </c>
      <c r="S655" s="21">
        <f>+Produccion_UO!R655</f>
        <v>43.516558692933899</v>
      </c>
      <c r="T655" s="21">
        <f>+Produccion_UO!S655</f>
        <v>39.842507486783504</v>
      </c>
      <c r="U655" s="21">
        <f>+Produccion_UO!T655</f>
        <v>36.168456280632995</v>
      </c>
      <c r="V655" s="21">
        <f>+Produccion_UO!U655</f>
        <v>32.664664274241204</v>
      </c>
      <c r="W655" s="21">
        <f>+Produccion_UO!V655</f>
        <v>29.160872267849399</v>
      </c>
      <c r="X655" s="21">
        <f>+Produccion_UO!W655</f>
        <v>25.657080261457601</v>
      </c>
      <c r="Y655" s="21">
        <f>+Produccion_UO!X655</f>
        <v>23.8437580959556</v>
      </c>
      <c r="Z655" s="21">
        <f>+Produccion_UO!Y655</f>
        <v>22.030435930453599</v>
      </c>
      <c r="AA655" s="21">
        <f>+Produccion_UO!Z655</f>
        <v>5.6394388439222203</v>
      </c>
      <c r="AB655" s="21">
        <f>+Produccion_UO!AA655</f>
        <v>0</v>
      </c>
      <c r="AC655" s="21">
        <f>+Produccion_UO!AB655</f>
        <v>0</v>
      </c>
      <c r="AD655" s="21">
        <f>+Produccion_UO!AC655</f>
        <v>0</v>
      </c>
      <c r="AE655" s="21">
        <f>+Produccion_UO!AD655</f>
        <v>0</v>
      </c>
      <c r="AF655" s="21">
        <f>+Produccion_UO!AE655</f>
        <v>0</v>
      </c>
      <c r="AG655" s="21">
        <f>+Produccion_UO!AF655</f>
        <v>0</v>
      </c>
      <c r="AH655" s="21">
        <f>+Produccion_UO!AG655</f>
        <v>0</v>
      </c>
      <c r="AI655" s="21">
        <f>+Produccion_UO!AH655</f>
        <v>0</v>
      </c>
      <c r="AJ655" s="21">
        <f>+Produccion_UO!AI655</f>
        <v>0</v>
      </c>
      <c r="AK655" s="21">
        <f>+Produccion_UO!AJ655</f>
        <v>0</v>
      </c>
      <c r="AL655" s="21">
        <f>+Produccion_UO!AK655</f>
        <v>0</v>
      </c>
      <c r="AM655" s="21">
        <f>+Produccion_UO!AL655</f>
        <v>0</v>
      </c>
      <c r="AN655" s="21">
        <f>+Produccion_UO!AM655</f>
        <v>0</v>
      </c>
      <c r="AO655" s="21">
        <f>+Produccion_UO!AN655</f>
        <v>0</v>
      </c>
      <c r="AP655" s="21">
        <f>+Produccion_UO!AO655</f>
        <v>0</v>
      </c>
      <c r="AQ655" s="21">
        <f>+Produccion_UO!AP655</f>
        <v>0</v>
      </c>
      <c r="AR655" s="21">
        <f>+Produccion_UO!AQ655</f>
        <v>0</v>
      </c>
    </row>
    <row r="656" spans="10:44" x14ac:dyDescent="0.25">
      <c r="J656" s="61" t="s">
        <v>155</v>
      </c>
      <c r="K656" s="19" t="s">
        <v>332</v>
      </c>
      <c r="L656" s="171" t="s">
        <v>685</v>
      </c>
      <c r="M656" s="21">
        <f>+Produccion_UO!L656</f>
        <v>1.2722265164603199</v>
      </c>
      <c r="N656" s="21">
        <f>+Produccion_UO!M656</f>
        <v>1.2722265164603199</v>
      </c>
      <c r="O656" s="21">
        <f>+Produccion_UO!N656</f>
        <v>1.2722265164603199</v>
      </c>
      <c r="P656" s="21">
        <f>+Produccion_UO!O656</f>
        <v>1.2722265164603199</v>
      </c>
      <c r="Q656" s="21">
        <f>+Produccion_UO!P656</f>
        <v>1.2722265164603199</v>
      </c>
      <c r="R656" s="21">
        <f>+Produccion_UO!Q656</f>
        <v>1.2722265164603199</v>
      </c>
      <c r="S656" s="21">
        <f>+Produccion_UO!R656</f>
        <v>1.2722265164603199</v>
      </c>
      <c r="T656" s="21">
        <f>+Produccion_UO!S656</f>
        <v>1.2722265164603199</v>
      </c>
      <c r="U656" s="21">
        <f>+Produccion_UO!T656</f>
        <v>1.2722265164603199</v>
      </c>
      <c r="V656" s="21">
        <f>+Produccion_UO!U656</f>
        <v>1.2722265164603199</v>
      </c>
      <c r="W656" s="21">
        <f>+Produccion_UO!V656</f>
        <v>1.2722265164603199</v>
      </c>
      <c r="X656" s="21">
        <f>+Produccion_UO!W656</f>
        <v>1.2722265164603199</v>
      </c>
      <c r="Y656" s="21">
        <f>+Produccion_UO!X656</f>
        <v>1.2722265164603199</v>
      </c>
      <c r="Z656" s="21">
        <f>+Produccion_UO!Y656</f>
        <v>1.2722265164603199</v>
      </c>
      <c r="AA656" s="21">
        <f>+Produccion_UO!Z656</f>
        <v>1.2722265164603199</v>
      </c>
      <c r="AB656" s="21">
        <f>+Produccion_UO!AA656</f>
        <v>0</v>
      </c>
      <c r="AC656" s="21">
        <f>+Produccion_UO!AB656</f>
        <v>0</v>
      </c>
      <c r="AD656" s="21">
        <f>+Produccion_UO!AC656</f>
        <v>0</v>
      </c>
      <c r="AE656" s="21">
        <f>+Produccion_UO!AD656</f>
        <v>0</v>
      </c>
      <c r="AF656" s="21">
        <f>+Produccion_UO!AE656</f>
        <v>0</v>
      </c>
      <c r="AG656" s="21">
        <f>+Produccion_UO!AF656</f>
        <v>0</v>
      </c>
      <c r="AH656" s="21">
        <f>+Produccion_UO!AG656</f>
        <v>0</v>
      </c>
      <c r="AI656" s="21">
        <f>+Produccion_UO!AH656</f>
        <v>0</v>
      </c>
      <c r="AJ656" s="21">
        <f>+Produccion_UO!AI656</f>
        <v>0</v>
      </c>
      <c r="AK656" s="21">
        <f>+Produccion_UO!AJ656</f>
        <v>0</v>
      </c>
      <c r="AL656" s="21">
        <f>+Produccion_UO!AK656</f>
        <v>0</v>
      </c>
      <c r="AM656" s="21">
        <f>+Produccion_UO!AL656</f>
        <v>0</v>
      </c>
      <c r="AN656" s="21">
        <f>+Produccion_UO!AM656</f>
        <v>0</v>
      </c>
      <c r="AO656" s="21">
        <f>+Produccion_UO!AN656</f>
        <v>0</v>
      </c>
      <c r="AP656" s="21">
        <f>+Produccion_UO!AO656</f>
        <v>0</v>
      </c>
      <c r="AQ656" s="21">
        <f>+Produccion_UO!AP656</f>
        <v>0</v>
      </c>
      <c r="AR656" s="21">
        <f>+Produccion_UO!AQ656</f>
        <v>0</v>
      </c>
    </row>
    <row r="657" spans="10:44" x14ac:dyDescent="0.25">
      <c r="J657" s="68"/>
      <c r="K657" s="68"/>
      <c r="L657" s="68"/>
      <c r="M657" s="69">
        <f>+SUM(M650:M656)</f>
        <v>1641.6561976330581</v>
      </c>
      <c r="N657" s="69">
        <f t="shared" ref="N657" si="82">+SUM(N650:N656)</f>
        <v>1586.4491600263957</v>
      </c>
      <c r="O657" s="69">
        <f t="shared" ref="O657:AR657" si="83">+SUM(O650:O656)</f>
        <v>1533.6670105663645</v>
      </c>
      <c r="P657" s="69">
        <f t="shared" si="83"/>
        <v>1513.3567510167181</v>
      </c>
      <c r="Q657" s="69">
        <f t="shared" si="83"/>
        <v>1476.8105465118786</v>
      </c>
      <c r="R657" s="69">
        <f t="shared" si="83"/>
        <v>1359.5963562135621</v>
      </c>
      <c r="S657" s="69">
        <f t="shared" si="83"/>
        <v>1323.598528380583</v>
      </c>
      <c r="T657" s="69">
        <f t="shared" si="83"/>
        <v>1287.3999748562574</v>
      </c>
      <c r="U657" s="69">
        <f t="shared" si="83"/>
        <v>1250.8102266799269</v>
      </c>
      <c r="V657" s="69">
        <f t="shared" si="83"/>
        <v>1076.8246057666765</v>
      </c>
      <c r="W657" s="69">
        <f t="shared" si="83"/>
        <v>728.46957621376782</v>
      </c>
      <c r="X657" s="69">
        <f t="shared" si="83"/>
        <v>365.44370763054695</v>
      </c>
      <c r="Y657" s="69">
        <f t="shared" si="83"/>
        <v>363.63038546504492</v>
      </c>
      <c r="Z657" s="69">
        <f t="shared" si="83"/>
        <v>361.81706329954295</v>
      </c>
      <c r="AA657" s="69">
        <f t="shared" si="83"/>
        <v>6.91166536038254</v>
      </c>
      <c r="AB657" s="69">
        <f t="shared" si="83"/>
        <v>0</v>
      </c>
      <c r="AC657" s="69">
        <f t="shared" si="83"/>
        <v>0</v>
      </c>
      <c r="AD657" s="69">
        <f t="shared" si="83"/>
        <v>0</v>
      </c>
      <c r="AE657" s="69">
        <f t="shared" si="83"/>
        <v>0</v>
      </c>
      <c r="AF657" s="69">
        <f t="shared" si="83"/>
        <v>0</v>
      </c>
      <c r="AG657" s="69">
        <f t="shared" si="83"/>
        <v>0</v>
      </c>
      <c r="AH657" s="69">
        <f t="shared" si="83"/>
        <v>0</v>
      </c>
      <c r="AI657" s="69">
        <f t="shared" si="83"/>
        <v>0</v>
      </c>
      <c r="AJ657" s="69">
        <f t="shared" si="83"/>
        <v>0</v>
      </c>
      <c r="AK657" s="69">
        <f t="shared" si="83"/>
        <v>0</v>
      </c>
      <c r="AL657" s="69">
        <f t="shared" si="83"/>
        <v>0</v>
      </c>
      <c r="AM657" s="69">
        <f t="shared" si="83"/>
        <v>0</v>
      </c>
      <c r="AN657" s="69">
        <f t="shared" si="83"/>
        <v>0</v>
      </c>
      <c r="AO657" s="69">
        <f t="shared" si="83"/>
        <v>0</v>
      </c>
      <c r="AP657" s="69">
        <f t="shared" si="83"/>
        <v>0</v>
      </c>
      <c r="AQ657" s="69">
        <f t="shared" si="83"/>
        <v>0</v>
      </c>
      <c r="AR657" s="69">
        <f t="shared" si="83"/>
        <v>0</v>
      </c>
    </row>
    <row r="658" spans="10:44" x14ac:dyDescent="0.25"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</row>
    <row r="659" spans="10:44" ht="18.75" x14ac:dyDescent="0.3">
      <c r="K659" s="34" t="str">
        <f>+Produccion_UO!K659</f>
        <v>11.5.1 Emisiones por AUTOGENERACION por GAS en PRODUCCIÓN</v>
      </c>
      <c r="L659" s="34"/>
    </row>
    <row r="660" spans="10:44" x14ac:dyDescent="0.25">
      <c r="J660" s="106" t="s">
        <v>488</v>
      </c>
      <c r="K660" s="108" t="s">
        <v>389</v>
      </c>
      <c r="L660" s="167"/>
    </row>
    <row r="661" spans="10:44" x14ac:dyDescent="0.25">
      <c r="J661" s="15"/>
      <c r="K661" s="23"/>
      <c r="L661" s="23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</row>
    <row r="662" spans="10:44" x14ac:dyDescent="0.25">
      <c r="M662" s="47">
        <v>2019</v>
      </c>
      <c r="N662" s="47">
        <v>2020</v>
      </c>
      <c r="O662" s="47">
        <v>2021</v>
      </c>
      <c r="P662" s="47">
        <v>2022</v>
      </c>
      <c r="Q662" s="47">
        <v>2023</v>
      </c>
      <c r="R662" s="47">
        <v>2024</v>
      </c>
      <c r="S662" s="47">
        <v>2025</v>
      </c>
      <c r="T662" s="47">
        <v>2026</v>
      </c>
      <c r="U662" s="47">
        <v>2027</v>
      </c>
      <c r="V662" s="47">
        <v>2028</v>
      </c>
      <c r="W662" s="47">
        <v>2029</v>
      </c>
      <c r="X662" s="47">
        <v>2030</v>
      </c>
      <c r="Y662" s="47">
        <v>2031</v>
      </c>
      <c r="Z662" s="47">
        <v>2032</v>
      </c>
      <c r="AA662" s="47">
        <v>2033</v>
      </c>
      <c r="AB662" s="47">
        <v>2034</v>
      </c>
      <c r="AC662" s="47">
        <v>2035</v>
      </c>
      <c r="AD662" s="47">
        <v>2036</v>
      </c>
      <c r="AE662" s="47">
        <v>2037</v>
      </c>
      <c r="AF662" s="47">
        <v>2038</v>
      </c>
      <c r="AG662" s="47">
        <v>2039</v>
      </c>
      <c r="AH662" s="47">
        <v>2040</v>
      </c>
      <c r="AI662" s="47">
        <v>2041</v>
      </c>
      <c r="AJ662" s="47">
        <v>2042</v>
      </c>
      <c r="AK662" s="47">
        <v>2043</v>
      </c>
      <c r="AL662" s="47">
        <v>2044</v>
      </c>
      <c r="AM662" s="47">
        <v>2045</v>
      </c>
      <c r="AN662" s="47">
        <v>2046</v>
      </c>
      <c r="AO662" s="47">
        <v>2047</v>
      </c>
      <c r="AP662" s="47">
        <v>2048</v>
      </c>
      <c r="AQ662" s="47">
        <v>2049</v>
      </c>
      <c r="AR662" s="47">
        <v>2050</v>
      </c>
    </row>
    <row r="663" spans="10:44" x14ac:dyDescent="0.25">
      <c r="J663" s="24" t="s">
        <v>148</v>
      </c>
      <c r="K663" s="108" t="s">
        <v>210</v>
      </c>
      <c r="L663" s="173" t="s">
        <v>683</v>
      </c>
      <c r="M663" s="21">
        <f>+Produccion_UO!L663</f>
        <v>115.324269547087</v>
      </c>
      <c r="N663" s="21">
        <f>+Produccion_UO!M663</f>
        <v>93.191463674088297</v>
      </c>
      <c r="O663" s="21">
        <f>+Produccion_UO!N663</f>
        <v>72.963818315979793</v>
      </c>
      <c r="P663" s="21">
        <f>+Produccion_UO!O663</f>
        <v>85.208062868254501</v>
      </c>
      <c r="Q663" s="21">
        <f>+Produccion_UO!P663</f>
        <v>81.216362465337596</v>
      </c>
      <c r="R663" s="21">
        <f>+Produccion_UO!Q663</f>
        <v>0</v>
      </c>
      <c r="S663" s="21">
        <f>+Produccion_UO!R663</f>
        <v>0</v>
      </c>
      <c r="T663" s="21">
        <f>+Produccion_UO!S663</f>
        <v>0</v>
      </c>
      <c r="U663" s="21">
        <f>+Produccion_UO!T663</f>
        <v>0</v>
      </c>
      <c r="V663" s="21">
        <f>+Produccion_UO!U663</f>
        <v>0</v>
      </c>
      <c r="W663" s="21">
        <f>+Produccion_UO!V663</f>
        <v>0</v>
      </c>
      <c r="X663" s="21">
        <f>+Produccion_UO!W663</f>
        <v>0</v>
      </c>
      <c r="Y663" s="21">
        <f>+Produccion_UO!X663</f>
        <v>0</v>
      </c>
      <c r="Z663" s="21">
        <f>+Produccion_UO!Y663</f>
        <v>0</v>
      </c>
      <c r="AA663" s="21">
        <f>+Produccion_UO!Z663</f>
        <v>0</v>
      </c>
      <c r="AB663" s="21">
        <f>+Produccion_UO!AA663</f>
        <v>0</v>
      </c>
      <c r="AC663" s="21">
        <f>+Produccion_UO!AB663</f>
        <v>0</v>
      </c>
      <c r="AD663" s="21">
        <f>+Produccion_UO!AC663</f>
        <v>0</v>
      </c>
      <c r="AE663" s="21">
        <f>+Produccion_UO!AD663</f>
        <v>0</v>
      </c>
      <c r="AF663" s="21">
        <f>+Produccion_UO!AE663</f>
        <v>0</v>
      </c>
      <c r="AG663" s="21">
        <f>+Produccion_UO!AF663</f>
        <v>0</v>
      </c>
      <c r="AH663" s="21">
        <f>+Produccion_UO!AG663</f>
        <v>0</v>
      </c>
      <c r="AI663" s="21">
        <f>+Produccion_UO!AH663</f>
        <v>0</v>
      </c>
      <c r="AJ663" s="21">
        <f>+Produccion_UO!AI663</f>
        <v>0</v>
      </c>
      <c r="AK663" s="21">
        <f>+Produccion_UO!AJ663</f>
        <v>0</v>
      </c>
      <c r="AL663" s="21">
        <f>+Produccion_UO!AK663</f>
        <v>0</v>
      </c>
      <c r="AM663" s="21">
        <f>+Produccion_UO!AL663</f>
        <v>0</v>
      </c>
      <c r="AN663" s="21">
        <f>+Produccion_UO!AM663</f>
        <v>0</v>
      </c>
      <c r="AO663" s="21">
        <f>+Produccion_UO!AN663</f>
        <v>0</v>
      </c>
      <c r="AP663" s="21">
        <f>+Produccion_UO!AO663</f>
        <v>0</v>
      </c>
      <c r="AQ663" s="21">
        <f>+Produccion_UO!AP663</f>
        <v>0</v>
      </c>
      <c r="AR663" s="21">
        <f>+Produccion_UO!AQ663</f>
        <v>0</v>
      </c>
    </row>
    <row r="664" spans="10:44" x14ac:dyDescent="0.25">
      <c r="J664" s="24" t="s">
        <v>149</v>
      </c>
      <c r="K664" s="108" t="s">
        <v>211</v>
      </c>
      <c r="L664" s="173" t="s">
        <v>684</v>
      </c>
      <c r="M664" s="21">
        <f>+Produccion_UO!L664+Produccion_UO!L665</f>
        <v>751.01762720010004</v>
      </c>
      <c r="N664" s="21">
        <f>+Produccion_UO!M664+Produccion_UO!M665</f>
        <v>751.01762720010004</v>
      </c>
      <c r="O664" s="21">
        <f>+Produccion_UO!N664+Produccion_UO!N665</f>
        <v>751.01762720010004</v>
      </c>
      <c r="P664" s="21">
        <f>+Produccion_UO!O664+Produccion_UO!O665</f>
        <v>751.01762720010004</v>
      </c>
      <c r="Q664" s="21">
        <f>+Produccion_UO!P664+Produccion_UO!P665</f>
        <v>751.01762720010004</v>
      </c>
      <c r="R664" s="21">
        <f>+Produccion_UO!Q664+Produccion_UO!Q665</f>
        <v>751.01762720010004</v>
      </c>
      <c r="S664" s="21">
        <f>+Produccion_UO!R664+Produccion_UO!R665</f>
        <v>751.01762720010004</v>
      </c>
      <c r="T664" s="21">
        <f>+Produccion_UO!S664+Produccion_UO!S665</f>
        <v>751.01762720010004</v>
      </c>
      <c r="U664" s="21">
        <f>+Produccion_UO!T664+Produccion_UO!T665</f>
        <v>751.01762720010004</v>
      </c>
      <c r="V664" s="21">
        <f>+Produccion_UO!U664+Produccion_UO!U665</f>
        <v>704.37331412334595</v>
      </c>
      <c r="W664" s="21">
        <f>+Produccion_UO!V664+Produccion_UO!V665</f>
        <v>359.52207657682902</v>
      </c>
      <c r="X664" s="21">
        <f>+Produccion_UO!W664+Produccion_UO!W665</f>
        <v>0</v>
      </c>
      <c r="Y664" s="21">
        <f>+Produccion_UO!X664+Produccion_UO!X665</f>
        <v>0</v>
      </c>
      <c r="Z664" s="21">
        <f>+Produccion_UO!Y664+Produccion_UO!Y665</f>
        <v>0</v>
      </c>
      <c r="AA664" s="21">
        <f>+Produccion_UO!Z664+Produccion_UO!Z665</f>
        <v>0</v>
      </c>
      <c r="AB664" s="21">
        <f>+Produccion_UO!AA664+Produccion_UO!AA665</f>
        <v>0</v>
      </c>
      <c r="AC664" s="21">
        <f>+Produccion_UO!AB664+Produccion_UO!AB665</f>
        <v>0</v>
      </c>
      <c r="AD664" s="21">
        <f>+Produccion_UO!AC664+Produccion_UO!AC665</f>
        <v>0</v>
      </c>
      <c r="AE664" s="21">
        <f>+Produccion_UO!AD664+Produccion_UO!AD665</f>
        <v>0</v>
      </c>
      <c r="AF664" s="21">
        <f>+Produccion_UO!AE664+Produccion_UO!AE665</f>
        <v>0</v>
      </c>
      <c r="AG664" s="21">
        <f>+Produccion_UO!AF664+Produccion_UO!AF665</f>
        <v>0</v>
      </c>
      <c r="AH664" s="21">
        <f>+Produccion_UO!AG664+Produccion_UO!AG665</f>
        <v>0</v>
      </c>
      <c r="AI664" s="21">
        <f>+Produccion_UO!AH664+Produccion_UO!AH665</f>
        <v>0</v>
      </c>
      <c r="AJ664" s="21">
        <f>+Produccion_UO!AI664+Produccion_UO!AI665</f>
        <v>0</v>
      </c>
      <c r="AK664" s="21">
        <f>+Produccion_UO!AJ664+Produccion_UO!AJ665</f>
        <v>0</v>
      </c>
      <c r="AL664" s="21">
        <f>+Produccion_UO!AK664+Produccion_UO!AK665</f>
        <v>0</v>
      </c>
      <c r="AM664" s="21">
        <f>+Produccion_UO!AL664+Produccion_UO!AL665</f>
        <v>0</v>
      </c>
      <c r="AN664" s="21">
        <f>+Produccion_UO!AM664+Produccion_UO!AM665</f>
        <v>0</v>
      </c>
      <c r="AO664" s="21">
        <f>+Produccion_UO!AN664+Produccion_UO!AN665</f>
        <v>0</v>
      </c>
      <c r="AP664" s="21">
        <f>+Produccion_UO!AO664+Produccion_UO!AO665</f>
        <v>0</v>
      </c>
      <c r="AQ664" s="21">
        <f>+Produccion_UO!AP664+Produccion_UO!AP665</f>
        <v>0</v>
      </c>
      <c r="AR664" s="21">
        <f>+Produccion_UO!AQ664+Produccion_UO!AQ665</f>
        <v>0</v>
      </c>
    </row>
    <row r="665" spans="10:44" x14ac:dyDescent="0.25">
      <c r="J665" s="109"/>
      <c r="K665" s="108"/>
      <c r="L665" s="173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  <c r="AA665" s="180"/>
      <c r="AB665" s="180"/>
      <c r="AC665" s="180"/>
      <c r="AD665" s="180"/>
      <c r="AE665" s="180"/>
      <c r="AF665" s="180"/>
      <c r="AG665" s="180"/>
      <c r="AH665" s="180"/>
      <c r="AI665" s="180"/>
      <c r="AJ665" s="180"/>
      <c r="AK665" s="180"/>
      <c r="AL665" s="180"/>
      <c r="AM665" s="180"/>
      <c r="AN665" s="180"/>
      <c r="AO665" s="180"/>
      <c r="AP665" s="180"/>
      <c r="AQ665" s="180"/>
      <c r="AR665" s="180"/>
    </row>
    <row r="666" spans="10:44" x14ac:dyDescent="0.25">
      <c r="J666" s="24" t="s">
        <v>152</v>
      </c>
      <c r="K666" s="108" t="s">
        <v>463</v>
      </c>
      <c r="L666" s="173" t="s">
        <v>688</v>
      </c>
      <c r="M666" s="21">
        <f>+Produccion_UO!L666</f>
        <v>0</v>
      </c>
      <c r="N666" s="21">
        <f>+Produccion_UO!M666</f>
        <v>0</v>
      </c>
      <c r="O666" s="21">
        <f>+Produccion_UO!N666</f>
        <v>0</v>
      </c>
      <c r="P666" s="21">
        <f>+Produccion_UO!O666</f>
        <v>0</v>
      </c>
      <c r="Q666" s="21">
        <f>+Produccion_UO!P666</f>
        <v>0</v>
      </c>
      <c r="R666" s="21">
        <f>+Produccion_UO!Q666</f>
        <v>0</v>
      </c>
      <c r="S666" s="21">
        <f>+Produccion_UO!R666</f>
        <v>0</v>
      </c>
      <c r="T666" s="21">
        <f>+Produccion_UO!S666</f>
        <v>0</v>
      </c>
      <c r="U666" s="21">
        <f>+Produccion_UO!T666</f>
        <v>0</v>
      </c>
      <c r="V666" s="21">
        <f>+Produccion_UO!U666</f>
        <v>0</v>
      </c>
      <c r="W666" s="21">
        <f>+Produccion_UO!V666</f>
        <v>0</v>
      </c>
      <c r="X666" s="21">
        <f>+Produccion_UO!W666</f>
        <v>0</v>
      </c>
      <c r="Y666" s="21">
        <f>+Produccion_UO!X666</f>
        <v>0</v>
      </c>
      <c r="Z666" s="21">
        <f>+Produccion_UO!Y666</f>
        <v>0</v>
      </c>
      <c r="AA666" s="21">
        <f>+Produccion_UO!Z666</f>
        <v>0</v>
      </c>
      <c r="AB666" s="21">
        <f>+Produccion_UO!AA666</f>
        <v>0</v>
      </c>
      <c r="AC666" s="21">
        <f>+Produccion_UO!AB666</f>
        <v>0</v>
      </c>
      <c r="AD666" s="21">
        <f>+Produccion_UO!AC666</f>
        <v>0</v>
      </c>
      <c r="AE666" s="21">
        <f>+Produccion_UO!AD666</f>
        <v>0</v>
      </c>
      <c r="AF666" s="21">
        <f>+Produccion_UO!AE666</f>
        <v>0</v>
      </c>
      <c r="AG666" s="21">
        <f>+Produccion_UO!AF666</f>
        <v>0</v>
      </c>
      <c r="AH666" s="21">
        <f>+Produccion_UO!AG666</f>
        <v>0</v>
      </c>
      <c r="AI666" s="21">
        <f>+Produccion_UO!AH666</f>
        <v>0</v>
      </c>
      <c r="AJ666" s="21">
        <f>+Produccion_UO!AI666</f>
        <v>0</v>
      </c>
      <c r="AK666" s="21">
        <f>+Produccion_UO!AJ666</f>
        <v>0</v>
      </c>
      <c r="AL666" s="21">
        <f>+Produccion_UO!AK666</f>
        <v>0</v>
      </c>
      <c r="AM666" s="21">
        <f>+Produccion_UO!AL666</f>
        <v>0</v>
      </c>
      <c r="AN666" s="21">
        <f>+Produccion_UO!AM666</f>
        <v>0</v>
      </c>
      <c r="AO666" s="21">
        <f>+Produccion_UO!AN666</f>
        <v>0</v>
      </c>
      <c r="AP666" s="21">
        <f>+Produccion_UO!AO666</f>
        <v>0</v>
      </c>
      <c r="AQ666" s="21">
        <f>+Produccion_UO!AP666</f>
        <v>0</v>
      </c>
      <c r="AR666" s="21">
        <f>+Produccion_UO!AQ666</f>
        <v>0</v>
      </c>
    </row>
    <row r="667" spans="10:44" x14ac:dyDescent="0.25">
      <c r="J667" s="24" t="s">
        <v>153</v>
      </c>
      <c r="K667" s="108" t="s">
        <v>212</v>
      </c>
      <c r="L667" s="173" t="s">
        <v>686</v>
      </c>
      <c r="M667" s="21">
        <f>+Produccion_UO!L667</f>
        <v>97.311030679258494</v>
      </c>
      <c r="N667" s="21">
        <f>+Produccion_UO!M667</f>
        <v>97.311030679258494</v>
      </c>
      <c r="O667" s="21">
        <f>+Produccion_UO!N667</f>
        <v>97.311030679258494</v>
      </c>
      <c r="P667" s="21">
        <f>+Produccion_UO!O667</f>
        <v>97.311030679258494</v>
      </c>
      <c r="Q667" s="21">
        <f>+Produccion_UO!P667</f>
        <v>97.311030679258494</v>
      </c>
      <c r="R667" s="21">
        <f>+Produccion_UO!Q667</f>
        <v>97.311030679258494</v>
      </c>
      <c r="S667" s="21">
        <f>+Produccion_UO!R667</f>
        <v>97.311030679258494</v>
      </c>
      <c r="T667" s="21">
        <f>+Produccion_UO!S667</f>
        <v>97.311030679258494</v>
      </c>
      <c r="U667" s="21">
        <f>+Produccion_UO!T667</f>
        <v>92.518436279918504</v>
      </c>
      <c r="V667" s="21">
        <f>+Produccion_UO!U667</f>
        <v>0</v>
      </c>
      <c r="W667" s="21">
        <f>+Produccion_UO!V667</f>
        <v>0</v>
      </c>
      <c r="X667" s="21">
        <f>+Produccion_UO!W667</f>
        <v>0</v>
      </c>
      <c r="Y667" s="21">
        <f>+Produccion_UO!X667</f>
        <v>0</v>
      </c>
      <c r="Z667" s="21">
        <f>+Produccion_UO!Y667</f>
        <v>0</v>
      </c>
      <c r="AA667" s="21">
        <f>+Produccion_UO!Z667</f>
        <v>0</v>
      </c>
      <c r="AB667" s="21">
        <f>+Produccion_UO!AA667</f>
        <v>0</v>
      </c>
      <c r="AC667" s="21">
        <f>+Produccion_UO!AB667</f>
        <v>0</v>
      </c>
      <c r="AD667" s="21">
        <f>+Produccion_UO!AC667</f>
        <v>0</v>
      </c>
      <c r="AE667" s="21">
        <f>+Produccion_UO!AD667</f>
        <v>0</v>
      </c>
      <c r="AF667" s="21">
        <f>+Produccion_UO!AE667</f>
        <v>0</v>
      </c>
      <c r="AG667" s="21">
        <f>+Produccion_UO!AF667</f>
        <v>0</v>
      </c>
      <c r="AH667" s="21">
        <f>+Produccion_UO!AG667</f>
        <v>0</v>
      </c>
      <c r="AI667" s="21">
        <f>+Produccion_UO!AH667</f>
        <v>0</v>
      </c>
      <c r="AJ667" s="21">
        <f>+Produccion_UO!AI667</f>
        <v>0</v>
      </c>
      <c r="AK667" s="21">
        <f>+Produccion_UO!AJ667</f>
        <v>0</v>
      </c>
      <c r="AL667" s="21">
        <f>+Produccion_UO!AK667</f>
        <v>0</v>
      </c>
      <c r="AM667" s="21">
        <f>+Produccion_UO!AL667</f>
        <v>0</v>
      </c>
      <c r="AN667" s="21">
        <f>+Produccion_UO!AM667</f>
        <v>0</v>
      </c>
      <c r="AO667" s="21">
        <f>+Produccion_UO!AN667</f>
        <v>0</v>
      </c>
      <c r="AP667" s="21">
        <f>+Produccion_UO!AO667</f>
        <v>0</v>
      </c>
      <c r="AQ667" s="21">
        <f>+Produccion_UO!AP667</f>
        <v>0</v>
      </c>
      <c r="AR667" s="21">
        <f>+Produccion_UO!AQ667</f>
        <v>0</v>
      </c>
    </row>
    <row r="668" spans="10:44" x14ac:dyDescent="0.25">
      <c r="J668" s="24" t="s">
        <v>154</v>
      </c>
      <c r="K668" s="108" t="s">
        <v>213</v>
      </c>
      <c r="L668" s="173" t="s">
        <v>687</v>
      </c>
      <c r="M668" s="21">
        <f>+Produccion_UO!L668</f>
        <v>11.427610679584699</v>
      </c>
      <c r="N668" s="21">
        <f>+Produccion_UO!M668</f>
        <v>11.427610679584699</v>
      </c>
      <c r="O668" s="21">
        <f>+Produccion_UO!N668</f>
        <v>11.427610679584699</v>
      </c>
      <c r="P668" s="21">
        <f>+Produccion_UO!O668</f>
        <v>11.427610679584699</v>
      </c>
      <c r="Q668" s="21">
        <f>+Produccion_UO!P668</f>
        <v>11.427610679584699</v>
      </c>
      <c r="R668" s="21">
        <f>+Produccion_UO!Q668</f>
        <v>11.427610679584699</v>
      </c>
      <c r="S668" s="21">
        <f>+Produccion_UO!R668</f>
        <v>11.427610679584699</v>
      </c>
      <c r="T668" s="21">
        <f>+Produccion_UO!S668</f>
        <v>11.427610679584699</v>
      </c>
      <c r="U668" s="21">
        <f>+Produccion_UO!T668</f>
        <v>11.427610679584699</v>
      </c>
      <c r="V668" s="21">
        <f>+Produccion_UO!U668</f>
        <v>11.427610679584699</v>
      </c>
      <c r="W668" s="21">
        <f>+Produccion_UO!V668</f>
        <v>11.427610679584699</v>
      </c>
      <c r="X668" s="21">
        <f>+Produccion_UO!W668</f>
        <v>11.427610679584699</v>
      </c>
      <c r="Y668" s="21">
        <f>+Produccion_UO!X668</f>
        <v>11.427610679584699</v>
      </c>
      <c r="Z668" s="21">
        <f>+Produccion_UO!Y668</f>
        <v>11.427610679584699</v>
      </c>
      <c r="AA668" s="21">
        <f>+Produccion_UO!Z668</f>
        <v>5.6394388439222203</v>
      </c>
      <c r="AB668" s="21">
        <f>+Produccion_UO!AA668</f>
        <v>0</v>
      </c>
      <c r="AC668" s="21">
        <f>+Produccion_UO!AB668</f>
        <v>0</v>
      </c>
      <c r="AD668" s="21">
        <f>+Produccion_UO!AC668</f>
        <v>0</v>
      </c>
      <c r="AE668" s="21">
        <f>+Produccion_UO!AD668</f>
        <v>0</v>
      </c>
      <c r="AF668" s="21">
        <f>+Produccion_UO!AE668</f>
        <v>0</v>
      </c>
      <c r="AG668" s="21">
        <f>+Produccion_UO!AF668</f>
        <v>0</v>
      </c>
      <c r="AH668" s="21">
        <f>+Produccion_UO!AG668</f>
        <v>0</v>
      </c>
      <c r="AI668" s="21">
        <f>+Produccion_UO!AH668</f>
        <v>0</v>
      </c>
      <c r="AJ668" s="21">
        <f>+Produccion_UO!AI668</f>
        <v>0</v>
      </c>
      <c r="AK668" s="21">
        <f>+Produccion_UO!AJ668</f>
        <v>0</v>
      </c>
      <c r="AL668" s="21">
        <f>+Produccion_UO!AK668</f>
        <v>0</v>
      </c>
      <c r="AM668" s="21">
        <f>+Produccion_UO!AL668</f>
        <v>0</v>
      </c>
      <c r="AN668" s="21">
        <f>+Produccion_UO!AM668</f>
        <v>0</v>
      </c>
      <c r="AO668" s="21">
        <f>+Produccion_UO!AN668</f>
        <v>0</v>
      </c>
      <c r="AP668" s="21">
        <f>+Produccion_UO!AO668</f>
        <v>0</v>
      </c>
      <c r="AQ668" s="21">
        <f>+Produccion_UO!AP668</f>
        <v>0</v>
      </c>
      <c r="AR668" s="21">
        <f>+Produccion_UO!AQ668</f>
        <v>0</v>
      </c>
    </row>
    <row r="669" spans="10:44" x14ac:dyDescent="0.25">
      <c r="J669" s="24" t="s">
        <v>155</v>
      </c>
      <c r="K669" s="108" t="s">
        <v>214</v>
      </c>
      <c r="L669" s="173" t="s">
        <v>685</v>
      </c>
      <c r="M669" s="21">
        <f>+Produccion_UO!L669</f>
        <v>1.2722265164603199</v>
      </c>
      <c r="N669" s="21">
        <f>+Produccion_UO!M669</f>
        <v>1.2722265164603199</v>
      </c>
      <c r="O669" s="21">
        <f>+Produccion_UO!N669</f>
        <v>1.2722265164603199</v>
      </c>
      <c r="P669" s="21">
        <f>+Produccion_UO!O669</f>
        <v>1.2722265164603199</v>
      </c>
      <c r="Q669" s="21">
        <f>+Produccion_UO!P669</f>
        <v>1.2722265164603199</v>
      </c>
      <c r="R669" s="21">
        <f>+Produccion_UO!Q669</f>
        <v>1.2722265164603199</v>
      </c>
      <c r="S669" s="21">
        <f>+Produccion_UO!R669</f>
        <v>1.2722265164603199</v>
      </c>
      <c r="T669" s="21">
        <f>+Produccion_UO!S669</f>
        <v>1.2722265164603199</v>
      </c>
      <c r="U669" s="21">
        <f>+Produccion_UO!T669</f>
        <v>1.2722265164603199</v>
      </c>
      <c r="V669" s="21">
        <f>+Produccion_UO!U669</f>
        <v>1.2722265164603199</v>
      </c>
      <c r="W669" s="21">
        <f>+Produccion_UO!V669</f>
        <v>1.2722265164603199</v>
      </c>
      <c r="X669" s="21">
        <f>+Produccion_UO!W669</f>
        <v>1.2722265164603199</v>
      </c>
      <c r="Y669" s="21">
        <f>+Produccion_UO!X669</f>
        <v>1.2722265164603199</v>
      </c>
      <c r="Z669" s="21">
        <f>+Produccion_UO!Y669</f>
        <v>1.2722265164603199</v>
      </c>
      <c r="AA669" s="21">
        <f>+Produccion_UO!Z669</f>
        <v>1.2722265164603199</v>
      </c>
      <c r="AB669" s="21">
        <f>+Produccion_UO!AA669</f>
        <v>0</v>
      </c>
      <c r="AC669" s="21">
        <f>+Produccion_UO!AB669</f>
        <v>0</v>
      </c>
      <c r="AD669" s="21">
        <f>+Produccion_UO!AC669</f>
        <v>0</v>
      </c>
      <c r="AE669" s="21">
        <f>+Produccion_UO!AD669</f>
        <v>0</v>
      </c>
      <c r="AF669" s="21">
        <f>+Produccion_UO!AE669</f>
        <v>0</v>
      </c>
      <c r="AG669" s="21">
        <f>+Produccion_UO!AF669</f>
        <v>0</v>
      </c>
      <c r="AH669" s="21">
        <f>+Produccion_UO!AG669</f>
        <v>0</v>
      </c>
      <c r="AI669" s="21">
        <f>+Produccion_UO!AH669</f>
        <v>0</v>
      </c>
      <c r="AJ669" s="21">
        <f>+Produccion_UO!AI669</f>
        <v>0</v>
      </c>
      <c r="AK669" s="21">
        <f>+Produccion_UO!AJ669</f>
        <v>0</v>
      </c>
      <c r="AL669" s="21">
        <f>+Produccion_UO!AK669</f>
        <v>0</v>
      </c>
      <c r="AM669" s="21">
        <f>+Produccion_UO!AL669</f>
        <v>0</v>
      </c>
      <c r="AN669" s="21">
        <f>+Produccion_UO!AM669</f>
        <v>0</v>
      </c>
      <c r="AO669" s="21">
        <f>+Produccion_UO!AN669</f>
        <v>0</v>
      </c>
      <c r="AP669" s="21">
        <f>+Produccion_UO!AO669</f>
        <v>0</v>
      </c>
      <c r="AQ669" s="21">
        <f>+Produccion_UO!AP669</f>
        <v>0</v>
      </c>
      <c r="AR669" s="21">
        <f>+Produccion_UO!AQ669</f>
        <v>0</v>
      </c>
    </row>
    <row r="670" spans="10:44" x14ac:dyDescent="0.25">
      <c r="J670" s="68"/>
      <c r="K670" s="68"/>
      <c r="L670" s="68"/>
      <c r="M670" s="69">
        <f>+SUM(M663:M669)</f>
        <v>976.35276462249067</v>
      </c>
      <c r="N670" s="69">
        <f t="shared" ref="N670" si="84">+SUM(N663:N669)</f>
        <v>954.21995874949187</v>
      </c>
      <c r="O670" s="69">
        <f t="shared" ref="O670:AR670" si="85">+SUM(O663:O669)</f>
        <v>933.99231339138339</v>
      </c>
      <c r="P670" s="69">
        <f t="shared" si="85"/>
        <v>946.23655794365811</v>
      </c>
      <c r="Q670" s="69">
        <f t="shared" si="85"/>
        <v>942.24485754074124</v>
      </c>
      <c r="R670" s="69">
        <f t="shared" si="85"/>
        <v>861.02849507540361</v>
      </c>
      <c r="S670" s="69">
        <f t="shared" si="85"/>
        <v>861.02849507540361</v>
      </c>
      <c r="T670" s="69">
        <f t="shared" si="85"/>
        <v>861.02849507540361</v>
      </c>
      <c r="U670" s="69">
        <f t="shared" si="85"/>
        <v>856.23590067606369</v>
      </c>
      <c r="V670" s="69">
        <f t="shared" si="85"/>
        <v>717.07315131939106</v>
      </c>
      <c r="W670" s="69">
        <f t="shared" si="85"/>
        <v>372.22191377287402</v>
      </c>
      <c r="X670" s="69">
        <f t="shared" si="85"/>
        <v>12.699837196045019</v>
      </c>
      <c r="Y670" s="69">
        <f t="shared" si="85"/>
        <v>12.699837196045019</v>
      </c>
      <c r="Z670" s="69">
        <f t="shared" si="85"/>
        <v>12.699837196045019</v>
      </c>
      <c r="AA670" s="69">
        <f t="shared" si="85"/>
        <v>6.91166536038254</v>
      </c>
      <c r="AB670" s="69">
        <f t="shared" si="85"/>
        <v>0</v>
      </c>
      <c r="AC670" s="69">
        <f t="shared" si="85"/>
        <v>0</v>
      </c>
      <c r="AD670" s="69">
        <f t="shared" si="85"/>
        <v>0</v>
      </c>
      <c r="AE670" s="69">
        <f t="shared" si="85"/>
        <v>0</v>
      </c>
      <c r="AF670" s="69">
        <f t="shared" si="85"/>
        <v>0</v>
      </c>
      <c r="AG670" s="69">
        <f t="shared" si="85"/>
        <v>0</v>
      </c>
      <c r="AH670" s="69">
        <f t="shared" si="85"/>
        <v>0</v>
      </c>
      <c r="AI670" s="69">
        <f t="shared" si="85"/>
        <v>0</v>
      </c>
      <c r="AJ670" s="69">
        <f t="shared" si="85"/>
        <v>0</v>
      </c>
      <c r="AK670" s="69">
        <f t="shared" si="85"/>
        <v>0</v>
      </c>
      <c r="AL670" s="69">
        <f t="shared" si="85"/>
        <v>0</v>
      </c>
      <c r="AM670" s="69">
        <f t="shared" si="85"/>
        <v>0</v>
      </c>
      <c r="AN670" s="69">
        <f t="shared" si="85"/>
        <v>0</v>
      </c>
      <c r="AO670" s="69">
        <f t="shared" si="85"/>
        <v>0</v>
      </c>
      <c r="AP670" s="69">
        <f t="shared" si="85"/>
        <v>0</v>
      </c>
      <c r="AQ670" s="69">
        <f t="shared" si="85"/>
        <v>0</v>
      </c>
      <c r="AR670" s="69">
        <f t="shared" si="85"/>
        <v>0</v>
      </c>
    </row>
    <row r="672" spans="10:44" ht="18.75" x14ac:dyDescent="0.3">
      <c r="K672" s="34" t="str">
        <f>+Produccion_UO!K672</f>
        <v>11.5.2 Emisiones por AUTOGENERACION por OIL en PRODUCCIÓN</v>
      </c>
      <c r="L672" s="34"/>
    </row>
    <row r="673" spans="10:44" x14ac:dyDescent="0.25">
      <c r="J673" s="106" t="s">
        <v>488</v>
      </c>
      <c r="K673" s="108" t="s">
        <v>389</v>
      </c>
      <c r="L673" s="167"/>
    </row>
    <row r="674" spans="10:44" x14ac:dyDescent="0.25">
      <c r="J674" s="15"/>
      <c r="K674" s="23"/>
      <c r="L674" s="23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</row>
    <row r="675" spans="10:44" x14ac:dyDescent="0.25">
      <c r="M675" s="47">
        <v>2019</v>
      </c>
      <c r="N675" s="47">
        <v>2020</v>
      </c>
      <c r="O675" s="47">
        <v>2021</v>
      </c>
      <c r="P675" s="47">
        <v>2022</v>
      </c>
      <c r="Q675" s="47">
        <v>2023</v>
      </c>
      <c r="R675" s="47">
        <v>2024</v>
      </c>
      <c r="S675" s="47">
        <v>2025</v>
      </c>
      <c r="T675" s="47">
        <v>2026</v>
      </c>
      <c r="U675" s="47">
        <v>2027</v>
      </c>
      <c r="V675" s="47">
        <v>2028</v>
      </c>
      <c r="W675" s="47">
        <v>2029</v>
      </c>
      <c r="X675" s="47">
        <v>2030</v>
      </c>
      <c r="Y675" s="47">
        <v>2031</v>
      </c>
      <c r="Z675" s="47">
        <v>2032</v>
      </c>
      <c r="AA675" s="47">
        <v>2033</v>
      </c>
      <c r="AB675" s="47">
        <v>2034</v>
      </c>
      <c r="AC675" s="47">
        <v>2035</v>
      </c>
      <c r="AD675" s="47">
        <v>2036</v>
      </c>
      <c r="AE675" s="47">
        <v>2037</v>
      </c>
      <c r="AF675" s="47">
        <v>2038</v>
      </c>
      <c r="AG675" s="47">
        <v>2039</v>
      </c>
      <c r="AH675" s="47">
        <v>2040</v>
      </c>
      <c r="AI675" s="47">
        <v>2041</v>
      </c>
      <c r="AJ675" s="47">
        <v>2042</v>
      </c>
      <c r="AK675" s="47">
        <v>2043</v>
      </c>
      <c r="AL675" s="47">
        <v>2044</v>
      </c>
      <c r="AM675" s="47">
        <v>2045</v>
      </c>
      <c r="AN675" s="47">
        <v>2046</v>
      </c>
      <c r="AO675" s="47">
        <v>2047</v>
      </c>
      <c r="AP675" s="47">
        <v>2048</v>
      </c>
      <c r="AQ675" s="47">
        <v>2049</v>
      </c>
      <c r="AR675" s="47">
        <v>2050</v>
      </c>
    </row>
    <row r="676" spans="10:44" x14ac:dyDescent="0.25">
      <c r="J676" s="24" t="s">
        <v>148</v>
      </c>
      <c r="K676" s="108" t="s">
        <v>466</v>
      </c>
      <c r="L676" s="173" t="s">
        <v>683</v>
      </c>
      <c r="M676" s="21">
        <f>+Produccion_UO!L676</f>
        <v>0</v>
      </c>
      <c r="N676" s="21">
        <f>+Produccion_UO!M676</f>
        <v>0</v>
      </c>
      <c r="O676" s="21">
        <f>+Produccion_UO!N676</f>
        <v>0</v>
      </c>
      <c r="P676" s="21">
        <f>+Produccion_UO!O676</f>
        <v>0</v>
      </c>
      <c r="Q676" s="21">
        <f>+Produccion_UO!P676</f>
        <v>0</v>
      </c>
      <c r="R676" s="21">
        <f>+Produccion_UO!Q676</f>
        <v>0</v>
      </c>
      <c r="S676" s="21">
        <f>+Produccion_UO!R676</f>
        <v>0</v>
      </c>
      <c r="T676" s="21">
        <f>+Produccion_UO!S676</f>
        <v>0</v>
      </c>
      <c r="U676" s="21">
        <f>+Produccion_UO!T676</f>
        <v>0</v>
      </c>
      <c r="V676" s="21">
        <f>+Produccion_UO!U676</f>
        <v>0</v>
      </c>
      <c r="W676" s="21">
        <f>+Produccion_UO!V676</f>
        <v>0</v>
      </c>
      <c r="X676" s="21">
        <f>+Produccion_UO!W676</f>
        <v>0</v>
      </c>
      <c r="Y676" s="21">
        <f>+Produccion_UO!X676</f>
        <v>0</v>
      </c>
      <c r="Z676" s="21">
        <f>+Produccion_UO!Y676</f>
        <v>0</v>
      </c>
      <c r="AA676" s="21">
        <f>+Produccion_UO!Z676</f>
        <v>0</v>
      </c>
      <c r="AB676" s="21">
        <f>+Produccion_UO!AA676</f>
        <v>0</v>
      </c>
      <c r="AC676" s="21">
        <f>+Produccion_UO!AB676</f>
        <v>0</v>
      </c>
      <c r="AD676" s="21">
        <f>+Produccion_UO!AC676</f>
        <v>0</v>
      </c>
      <c r="AE676" s="21">
        <f>+Produccion_UO!AD676</f>
        <v>0</v>
      </c>
      <c r="AF676" s="21">
        <f>+Produccion_UO!AE676</f>
        <v>0</v>
      </c>
      <c r="AG676" s="21">
        <f>+Produccion_UO!AF676</f>
        <v>0</v>
      </c>
      <c r="AH676" s="21">
        <f>+Produccion_UO!AG676</f>
        <v>0</v>
      </c>
      <c r="AI676" s="21">
        <f>+Produccion_UO!AH676</f>
        <v>0</v>
      </c>
      <c r="AJ676" s="21">
        <f>+Produccion_UO!AI676</f>
        <v>0</v>
      </c>
      <c r="AK676" s="21">
        <f>+Produccion_UO!AJ676</f>
        <v>0</v>
      </c>
      <c r="AL676" s="21">
        <f>+Produccion_UO!AK676</f>
        <v>0</v>
      </c>
      <c r="AM676" s="21">
        <f>+Produccion_UO!AL676</f>
        <v>0</v>
      </c>
      <c r="AN676" s="21">
        <f>+Produccion_UO!AM676</f>
        <v>0</v>
      </c>
      <c r="AO676" s="21">
        <f>+Produccion_UO!AN676</f>
        <v>0</v>
      </c>
      <c r="AP676" s="21">
        <f>+Produccion_UO!AO676</f>
        <v>0</v>
      </c>
      <c r="AQ676" s="21">
        <f>+Produccion_UO!AP676</f>
        <v>0</v>
      </c>
      <c r="AR676" s="21">
        <f>+Produccion_UO!AQ676</f>
        <v>0</v>
      </c>
    </row>
    <row r="677" spans="10:44" x14ac:dyDescent="0.25">
      <c r="J677" s="24" t="s">
        <v>149</v>
      </c>
      <c r="K677" s="108" t="s">
        <v>215</v>
      </c>
      <c r="L677" s="173" t="s">
        <v>684</v>
      </c>
      <c r="M677" s="21">
        <f>+Produccion_UO!L677+Produccion_UO!L678</f>
        <v>338.51440085262902</v>
      </c>
      <c r="N677" s="21">
        <f>+Produccion_UO!M677+Produccion_UO!M678</f>
        <v>338.51440085262902</v>
      </c>
      <c r="O677" s="21">
        <f>+Produccion_UO!N677+Produccion_UO!N678</f>
        <v>338.51440085262902</v>
      </c>
      <c r="P677" s="21">
        <f>+Produccion_UO!O677+Produccion_UO!O678</f>
        <v>338.51440085262902</v>
      </c>
      <c r="Q677" s="21">
        <f>+Produccion_UO!P677+Produccion_UO!P678</f>
        <v>338.51440085262902</v>
      </c>
      <c r="R677" s="21">
        <f>+Produccion_UO!Q677+Produccion_UO!Q678</f>
        <v>338.51440085262902</v>
      </c>
      <c r="S677" s="21">
        <f>+Produccion_UO!R677+Produccion_UO!R678</f>
        <v>338.51440085262902</v>
      </c>
      <c r="T677" s="21">
        <f>+Produccion_UO!S677+Produccion_UO!S678</f>
        <v>338.51440085262902</v>
      </c>
      <c r="U677" s="21">
        <f>+Produccion_UO!T677+Produccion_UO!T678</f>
        <v>338.51440085262902</v>
      </c>
      <c r="V677" s="21">
        <f>+Produccion_UO!U677+Produccion_UO!U678</f>
        <v>338.51440085262902</v>
      </c>
      <c r="W677" s="21">
        <f>+Produccion_UO!V677+Produccion_UO!V678</f>
        <v>338.51440085262902</v>
      </c>
      <c r="X677" s="21">
        <f>+Produccion_UO!W677+Produccion_UO!W678</f>
        <v>338.51440085262902</v>
      </c>
      <c r="Y677" s="21">
        <f>+Produccion_UO!X677+Produccion_UO!X678</f>
        <v>338.51440085262902</v>
      </c>
      <c r="Z677" s="21">
        <f>+Produccion_UO!Y677+Produccion_UO!Y678</f>
        <v>338.51440085262902</v>
      </c>
      <c r="AA677" s="21">
        <f>+Produccion_UO!Z677+Produccion_UO!Z678</f>
        <v>0</v>
      </c>
      <c r="AB677" s="21">
        <f>+Produccion_UO!AA677+Produccion_UO!AA678</f>
        <v>0</v>
      </c>
      <c r="AC677" s="21">
        <f>+Produccion_UO!AB677+Produccion_UO!AB678</f>
        <v>0</v>
      </c>
      <c r="AD677" s="21">
        <f>+Produccion_UO!AC677+Produccion_UO!AC678</f>
        <v>0</v>
      </c>
      <c r="AE677" s="21">
        <f>+Produccion_UO!AD677+Produccion_UO!AD678</f>
        <v>0</v>
      </c>
      <c r="AF677" s="21">
        <f>+Produccion_UO!AE677+Produccion_UO!AE678</f>
        <v>0</v>
      </c>
      <c r="AG677" s="21">
        <f>+Produccion_UO!AF677+Produccion_UO!AF678</f>
        <v>0</v>
      </c>
      <c r="AH677" s="21">
        <f>+Produccion_UO!AG677+Produccion_UO!AG678</f>
        <v>0</v>
      </c>
      <c r="AI677" s="21">
        <f>+Produccion_UO!AH677+Produccion_UO!AH678</f>
        <v>0</v>
      </c>
      <c r="AJ677" s="21">
        <f>+Produccion_UO!AI677+Produccion_UO!AI678</f>
        <v>0</v>
      </c>
      <c r="AK677" s="21">
        <f>+Produccion_UO!AJ677+Produccion_UO!AJ678</f>
        <v>0</v>
      </c>
      <c r="AL677" s="21">
        <f>+Produccion_UO!AK677+Produccion_UO!AK678</f>
        <v>0</v>
      </c>
      <c r="AM677" s="21">
        <f>+Produccion_UO!AL677+Produccion_UO!AL678</f>
        <v>0</v>
      </c>
      <c r="AN677" s="21">
        <f>+Produccion_UO!AM677+Produccion_UO!AM678</f>
        <v>0</v>
      </c>
      <c r="AO677" s="21">
        <f>+Produccion_UO!AN677+Produccion_UO!AN678</f>
        <v>0</v>
      </c>
      <c r="AP677" s="21">
        <f>+Produccion_UO!AO677+Produccion_UO!AO678</f>
        <v>0</v>
      </c>
      <c r="AQ677" s="21">
        <f>+Produccion_UO!AP677+Produccion_UO!AP678</f>
        <v>0</v>
      </c>
      <c r="AR677" s="21">
        <f>+Produccion_UO!AQ677+Produccion_UO!AQ678</f>
        <v>0</v>
      </c>
    </row>
    <row r="678" spans="10:44" x14ac:dyDescent="0.25">
      <c r="J678" s="109"/>
      <c r="K678" s="108"/>
      <c r="L678" s="173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  <c r="AA678" s="180"/>
      <c r="AB678" s="180"/>
      <c r="AC678" s="180"/>
      <c r="AD678" s="180"/>
      <c r="AE678" s="180"/>
      <c r="AF678" s="180"/>
      <c r="AG678" s="180"/>
      <c r="AH678" s="180"/>
      <c r="AI678" s="180"/>
      <c r="AJ678" s="180"/>
      <c r="AK678" s="180"/>
      <c r="AL678" s="180"/>
      <c r="AM678" s="180"/>
      <c r="AN678" s="180"/>
      <c r="AO678" s="180"/>
      <c r="AP678" s="180"/>
      <c r="AQ678" s="180"/>
      <c r="AR678" s="180"/>
    </row>
    <row r="679" spans="10:44" x14ac:dyDescent="0.25">
      <c r="J679" s="24" t="s">
        <v>152</v>
      </c>
      <c r="K679" s="108" t="s">
        <v>216</v>
      </c>
      <c r="L679" s="173" t="s">
        <v>688</v>
      </c>
      <c r="M679" s="21">
        <f>+Produccion_UO!L679</f>
        <v>17.1444368481772</v>
      </c>
      <c r="N679" s="21">
        <f>+Produccion_UO!M679</f>
        <v>16.200869711153899</v>
      </c>
      <c r="O679" s="21">
        <f>+Produccion_UO!N679</f>
        <v>15.488743570004299</v>
      </c>
      <c r="P679" s="21">
        <f>+Produccion_UO!O679</f>
        <v>14.776617428854699</v>
      </c>
      <c r="Q679" s="21">
        <f>+Produccion_UO!P679</f>
        <v>14.064491287705099</v>
      </c>
      <c r="R679" s="21">
        <f>+Produccion_UO!Q679</f>
        <v>13.3523651465554</v>
      </c>
      <c r="S679" s="21">
        <f>+Produccion_UO!R679</f>
        <v>12.6402390054058</v>
      </c>
      <c r="T679" s="21">
        <f>+Produccion_UO!S679</f>
        <v>1.4400694351076599</v>
      </c>
      <c r="U679" s="21">
        <f>+Produccion_UO!T679</f>
        <v>0</v>
      </c>
      <c r="V679" s="21">
        <f>+Produccion_UO!U679</f>
        <v>0</v>
      </c>
      <c r="W679" s="21">
        <f>+Produccion_UO!V679</f>
        <v>0</v>
      </c>
      <c r="X679" s="21">
        <f>+Produccion_UO!W679</f>
        <v>0</v>
      </c>
      <c r="Y679" s="21">
        <f>+Produccion_UO!X679</f>
        <v>0</v>
      </c>
      <c r="Z679" s="21">
        <f>+Produccion_UO!Y679</f>
        <v>0</v>
      </c>
      <c r="AA679" s="21">
        <f>+Produccion_UO!Z679</f>
        <v>0</v>
      </c>
      <c r="AB679" s="21">
        <f>+Produccion_UO!AA679</f>
        <v>0</v>
      </c>
      <c r="AC679" s="21">
        <f>+Produccion_UO!AB679</f>
        <v>0</v>
      </c>
      <c r="AD679" s="21">
        <f>+Produccion_UO!AC679</f>
        <v>0</v>
      </c>
      <c r="AE679" s="21">
        <f>+Produccion_UO!AD679</f>
        <v>0</v>
      </c>
      <c r="AF679" s="21">
        <f>+Produccion_UO!AE679</f>
        <v>0</v>
      </c>
      <c r="AG679" s="21">
        <f>+Produccion_UO!AF679</f>
        <v>0</v>
      </c>
      <c r="AH679" s="21">
        <f>+Produccion_UO!AG679</f>
        <v>0</v>
      </c>
      <c r="AI679" s="21">
        <f>+Produccion_UO!AH679</f>
        <v>0</v>
      </c>
      <c r="AJ679" s="21">
        <f>+Produccion_UO!AI679</f>
        <v>0</v>
      </c>
      <c r="AK679" s="21">
        <f>+Produccion_UO!AJ679</f>
        <v>0</v>
      </c>
      <c r="AL679" s="21">
        <f>+Produccion_UO!AK679</f>
        <v>0</v>
      </c>
      <c r="AM679" s="21">
        <f>+Produccion_UO!AL679</f>
        <v>0</v>
      </c>
      <c r="AN679" s="21">
        <f>+Produccion_UO!AM679</f>
        <v>0</v>
      </c>
      <c r="AO679" s="21">
        <f>+Produccion_UO!AN679</f>
        <v>0</v>
      </c>
      <c r="AP679" s="21">
        <f>+Produccion_UO!AO679</f>
        <v>0</v>
      </c>
      <c r="AQ679" s="21">
        <f>+Produccion_UO!AP679</f>
        <v>0</v>
      </c>
      <c r="AR679" s="21">
        <f>+Produccion_UO!AQ679</f>
        <v>0</v>
      </c>
    </row>
    <row r="680" spans="10:44" x14ac:dyDescent="0.25">
      <c r="J680" s="24" t="s">
        <v>153</v>
      </c>
      <c r="K680" s="108" t="s">
        <v>217</v>
      </c>
      <c r="L680" s="173" t="s">
        <v>686</v>
      </c>
      <c r="M680" s="21">
        <f>+Produccion_UO!L680</f>
        <v>254.80523614929999</v>
      </c>
      <c r="N680" s="21">
        <f>+Produccion_UO!M680</f>
        <v>227.486545105272</v>
      </c>
      <c r="O680" s="21">
        <f>+Produccion_UO!N680</f>
        <v>198.68235050460501</v>
      </c>
      <c r="P680" s="21">
        <f>+Produccion_UO!O680</f>
        <v>169.87815590393899</v>
      </c>
      <c r="Q680" s="21">
        <f>+Produccion_UO!P680</f>
        <v>141.073961303272</v>
      </c>
      <c r="R680" s="21">
        <f>+Produccion_UO!Q680</f>
        <v>110.20020336853401</v>
      </c>
      <c r="S680" s="21">
        <f>+Produccion_UO!R680</f>
        <v>79.326445433795797</v>
      </c>
      <c r="T680" s="21">
        <f>+Produccion_UO!S680</f>
        <v>58.002112685918398</v>
      </c>
      <c r="U680" s="21">
        <f>+Produccion_UO!T680</f>
        <v>31.319079550186299</v>
      </c>
      <c r="V680" s="21">
        <f>+Produccion_UO!U680</f>
        <v>0</v>
      </c>
      <c r="W680" s="21">
        <f>+Produccion_UO!V680</f>
        <v>0</v>
      </c>
      <c r="X680" s="21">
        <f>+Produccion_UO!W680</f>
        <v>0</v>
      </c>
      <c r="Y680" s="21">
        <f>+Produccion_UO!X680</f>
        <v>0</v>
      </c>
      <c r="Z680" s="21">
        <f>+Produccion_UO!Y680</f>
        <v>0</v>
      </c>
      <c r="AA680" s="21">
        <f>+Produccion_UO!Z680</f>
        <v>0</v>
      </c>
      <c r="AB680" s="21">
        <f>+Produccion_UO!AA680</f>
        <v>0</v>
      </c>
      <c r="AC680" s="21">
        <f>+Produccion_UO!AB680</f>
        <v>0</v>
      </c>
      <c r="AD680" s="21">
        <f>+Produccion_UO!AC680</f>
        <v>0</v>
      </c>
      <c r="AE680" s="21">
        <f>+Produccion_UO!AD680</f>
        <v>0</v>
      </c>
      <c r="AF680" s="21">
        <f>+Produccion_UO!AE680</f>
        <v>0</v>
      </c>
      <c r="AG680" s="21">
        <f>+Produccion_UO!AF680</f>
        <v>0</v>
      </c>
      <c r="AH680" s="21">
        <f>+Produccion_UO!AG680</f>
        <v>0</v>
      </c>
      <c r="AI680" s="21">
        <f>+Produccion_UO!AH680</f>
        <v>0</v>
      </c>
      <c r="AJ680" s="21">
        <f>+Produccion_UO!AI680</f>
        <v>0</v>
      </c>
      <c r="AK680" s="21">
        <f>+Produccion_UO!AJ680</f>
        <v>0</v>
      </c>
      <c r="AL680" s="21">
        <f>+Produccion_UO!AK680</f>
        <v>0</v>
      </c>
      <c r="AM680" s="21">
        <f>+Produccion_UO!AL680</f>
        <v>0</v>
      </c>
      <c r="AN680" s="21">
        <f>+Produccion_UO!AM680</f>
        <v>0</v>
      </c>
      <c r="AO680" s="21">
        <f>+Produccion_UO!AN680</f>
        <v>0</v>
      </c>
      <c r="AP680" s="21">
        <f>+Produccion_UO!AO680</f>
        <v>0</v>
      </c>
      <c r="AQ680" s="21">
        <f>+Produccion_UO!AP680</f>
        <v>0</v>
      </c>
      <c r="AR680" s="21">
        <f>+Produccion_UO!AQ680</f>
        <v>0</v>
      </c>
    </row>
    <row r="681" spans="10:44" x14ac:dyDescent="0.25">
      <c r="J681" s="24" t="s">
        <v>154</v>
      </c>
      <c r="K681" s="108" t="s">
        <v>218</v>
      </c>
      <c r="L681" s="173" t="s">
        <v>687</v>
      </c>
      <c r="M681" s="21">
        <f>+Produccion_UO!L681</f>
        <v>54.839359160461399</v>
      </c>
      <c r="N681" s="21">
        <f>+Produccion_UO!M681</f>
        <v>50.027385607848899</v>
      </c>
      <c r="O681" s="21">
        <f>+Produccion_UO!N681</f>
        <v>46.989202247743101</v>
      </c>
      <c r="P681" s="21">
        <f>+Produccion_UO!O681</f>
        <v>43.951018887637296</v>
      </c>
      <c r="Q681" s="21">
        <f>+Produccion_UO!P681</f>
        <v>40.912835527531499</v>
      </c>
      <c r="R681" s="21">
        <f>+Produccion_UO!Q681</f>
        <v>36.500891770440397</v>
      </c>
      <c r="S681" s="21">
        <f>+Produccion_UO!R681</f>
        <v>32.088948013349203</v>
      </c>
      <c r="T681" s="21">
        <f>+Produccion_UO!S681</f>
        <v>28.414896807198801</v>
      </c>
      <c r="U681" s="21">
        <f>+Produccion_UO!T681</f>
        <v>24.740845601048299</v>
      </c>
      <c r="V681" s="21">
        <f>+Produccion_UO!U681</f>
        <v>21.237053594656501</v>
      </c>
      <c r="W681" s="21">
        <f>+Produccion_UO!V681</f>
        <v>17.7332615882647</v>
      </c>
      <c r="X681" s="21">
        <f>+Produccion_UO!W681</f>
        <v>14.2294695818729</v>
      </c>
      <c r="Y681" s="21">
        <f>+Produccion_UO!X681</f>
        <v>12.416147416370899</v>
      </c>
      <c r="Z681" s="21">
        <f>+Produccion_UO!Y681</f>
        <v>10.6028252508689</v>
      </c>
      <c r="AA681" s="21">
        <f>+Produccion_UO!Z681</f>
        <v>0</v>
      </c>
      <c r="AB681" s="21">
        <f>+Produccion_UO!AA681</f>
        <v>0</v>
      </c>
      <c r="AC681" s="21">
        <f>+Produccion_UO!AB681</f>
        <v>0</v>
      </c>
      <c r="AD681" s="21">
        <f>+Produccion_UO!AC681</f>
        <v>0</v>
      </c>
      <c r="AE681" s="21">
        <f>+Produccion_UO!AD681</f>
        <v>0</v>
      </c>
      <c r="AF681" s="21">
        <f>+Produccion_UO!AE681</f>
        <v>0</v>
      </c>
      <c r="AG681" s="21">
        <f>+Produccion_UO!AF681</f>
        <v>0</v>
      </c>
      <c r="AH681" s="21">
        <f>+Produccion_UO!AG681</f>
        <v>0</v>
      </c>
      <c r="AI681" s="21">
        <f>+Produccion_UO!AH681</f>
        <v>0</v>
      </c>
      <c r="AJ681" s="21">
        <f>+Produccion_UO!AI681</f>
        <v>0</v>
      </c>
      <c r="AK681" s="21">
        <f>+Produccion_UO!AJ681</f>
        <v>0</v>
      </c>
      <c r="AL681" s="21">
        <f>+Produccion_UO!AK681</f>
        <v>0</v>
      </c>
      <c r="AM681" s="21">
        <f>+Produccion_UO!AL681</f>
        <v>0</v>
      </c>
      <c r="AN681" s="21">
        <f>+Produccion_UO!AM681</f>
        <v>0</v>
      </c>
      <c r="AO681" s="21">
        <f>+Produccion_UO!AN681</f>
        <v>0</v>
      </c>
      <c r="AP681" s="21">
        <f>+Produccion_UO!AO681</f>
        <v>0</v>
      </c>
      <c r="AQ681" s="21">
        <f>+Produccion_UO!AP681</f>
        <v>0</v>
      </c>
      <c r="AR681" s="21">
        <f>+Produccion_UO!AQ681</f>
        <v>0</v>
      </c>
    </row>
    <row r="682" spans="10:44" x14ac:dyDescent="0.25">
      <c r="J682" s="24" t="s">
        <v>155</v>
      </c>
      <c r="K682" s="108" t="s">
        <v>467</v>
      </c>
      <c r="L682" s="173" t="s">
        <v>685</v>
      </c>
      <c r="M682" s="21">
        <f>+Produccion_UO!L682</f>
        <v>0</v>
      </c>
      <c r="N682" s="21">
        <f>+Produccion_UO!M682</f>
        <v>0</v>
      </c>
      <c r="O682" s="21">
        <f>+Produccion_UO!N682</f>
        <v>0</v>
      </c>
      <c r="P682" s="21">
        <f>+Produccion_UO!O682</f>
        <v>0</v>
      </c>
      <c r="Q682" s="21">
        <f>+Produccion_UO!P682</f>
        <v>0</v>
      </c>
      <c r="R682" s="21">
        <f>+Produccion_UO!Q682</f>
        <v>0</v>
      </c>
      <c r="S682" s="21">
        <f>+Produccion_UO!R682</f>
        <v>0</v>
      </c>
      <c r="T682" s="21">
        <f>+Produccion_UO!S682</f>
        <v>0</v>
      </c>
      <c r="U682" s="21">
        <f>+Produccion_UO!T682</f>
        <v>0</v>
      </c>
      <c r="V682" s="21">
        <f>+Produccion_UO!U682</f>
        <v>0</v>
      </c>
      <c r="W682" s="21">
        <f>+Produccion_UO!V682</f>
        <v>0</v>
      </c>
      <c r="X682" s="21">
        <f>+Produccion_UO!W682</f>
        <v>0</v>
      </c>
      <c r="Y682" s="21">
        <f>+Produccion_UO!X682</f>
        <v>0</v>
      </c>
      <c r="Z682" s="21">
        <f>+Produccion_UO!Y682</f>
        <v>0</v>
      </c>
      <c r="AA682" s="21">
        <f>+Produccion_UO!Z682</f>
        <v>0</v>
      </c>
      <c r="AB682" s="21">
        <f>+Produccion_UO!AA682</f>
        <v>0</v>
      </c>
      <c r="AC682" s="21">
        <f>+Produccion_UO!AB682</f>
        <v>0</v>
      </c>
      <c r="AD682" s="21">
        <f>+Produccion_UO!AC682</f>
        <v>0</v>
      </c>
      <c r="AE682" s="21">
        <f>+Produccion_UO!AD682</f>
        <v>0</v>
      </c>
      <c r="AF682" s="21">
        <f>+Produccion_UO!AE682</f>
        <v>0</v>
      </c>
      <c r="AG682" s="21">
        <f>+Produccion_UO!AF682</f>
        <v>0</v>
      </c>
      <c r="AH682" s="21">
        <f>+Produccion_UO!AG682</f>
        <v>0</v>
      </c>
      <c r="AI682" s="21">
        <f>+Produccion_UO!AH682</f>
        <v>0</v>
      </c>
      <c r="AJ682" s="21">
        <f>+Produccion_UO!AI682</f>
        <v>0</v>
      </c>
      <c r="AK682" s="21">
        <f>+Produccion_UO!AJ682</f>
        <v>0</v>
      </c>
      <c r="AL682" s="21">
        <f>+Produccion_UO!AK682</f>
        <v>0</v>
      </c>
      <c r="AM682" s="21">
        <f>+Produccion_UO!AL682</f>
        <v>0</v>
      </c>
      <c r="AN682" s="21">
        <f>+Produccion_UO!AM682</f>
        <v>0</v>
      </c>
      <c r="AO682" s="21">
        <f>+Produccion_UO!AN682</f>
        <v>0</v>
      </c>
      <c r="AP682" s="21">
        <f>+Produccion_UO!AO682</f>
        <v>0</v>
      </c>
      <c r="AQ682" s="21">
        <f>+Produccion_UO!AP682</f>
        <v>0</v>
      </c>
      <c r="AR682" s="21">
        <f>+Produccion_UO!AQ682</f>
        <v>0</v>
      </c>
    </row>
    <row r="683" spans="10:44" x14ac:dyDescent="0.25">
      <c r="J683" s="68"/>
      <c r="K683" s="68"/>
      <c r="L683" s="68"/>
      <c r="M683" s="69">
        <f>+SUM(M676:M682)</f>
        <v>665.30343301056757</v>
      </c>
      <c r="N683" s="69">
        <f t="shared" ref="N683" si="86">+SUM(N676:N682)</f>
        <v>632.22920127690384</v>
      </c>
      <c r="O683" s="69">
        <f t="shared" ref="O683:AR683" si="87">+SUM(O676:O682)</f>
        <v>599.67469717498147</v>
      </c>
      <c r="P683" s="69">
        <f t="shared" si="87"/>
        <v>567.12019307305991</v>
      </c>
      <c r="Q683" s="69">
        <f t="shared" si="87"/>
        <v>534.56568897113755</v>
      </c>
      <c r="R683" s="69">
        <f t="shared" si="87"/>
        <v>498.56786113815878</v>
      </c>
      <c r="S683" s="69">
        <f t="shared" si="87"/>
        <v>462.57003330517983</v>
      </c>
      <c r="T683" s="69">
        <f t="shared" si="87"/>
        <v>426.37147978085386</v>
      </c>
      <c r="U683" s="69">
        <f t="shared" si="87"/>
        <v>394.57432600386363</v>
      </c>
      <c r="V683" s="69">
        <f t="shared" si="87"/>
        <v>359.75145444728554</v>
      </c>
      <c r="W683" s="69">
        <f t="shared" si="87"/>
        <v>356.24766244089375</v>
      </c>
      <c r="X683" s="69">
        <f t="shared" si="87"/>
        <v>352.7438704345019</v>
      </c>
      <c r="Y683" s="69">
        <f t="shared" si="87"/>
        <v>350.93054826899993</v>
      </c>
      <c r="Z683" s="69">
        <f t="shared" si="87"/>
        <v>349.1172261034979</v>
      </c>
      <c r="AA683" s="69">
        <f t="shared" si="87"/>
        <v>0</v>
      </c>
      <c r="AB683" s="69">
        <f t="shared" si="87"/>
        <v>0</v>
      </c>
      <c r="AC683" s="69">
        <f t="shared" si="87"/>
        <v>0</v>
      </c>
      <c r="AD683" s="69">
        <f t="shared" si="87"/>
        <v>0</v>
      </c>
      <c r="AE683" s="69">
        <f t="shared" si="87"/>
        <v>0</v>
      </c>
      <c r="AF683" s="69">
        <f t="shared" si="87"/>
        <v>0</v>
      </c>
      <c r="AG683" s="69">
        <f t="shared" si="87"/>
        <v>0</v>
      </c>
      <c r="AH683" s="69">
        <f t="shared" si="87"/>
        <v>0</v>
      </c>
      <c r="AI683" s="69">
        <f t="shared" si="87"/>
        <v>0</v>
      </c>
      <c r="AJ683" s="69">
        <f t="shared" si="87"/>
        <v>0</v>
      </c>
      <c r="AK683" s="69">
        <f t="shared" si="87"/>
        <v>0</v>
      </c>
      <c r="AL683" s="69">
        <f t="shared" si="87"/>
        <v>0</v>
      </c>
      <c r="AM683" s="69">
        <f t="shared" si="87"/>
        <v>0</v>
      </c>
      <c r="AN683" s="69">
        <f t="shared" si="87"/>
        <v>0</v>
      </c>
      <c r="AO683" s="69">
        <f t="shared" si="87"/>
        <v>0</v>
      </c>
      <c r="AP683" s="69">
        <f t="shared" si="87"/>
        <v>0</v>
      </c>
      <c r="AQ683" s="69">
        <f t="shared" si="87"/>
        <v>0</v>
      </c>
      <c r="AR683" s="69">
        <f t="shared" si="87"/>
        <v>0</v>
      </c>
    </row>
    <row r="685" spans="10:44" ht="18.75" x14ac:dyDescent="0.3">
      <c r="K685" s="34" t="str">
        <f>+Produccion_UO!K685</f>
        <v>11.5.3 Emisiones por AUTOGENERACION por DSL en PRODUCCIÓN</v>
      </c>
      <c r="L685" s="34"/>
    </row>
    <row r="686" spans="10:44" x14ac:dyDescent="0.25">
      <c r="J686" s="106" t="s">
        <v>488</v>
      </c>
      <c r="K686" s="108" t="s">
        <v>389</v>
      </c>
      <c r="L686" s="167"/>
    </row>
    <row r="687" spans="10:44" x14ac:dyDescent="0.25">
      <c r="J687" s="15"/>
      <c r="K687" s="23"/>
      <c r="L687" s="23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</row>
    <row r="688" spans="10:44" x14ac:dyDescent="0.25">
      <c r="M688" s="47">
        <v>2019</v>
      </c>
      <c r="N688" s="47">
        <v>2020</v>
      </c>
      <c r="O688" s="47">
        <v>2021</v>
      </c>
      <c r="P688" s="47">
        <v>2022</v>
      </c>
      <c r="Q688" s="47">
        <v>2023</v>
      </c>
      <c r="R688" s="47">
        <v>2024</v>
      </c>
      <c r="S688" s="47">
        <v>2025</v>
      </c>
      <c r="T688" s="47">
        <v>2026</v>
      </c>
      <c r="U688" s="47">
        <v>2027</v>
      </c>
      <c r="V688" s="47">
        <v>2028</v>
      </c>
      <c r="W688" s="47">
        <v>2029</v>
      </c>
      <c r="X688" s="47">
        <v>2030</v>
      </c>
      <c r="Y688" s="47">
        <v>2031</v>
      </c>
      <c r="Z688" s="47">
        <v>2032</v>
      </c>
      <c r="AA688" s="47">
        <v>2033</v>
      </c>
      <c r="AB688" s="47">
        <v>2034</v>
      </c>
      <c r="AC688" s="47">
        <v>2035</v>
      </c>
      <c r="AD688" s="47">
        <v>2036</v>
      </c>
      <c r="AE688" s="47">
        <v>2037</v>
      </c>
      <c r="AF688" s="47">
        <v>2038</v>
      </c>
      <c r="AG688" s="47">
        <v>2039</v>
      </c>
      <c r="AH688" s="47">
        <v>2040</v>
      </c>
      <c r="AI688" s="47">
        <v>2041</v>
      </c>
      <c r="AJ688" s="47">
        <v>2042</v>
      </c>
      <c r="AK688" s="47">
        <v>2043</v>
      </c>
      <c r="AL688" s="47">
        <v>2044</v>
      </c>
      <c r="AM688" s="47">
        <v>2045</v>
      </c>
      <c r="AN688" s="47">
        <v>2046</v>
      </c>
      <c r="AO688" s="47">
        <v>2047</v>
      </c>
      <c r="AP688" s="47">
        <v>2048</v>
      </c>
      <c r="AQ688" s="47">
        <v>2049</v>
      </c>
      <c r="AR688" s="47">
        <v>2050</v>
      </c>
    </row>
    <row r="689" spans="10:44" x14ac:dyDescent="0.25">
      <c r="J689" s="24" t="s">
        <v>148</v>
      </c>
      <c r="K689" s="108" t="s">
        <v>468</v>
      </c>
      <c r="L689" s="173" t="s">
        <v>683</v>
      </c>
      <c r="M689" s="21">
        <f>+Produccion_UO!L689</f>
        <v>0</v>
      </c>
      <c r="N689" s="21">
        <f>+Produccion_UO!M689</f>
        <v>0</v>
      </c>
      <c r="O689" s="21">
        <f>+Produccion_UO!N689</f>
        <v>0</v>
      </c>
      <c r="P689" s="21">
        <f>+Produccion_UO!O689</f>
        <v>0</v>
      </c>
      <c r="Q689" s="21">
        <f>+Produccion_UO!P689</f>
        <v>0</v>
      </c>
      <c r="R689" s="21">
        <f>+Produccion_UO!Q689</f>
        <v>0</v>
      </c>
      <c r="S689" s="21">
        <f>+Produccion_UO!R689</f>
        <v>0</v>
      </c>
      <c r="T689" s="21">
        <f>+Produccion_UO!S689</f>
        <v>0</v>
      </c>
      <c r="U689" s="21">
        <f>+Produccion_UO!T689</f>
        <v>0</v>
      </c>
      <c r="V689" s="21">
        <f>+Produccion_UO!U689</f>
        <v>0</v>
      </c>
      <c r="W689" s="21">
        <f>+Produccion_UO!V689</f>
        <v>0</v>
      </c>
      <c r="X689" s="21">
        <f>+Produccion_UO!W689</f>
        <v>0</v>
      </c>
      <c r="Y689" s="21">
        <f>+Produccion_UO!X689</f>
        <v>0</v>
      </c>
      <c r="Z689" s="21">
        <f>+Produccion_UO!Y689</f>
        <v>0</v>
      </c>
      <c r="AA689" s="21">
        <f>+Produccion_UO!Z689</f>
        <v>0</v>
      </c>
      <c r="AB689" s="21">
        <f>+Produccion_UO!AA689</f>
        <v>0</v>
      </c>
      <c r="AC689" s="21">
        <f>+Produccion_UO!AB689</f>
        <v>0</v>
      </c>
      <c r="AD689" s="21">
        <f>+Produccion_UO!AC689</f>
        <v>0</v>
      </c>
      <c r="AE689" s="21">
        <f>+Produccion_UO!AD689</f>
        <v>0</v>
      </c>
      <c r="AF689" s="21">
        <f>+Produccion_UO!AE689</f>
        <v>0</v>
      </c>
      <c r="AG689" s="21">
        <f>+Produccion_UO!AF689</f>
        <v>0</v>
      </c>
      <c r="AH689" s="21">
        <f>+Produccion_UO!AG689</f>
        <v>0</v>
      </c>
      <c r="AI689" s="21">
        <f>+Produccion_UO!AH689</f>
        <v>0</v>
      </c>
      <c r="AJ689" s="21">
        <f>+Produccion_UO!AI689</f>
        <v>0</v>
      </c>
      <c r="AK689" s="21">
        <f>+Produccion_UO!AJ689</f>
        <v>0</v>
      </c>
      <c r="AL689" s="21">
        <f>+Produccion_UO!AK689</f>
        <v>0</v>
      </c>
      <c r="AM689" s="21">
        <f>+Produccion_UO!AL689</f>
        <v>0</v>
      </c>
      <c r="AN689" s="21">
        <f>+Produccion_UO!AM689</f>
        <v>0</v>
      </c>
      <c r="AO689" s="21">
        <f>+Produccion_UO!AN689</f>
        <v>0</v>
      </c>
      <c r="AP689" s="21">
        <f>+Produccion_UO!AO689</f>
        <v>0</v>
      </c>
      <c r="AQ689" s="21">
        <f>+Produccion_UO!AP689</f>
        <v>0</v>
      </c>
      <c r="AR689" s="21">
        <f>+Produccion_UO!AQ689</f>
        <v>0</v>
      </c>
    </row>
    <row r="690" spans="10:44" x14ac:dyDescent="0.25">
      <c r="J690" s="24" t="s">
        <v>149</v>
      </c>
      <c r="K690" s="108" t="s">
        <v>469</v>
      </c>
      <c r="L690" s="173" t="s">
        <v>684</v>
      </c>
      <c r="M690" s="21">
        <f>+Produccion_UO!L690+Produccion_UO!L691</f>
        <v>0</v>
      </c>
      <c r="N690" s="21">
        <f>+Produccion_UO!M690+Produccion_UO!M691</f>
        <v>0</v>
      </c>
      <c r="O690" s="21">
        <f>+Produccion_UO!N690+Produccion_UO!N691</f>
        <v>0</v>
      </c>
      <c r="P690" s="21">
        <f>+Produccion_UO!O690+Produccion_UO!O691</f>
        <v>0</v>
      </c>
      <c r="Q690" s="21">
        <f>+Produccion_UO!P690+Produccion_UO!P691</f>
        <v>0</v>
      </c>
      <c r="R690" s="21">
        <f>+Produccion_UO!Q690+Produccion_UO!Q691</f>
        <v>0</v>
      </c>
      <c r="S690" s="21">
        <f>+Produccion_UO!R690+Produccion_UO!R691</f>
        <v>0</v>
      </c>
      <c r="T690" s="21">
        <f>+Produccion_UO!S690+Produccion_UO!S691</f>
        <v>0</v>
      </c>
      <c r="U690" s="21">
        <f>+Produccion_UO!T690+Produccion_UO!T691</f>
        <v>0</v>
      </c>
      <c r="V690" s="21">
        <f>+Produccion_UO!U690+Produccion_UO!U691</f>
        <v>0</v>
      </c>
      <c r="W690" s="21">
        <f>+Produccion_UO!V690+Produccion_UO!V691</f>
        <v>0</v>
      </c>
      <c r="X690" s="21">
        <f>+Produccion_UO!W690+Produccion_UO!W691</f>
        <v>0</v>
      </c>
      <c r="Y690" s="21">
        <f>+Produccion_UO!X690+Produccion_UO!X691</f>
        <v>0</v>
      </c>
      <c r="Z690" s="21">
        <f>+Produccion_UO!Y690+Produccion_UO!Y691</f>
        <v>0</v>
      </c>
      <c r="AA690" s="21">
        <f>+Produccion_UO!Z690+Produccion_UO!Z691</f>
        <v>0</v>
      </c>
      <c r="AB690" s="21">
        <f>+Produccion_UO!AA690+Produccion_UO!AA691</f>
        <v>0</v>
      </c>
      <c r="AC690" s="21">
        <f>+Produccion_UO!AB690+Produccion_UO!AB691</f>
        <v>0</v>
      </c>
      <c r="AD690" s="21">
        <f>+Produccion_UO!AC690+Produccion_UO!AC691</f>
        <v>0</v>
      </c>
      <c r="AE690" s="21">
        <f>+Produccion_UO!AD690+Produccion_UO!AD691</f>
        <v>0</v>
      </c>
      <c r="AF690" s="21">
        <f>+Produccion_UO!AE690+Produccion_UO!AE691</f>
        <v>0</v>
      </c>
      <c r="AG690" s="21">
        <f>+Produccion_UO!AF690+Produccion_UO!AF691</f>
        <v>0</v>
      </c>
      <c r="AH690" s="21">
        <f>+Produccion_UO!AG690+Produccion_UO!AG691</f>
        <v>0</v>
      </c>
      <c r="AI690" s="21">
        <f>+Produccion_UO!AH690+Produccion_UO!AH691</f>
        <v>0</v>
      </c>
      <c r="AJ690" s="21">
        <f>+Produccion_UO!AI690+Produccion_UO!AI691</f>
        <v>0</v>
      </c>
      <c r="AK690" s="21">
        <f>+Produccion_UO!AJ690+Produccion_UO!AJ691</f>
        <v>0</v>
      </c>
      <c r="AL690" s="21">
        <f>+Produccion_UO!AK690+Produccion_UO!AK691</f>
        <v>0</v>
      </c>
      <c r="AM690" s="21">
        <f>+Produccion_UO!AL690+Produccion_UO!AL691</f>
        <v>0</v>
      </c>
      <c r="AN690" s="21">
        <f>+Produccion_UO!AM690+Produccion_UO!AM691</f>
        <v>0</v>
      </c>
      <c r="AO690" s="21">
        <f>+Produccion_UO!AN690+Produccion_UO!AN691</f>
        <v>0</v>
      </c>
      <c r="AP690" s="21">
        <f>+Produccion_UO!AO690+Produccion_UO!AO691</f>
        <v>0</v>
      </c>
      <c r="AQ690" s="21">
        <f>+Produccion_UO!AP690+Produccion_UO!AP691</f>
        <v>0</v>
      </c>
      <c r="AR690" s="21">
        <f>+Produccion_UO!AQ690+Produccion_UO!AQ691</f>
        <v>0</v>
      </c>
    </row>
    <row r="691" spans="10:44" x14ac:dyDescent="0.25">
      <c r="J691" s="109"/>
      <c r="K691" s="108"/>
      <c r="L691" s="173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  <c r="AA691" s="180"/>
      <c r="AB691" s="180"/>
      <c r="AC691" s="180"/>
      <c r="AD691" s="180"/>
      <c r="AE691" s="180"/>
      <c r="AF691" s="180"/>
      <c r="AG691" s="180"/>
      <c r="AH691" s="180"/>
      <c r="AI691" s="180"/>
      <c r="AJ691" s="180"/>
      <c r="AK691" s="180"/>
      <c r="AL691" s="180"/>
      <c r="AM691" s="180"/>
      <c r="AN691" s="180"/>
      <c r="AO691" s="180"/>
      <c r="AP691" s="180"/>
      <c r="AQ691" s="180"/>
      <c r="AR691" s="180"/>
    </row>
    <row r="692" spans="10:44" x14ac:dyDescent="0.25">
      <c r="J692" s="24" t="s">
        <v>152</v>
      </c>
      <c r="K692" s="108" t="s">
        <v>470</v>
      </c>
      <c r="L692" s="173" t="s">
        <v>688</v>
      </c>
      <c r="M692" s="21">
        <f>+Produccion_UO!L692</f>
        <v>0</v>
      </c>
      <c r="N692" s="21">
        <f>+Produccion_UO!M692</f>
        <v>0</v>
      </c>
      <c r="O692" s="21">
        <f>+Produccion_UO!N692</f>
        <v>0</v>
      </c>
      <c r="P692" s="21">
        <f>+Produccion_UO!O692</f>
        <v>0</v>
      </c>
      <c r="Q692" s="21">
        <f>+Produccion_UO!P692</f>
        <v>0</v>
      </c>
      <c r="R692" s="21">
        <f>+Produccion_UO!Q692</f>
        <v>0</v>
      </c>
      <c r="S692" s="21">
        <f>+Produccion_UO!R692</f>
        <v>0</v>
      </c>
      <c r="T692" s="21">
        <f>+Produccion_UO!S692</f>
        <v>0</v>
      </c>
      <c r="U692" s="21">
        <f>+Produccion_UO!T692</f>
        <v>0</v>
      </c>
      <c r="V692" s="21">
        <f>+Produccion_UO!U692</f>
        <v>0</v>
      </c>
      <c r="W692" s="21">
        <f>+Produccion_UO!V692</f>
        <v>0</v>
      </c>
      <c r="X692" s="21">
        <f>+Produccion_UO!W692</f>
        <v>0</v>
      </c>
      <c r="Y692" s="21">
        <f>+Produccion_UO!X692</f>
        <v>0</v>
      </c>
      <c r="Z692" s="21">
        <f>+Produccion_UO!Y692</f>
        <v>0</v>
      </c>
      <c r="AA692" s="21">
        <f>+Produccion_UO!Z692</f>
        <v>0</v>
      </c>
      <c r="AB692" s="21">
        <f>+Produccion_UO!AA692</f>
        <v>0</v>
      </c>
      <c r="AC692" s="21">
        <f>+Produccion_UO!AB692</f>
        <v>0</v>
      </c>
      <c r="AD692" s="21">
        <f>+Produccion_UO!AC692</f>
        <v>0</v>
      </c>
      <c r="AE692" s="21">
        <f>+Produccion_UO!AD692</f>
        <v>0</v>
      </c>
      <c r="AF692" s="21">
        <f>+Produccion_UO!AE692</f>
        <v>0</v>
      </c>
      <c r="AG692" s="21">
        <f>+Produccion_UO!AF692</f>
        <v>0</v>
      </c>
      <c r="AH692" s="21">
        <f>+Produccion_UO!AG692</f>
        <v>0</v>
      </c>
      <c r="AI692" s="21">
        <f>+Produccion_UO!AH692</f>
        <v>0</v>
      </c>
      <c r="AJ692" s="21">
        <f>+Produccion_UO!AI692</f>
        <v>0</v>
      </c>
      <c r="AK692" s="21">
        <f>+Produccion_UO!AJ692</f>
        <v>0</v>
      </c>
      <c r="AL692" s="21">
        <f>+Produccion_UO!AK692</f>
        <v>0</v>
      </c>
      <c r="AM692" s="21">
        <f>+Produccion_UO!AL692</f>
        <v>0</v>
      </c>
      <c r="AN692" s="21">
        <f>+Produccion_UO!AM692</f>
        <v>0</v>
      </c>
      <c r="AO692" s="21">
        <f>+Produccion_UO!AN692</f>
        <v>0</v>
      </c>
      <c r="AP692" s="21">
        <f>+Produccion_UO!AO692</f>
        <v>0</v>
      </c>
      <c r="AQ692" s="21">
        <f>+Produccion_UO!AP692</f>
        <v>0</v>
      </c>
      <c r="AR692" s="21">
        <f>+Produccion_UO!AQ692</f>
        <v>0</v>
      </c>
    </row>
    <row r="693" spans="10:44" x14ac:dyDescent="0.25">
      <c r="J693" s="24" t="s">
        <v>153</v>
      </c>
      <c r="K693" s="108" t="s">
        <v>285</v>
      </c>
      <c r="L693" s="173" t="s">
        <v>686</v>
      </c>
      <c r="M693" s="21">
        <f>+Produccion_UO!L693</f>
        <v>0</v>
      </c>
      <c r="N693" s="21">
        <f>+Produccion_UO!M693</f>
        <v>0</v>
      </c>
      <c r="O693" s="21">
        <f>+Produccion_UO!N693</f>
        <v>0</v>
      </c>
      <c r="P693" s="21">
        <f>+Produccion_UO!O693</f>
        <v>0</v>
      </c>
      <c r="Q693" s="21">
        <f>+Produccion_UO!P693</f>
        <v>0</v>
      </c>
      <c r="R693" s="21">
        <f>+Produccion_UO!Q693</f>
        <v>0</v>
      </c>
      <c r="S693" s="21">
        <f>+Produccion_UO!R693</f>
        <v>0</v>
      </c>
      <c r="T693" s="21">
        <f>+Produccion_UO!S693</f>
        <v>0</v>
      </c>
      <c r="U693" s="21">
        <f>+Produccion_UO!T693</f>
        <v>0</v>
      </c>
      <c r="V693" s="21">
        <f>+Produccion_UO!U693</f>
        <v>0</v>
      </c>
      <c r="W693" s="21">
        <f>+Produccion_UO!V693</f>
        <v>0</v>
      </c>
      <c r="X693" s="21">
        <f>+Produccion_UO!W693</f>
        <v>0</v>
      </c>
      <c r="Y693" s="21">
        <f>+Produccion_UO!X693</f>
        <v>0</v>
      </c>
      <c r="Z693" s="21">
        <f>+Produccion_UO!Y693</f>
        <v>0</v>
      </c>
      <c r="AA693" s="21">
        <f>+Produccion_UO!Z693</f>
        <v>0</v>
      </c>
      <c r="AB693" s="21">
        <f>+Produccion_UO!AA693</f>
        <v>0</v>
      </c>
      <c r="AC693" s="21">
        <f>+Produccion_UO!AB693</f>
        <v>0</v>
      </c>
      <c r="AD693" s="21">
        <f>+Produccion_UO!AC693</f>
        <v>0</v>
      </c>
      <c r="AE693" s="21">
        <f>+Produccion_UO!AD693</f>
        <v>0</v>
      </c>
      <c r="AF693" s="21">
        <f>+Produccion_UO!AE693</f>
        <v>0</v>
      </c>
      <c r="AG693" s="21">
        <f>+Produccion_UO!AF693</f>
        <v>0</v>
      </c>
      <c r="AH693" s="21">
        <f>+Produccion_UO!AG693</f>
        <v>0</v>
      </c>
      <c r="AI693" s="21">
        <f>+Produccion_UO!AH693</f>
        <v>0</v>
      </c>
      <c r="AJ693" s="21">
        <f>+Produccion_UO!AI693</f>
        <v>0</v>
      </c>
      <c r="AK693" s="21">
        <f>+Produccion_UO!AJ693</f>
        <v>0</v>
      </c>
      <c r="AL693" s="21">
        <f>+Produccion_UO!AK693</f>
        <v>0</v>
      </c>
      <c r="AM693" s="21">
        <f>+Produccion_UO!AL693</f>
        <v>0</v>
      </c>
      <c r="AN693" s="21">
        <f>+Produccion_UO!AM693</f>
        <v>0</v>
      </c>
      <c r="AO693" s="21">
        <f>+Produccion_UO!AN693</f>
        <v>0</v>
      </c>
      <c r="AP693" s="21">
        <f>+Produccion_UO!AO693</f>
        <v>0</v>
      </c>
      <c r="AQ693" s="21">
        <f>+Produccion_UO!AP693</f>
        <v>0</v>
      </c>
      <c r="AR693" s="21">
        <f>+Produccion_UO!AQ693</f>
        <v>0</v>
      </c>
    </row>
    <row r="694" spans="10:44" x14ac:dyDescent="0.25">
      <c r="J694" s="24" t="s">
        <v>154</v>
      </c>
      <c r="K694" s="108" t="s">
        <v>380</v>
      </c>
      <c r="L694" s="173" t="s">
        <v>687</v>
      </c>
      <c r="M694" s="21">
        <f>+Produccion_UO!L694</f>
        <v>0</v>
      </c>
      <c r="N694" s="21">
        <f>+Produccion_UO!M694</f>
        <v>0</v>
      </c>
      <c r="O694" s="21">
        <f>+Produccion_UO!N694</f>
        <v>0</v>
      </c>
      <c r="P694" s="21">
        <f>+Produccion_UO!O694</f>
        <v>0</v>
      </c>
      <c r="Q694" s="21">
        <f>+Produccion_UO!P694</f>
        <v>0</v>
      </c>
      <c r="R694" s="21">
        <f>+Produccion_UO!Q694</f>
        <v>0</v>
      </c>
      <c r="S694" s="21">
        <f>+Produccion_UO!R694</f>
        <v>0</v>
      </c>
      <c r="T694" s="21">
        <f>+Produccion_UO!S694</f>
        <v>0</v>
      </c>
      <c r="U694" s="21">
        <f>+Produccion_UO!T694</f>
        <v>0</v>
      </c>
      <c r="V694" s="21">
        <f>+Produccion_UO!U694</f>
        <v>0</v>
      </c>
      <c r="W694" s="21">
        <f>+Produccion_UO!V694</f>
        <v>0</v>
      </c>
      <c r="X694" s="21">
        <f>+Produccion_UO!W694</f>
        <v>0</v>
      </c>
      <c r="Y694" s="21">
        <f>+Produccion_UO!X694</f>
        <v>0</v>
      </c>
      <c r="Z694" s="21">
        <f>+Produccion_UO!Y694</f>
        <v>0</v>
      </c>
      <c r="AA694" s="21">
        <f>+Produccion_UO!Z694</f>
        <v>0</v>
      </c>
      <c r="AB694" s="21">
        <f>+Produccion_UO!AA694</f>
        <v>0</v>
      </c>
      <c r="AC694" s="21">
        <f>+Produccion_UO!AB694</f>
        <v>0</v>
      </c>
      <c r="AD694" s="21">
        <f>+Produccion_UO!AC694</f>
        <v>0</v>
      </c>
      <c r="AE694" s="21">
        <f>+Produccion_UO!AD694</f>
        <v>0</v>
      </c>
      <c r="AF694" s="21">
        <f>+Produccion_UO!AE694</f>
        <v>0</v>
      </c>
      <c r="AG694" s="21">
        <f>+Produccion_UO!AF694</f>
        <v>0</v>
      </c>
      <c r="AH694" s="21">
        <f>+Produccion_UO!AG694</f>
        <v>0</v>
      </c>
      <c r="AI694" s="21">
        <f>+Produccion_UO!AH694</f>
        <v>0</v>
      </c>
      <c r="AJ694" s="21">
        <f>+Produccion_UO!AI694</f>
        <v>0</v>
      </c>
      <c r="AK694" s="21">
        <f>+Produccion_UO!AJ694</f>
        <v>0</v>
      </c>
      <c r="AL694" s="21">
        <f>+Produccion_UO!AK694</f>
        <v>0</v>
      </c>
      <c r="AM694" s="21">
        <f>+Produccion_UO!AL694</f>
        <v>0</v>
      </c>
      <c r="AN694" s="21">
        <f>+Produccion_UO!AM694</f>
        <v>0</v>
      </c>
      <c r="AO694" s="21">
        <f>+Produccion_UO!AN694</f>
        <v>0</v>
      </c>
      <c r="AP694" s="21">
        <f>+Produccion_UO!AO694</f>
        <v>0</v>
      </c>
      <c r="AQ694" s="21">
        <f>+Produccion_UO!AP694</f>
        <v>0</v>
      </c>
      <c r="AR694" s="21">
        <f>+Produccion_UO!AQ694</f>
        <v>0</v>
      </c>
    </row>
    <row r="695" spans="10:44" x14ac:dyDescent="0.25">
      <c r="J695" s="24" t="s">
        <v>155</v>
      </c>
      <c r="K695" s="108" t="s">
        <v>482</v>
      </c>
      <c r="L695" s="173" t="s">
        <v>685</v>
      </c>
      <c r="M695" s="21">
        <f>+Produccion_UO!L695</f>
        <v>0</v>
      </c>
      <c r="N695" s="21">
        <f>+Produccion_UO!M695</f>
        <v>0</v>
      </c>
      <c r="O695" s="21">
        <f>+Produccion_UO!N695</f>
        <v>0</v>
      </c>
      <c r="P695" s="21">
        <f>+Produccion_UO!O695</f>
        <v>0</v>
      </c>
      <c r="Q695" s="21">
        <f>+Produccion_UO!P695</f>
        <v>0</v>
      </c>
      <c r="R695" s="21">
        <f>+Produccion_UO!Q695</f>
        <v>0</v>
      </c>
      <c r="S695" s="21">
        <f>+Produccion_UO!R695</f>
        <v>0</v>
      </c>
      <c r="T695" s="21">
        <f>+Produccion_UO!S695</f>
        <v>0</v>
      </c>
      <c r="U695" s="21">
        <f>+Produccion_UO!T695</f>
        <v>0</v>
      </c>
      <c r="V695" s="21">
        <f>+Produccion_UO!U695</f>
        <v>0</v>
      </c>
      <c r="W695" s="21">
        <f>+Produccion_UO!V695</f>
        <v>0</v>
      </c>
      <c r="X695" s="21">
        <f>+Produccion_UO!W695</f>
        <v>0</v>
      </c>
      <c r="Y695" s="21">
        <f>+Produccion_UO!X695</f>
        <v>0</v>
      </c>
      <c r="Z695" s="21">
        <f>+Produccion_UO!Y695</f>
        <v>0</v>
      </c>
      <c r="AA695" s="21">
        <f>+Produccion_UO!Z695</f>
        <v>0</v>
      </c>
      <c r="AB695" s="21">
        <f>+Produccion_UO!AA695</f>
        <v>0</v>
      </c>
      <c r="AC695" s="21">
        <f>+Produccion_UO!AB695</f>
        <v>0</v>
      </c>
      <c r="AD695" s="21">
        <f>+Produccion_UO!AC695</f>
        <v>0</v>
      </c>
      <c r="AE695" s="21">
        <f>+Produccion_UO!AD695</f>
        <v>0</v>
      </c>
      <c r="AF695" s="21">
        <f>+Produccion_UO!AE695</f>
        <v>0</v>
      </c>
      <c r="AG695" s="21">
        <f>+Produccion_UO!AF695</f>
        <v>0</v>
      </c>
      <c r="AH695" s="21">
        <f>+Produccion_UO!AG695</f>
        <v>0</v>
      </c>
      <c r="AI695" s="21">
        <f>+Produccion_UO!AH695</f>
        <v>0</v>
      </c>
      <c r="AJ695" s="21">
        <f>+Produccion_UO!AI695</f>
        <v>0</v>
      </c>
      <c r="AK695" s="21">
        <f>+Produccion_UO!AJ695</f>
        <v>0</v>
      </c>
      <c r="AL695" s="21">
        <f>+Produccion_UO!AK695</f>
        <v>0</v>
      </c>
      <c r="AM695" s="21">
        <f>+Produccion_UO!AL695</f>
        <v>0</v>
      </c>
      <c r="AN695" s="21">
        <f>+Produccion_UO!AM695</f>
        <v>0</v>
      </c>
      <c r="AO695" s="21">
        <f>+Produccion_UO!AN695</f>
        <v>0</v>
      </c>
      <c r="AP695" s="21">
        <f>+Produccion_UO!AO695</f>
        <v>0</v>
      </c>
      <c r="AQ695" s="21">
        <f>+Produccion_UO!AP695</f>
        <v>0</v>
      </c>
      <c r="AR695" s="21">
        <f>+Produccion_UO!AQ695</f>
        <v>0</v>
      </c>
    </row>
    <row r="696" spans="10:44" x14ac:dyDescent="0.25">
      <c r="J696" s="68"/>
      <c r="K696" s="68"/>
      <c r="L696" s="68"/>
      <c r="M696" s="69">
        <f>+SUM(M689:M695)</f>
        <v>0</v>
      </c>
      <c r="N696" s="69">
        <f t="shared" ref="N696" si="88">+SUM(N689:N695)</f>
        <v>0</v>
      </c>
      <c r="O696" s="69">
        <f t="shared" ref="O696:AR696" si="89">+SUM(O689:O695)</f>
        <v>0</v>
      </c>
      <c r="P696" s="69">
        <f t="shared" si="89"/>
        <v>0</v>
      </c>
      <c r="Q696" s="69">
        <f t="shared" si="89"/>
        <v>0</v>
      </c>
      <c r="R696" s="69">
        <f t="shared" si="89"/>
        <v>0</v>
      </c>
      <c r="S696" s="69">
        <f t="shared" si="89"/>
        <v>0</v>
      </c>
      <c r="T696" s="69">
        <f t="shared" si="89"/>
        <v>0</v>
      </c>
      <c r="U696" s="69">
        <f t="shared" si="89"/>
        <v>0</v>
      </c>
      <c r="V696" s="69">
        <f t="shared" si="89"/>
        <v>0</v>
      </c>
      <c r="W696" s="69">
        <f t="shared" si="89"/>
        <v>0</v>
      </c>
      <c r="X696" s="69">
        <f t="shared" si="89"/>
        <v>0</v>
      </c>
      <c r="Y696" s="69">
        <f t="shared" si="89"/>
        <v>0</v>
      </c>
      <c r="Z696" s="69">
        <f t="shared" si="89"/>
        <v>0</v>
      </c>
      <c r="AA696" s="69">
        <f t="shared" si="89"/>
        <v>0</v>
      </c>
      <c r="AB696" s="69">
        <f t="shared" si="89"/>
        <v>0</v>
      </c>
      <c r="AC696" s="69">
        <f t="shared" si="89"/>
        <v>0</v>
      </c>
      <c r="AD696" s="69">
        <f t="shared" si="89"/>
        <v>0</v>
      </c>
      <c r="AE696" s="69">
        <f t="shared" si="89"/>
        <v>0</v>
      </c>
      <c r="AF696" s="69">
        <f t="shared" si="89"/>
        <v>0</v>
      </c>
      <c r="AG696" s="69">
        <f t="shared" si="89"/>
        <v>0</v>
      </c>
      <c r="AH696" s="69">
        <f t="shared" si="89"/>
        <v>0</v>
      </c>
      <c r="AI696" s="69">
        <f t="shared" si="89"/>
        <v>0</v>
      </c>
      <c r="AJ696" s="69">
        <f t="shared" si="89"/>
        <v>0</v>
      </c>
      <c r="AK696" s="69">
        <f t="shared" si="89"/>
        <v>0</v>
      </c>
      <c r="AL696" s="69">
        <f t="shared" si="89"/>
        <v>0</v>
      </c>
      <c r="AM696" s="69">
        <f t="shared" si="89"/>
        <v>0</v>
      </c>
      <c r="AN696" s="69">
        <f t="shared" si="89"/>
        <v>0</v>
      </c>
      <c r="AO696" s="69">
        <f t="shared" si="89"/>
        <v>0</v>
      </c>
      <c r="AP696" s="69">
        <f t="shared" si="89"/>
        <v>0</v>
      </c>
      <c r="AQ696" s="69">
        <f t="shared" si="89"/>
        <v>0</v>
      </c>
      <c r="AR696" s="69">
        <f t="shared" si="89"/>
        <v>0</v>
      </c>
    </row>
    <row r="698" spans="10:44" ht="18.75" x14ac:dyDescent="0.3">
      <c r="K698" s="34" t="str">
        <f>+Produccion_UO!K698</f>
        <v>11.5.4 Emisiones por AUTOGENERACION por LPG en PRODUCCIÓN</v>
      </c>
      <c r="L698" s="34"/>
    </row>
    <row r="699" spans="10:44" x14ac:dyDescent="0.25">
      <c r="J699" s="106" t="s">
        <v>488</v>
      </c>
      <c r="K699" s="108" t="s">
        <v>389</v>
      </c>
      <c r="L699" s="167"/>
    </row>
    <row r="700" spans="10:44" x14ac:dyDescent="0.25">
      <c r="J700" s="15"/>
      <c r="K700" s="23"/>
      <c r="L700" s="23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</row>
    <row r="701" spans="10:44" x14ac:dyDescent="0.25">
      <c r="M701" s="47">
        <v>2019</v>
      </c>
      <c r="N701" s="47">
        <v>2020</v>
      </c>
      <c r="O701" s="47">
        <v>2021</v>
      </c>
      <c r="P701" s="47">
        <v>2022</v>
      </c>
      <c r="Q701" s="47">
        <v>2023</v>
      </c>
      <c r="R701" s="47">
        <v>2024</v>
      </c>
      <c r="S701" s="47">
        <v>2025</v>
      </c>
      <c r="T701" s="47">
        <v>2026</v>
      </c>
      <c r="U701" s="47">
        <v>2027</v>
      </c>
      <c r="V701" s="47">
        <v>2028</v>
      </c>
      <c r="W701" s="47">
        <v>2029</v>
      </c>
      <c r="X701" s="47">
        <v>2030</v>
      </c>
      <c r="Y701" s="47">
        <v>2031</v>
      </c>
      <c r="Z701" s="47">
        <v>2032</v>
      </c>
      <c r="AA701" s="47">
        <v>2033</v>
      </c>
      <c r="AB701" s="47">
        <v>2034</v>
      </c>
      <c r="AC701" s="47">
        <v>2035</v>
      </c>
      <c r="AD701" s="47">
        <v>2036</v>
      </c>
      <c r="AE701" s="47">
        <v>2037</v>
      </c>
      <c r="AF701" s="47">
        <v>2038</v>
      </c>
      <c r="AG701" s="47">
        <v>2039</v>
      </c>
      <c r="AH701" s="47">
        <v>2040</v>
      </c>
      <c r="AI701" s="47">
        <v>2041</v>
      </c>
      <c r="AJ701" s="47">
        <v>2042</v>
      </c>
      <c r="AK701" s="47">
        <v>2043</v>
      </c>
      <c r="AL701" s="47">
        <v>2044</v>
      </c>
      <c r="AM701" s="47">
        <v>2045</v>
      </c>
      <c r="AN701" s="47">
        <v>2046</v>
      </c>
      <c r="AO701" s="47">
        <v>2047</v>
      </c>
      <c r="AP701" s="47">
        <v>2048</v>
      </c>
      <c r="AQ701" s="47">
        <v>2049</v>
      </c>
      <c r="AR701" s="47">
        <v>2050</v>
      </c>
    </row>
    <row r="702" spans="10:44" x14ac:dyDescent="0.25">
      <c r="J702" s="24" t="s">
        <v>148</v>
      </c>
      <c r="K702" s="108" t="s">
        <v>471</v>
      </c>
      <c r="L702" s="173" t="s">
        <v>683</v>
      </c>
      <c r="M702" s="21">
        <f>+Produccion_UO!L702</f>
        <v>0</v>
      </c>
      <c r="N702" s="21">
        <f>+Produccion_UO!M702</f>
        <v>0</v>
      </c>
      <c r="O702" s="21">
        <f>+Produccion_UO!N702</f>
        <v>0</v>
      </c>
      <c r="P702" s="21">
        <f>+Produccion_UO!O702</f>
        <v>0</v>
      </c>
      <c r="Q702" s="21">
        <f>+Produccion_UO!P702</f>
        <v>0</v>
      </c>
      <c r="R702" s="21">
        <f>+Produccion_UO!Q702</f>
        <v>0</v>
      </c>
      <c r="S702" s="21">
        <f>+Produccion_UO!R702</f>
        <v>0</v>
      </c>
      <c r="T702" s="21">
        <f>+Produccion_UO!S702</f>
        <v>0</v>
      </c>
      <c r="U702" s="21">
        <f>+Produccion_UO!T702</f>
        <v>0</v>
      </c>
      <c r="V702" s="21">
        <f>+Produccion_UO!U702</f>
        <v>0</v>
      </c>
      <c r="W702" s="21">
        <f>+Produccion_UO!V702</f>
        <v>0</v>
      </c>
      <c r="X702" s="21">
        <f>+Produccion_UO!W702</f>
        <v>0</v>
      </c>
      <c r="Y702" s="21">
        <f>+Produccion_UO!X702</f>
        <v>0</v>
      </c>
      <c r="Z702" s="21">
        <f>+Produccion_UO!Y702</f>
        <v>0</v>
      </c>
      <c r="AA702" s="21">
        <f>+Produccion_UO!Z702</f>
        <v>0</v>
      </c>
      <c r="AB702" s="21">
        <f>+Produccion_UO!AA702</f>
        <v>0</v>
      </c>
      <c r="AC702" s="21">
        <f>+Produccion_UO!AB702</f>
        <v>0</v>
      </c>
      <c r="AD702" s="21">
        <f>+Produccion_UO!AC702</f>
        <v>0</v>
      </c>
      <c r="AE702" s="21">
        <f>+Produccion_UO!AD702</f>
        <v>0</v>
      </c>
      <c r="AF702" s="21">
        <f>+Produccion_UO!AE702</f>
        <v>0</v>
      </c>
      <c r="AG702" s="21">
        <f>+Produccion_UO!AF702</f>
        <v>0</v>
      </c>
      <c r="AH702" s="21">
        <f>+Produccion_UO!AG702</f>
        <v>0</v>
      </c>
      <c r="AI702" s="21">
        <f>+Produccion_UO!AH702</f>
        <v>0</v>
      </c>
      <c r="AJ702" s="21">
        <f>+Produccion_UO!AI702</f>
        <v>0</v>
      </c>
      <c r="AK702" s="21">
        <f>+Produccion_UO!AJ702</f>
        <v>0</v>
      </c>
      <c r="AL702" s="21">
        <f>+Produccion_UO!AK702</f>
        <v>0</v>
      </c>
      <c r="AM702" s="21">
        <f>+Produccion_UO!AL702</f>
        <v>0</v>
      </c>
      <c r="AN702" s="21">
        <f>+Produccion_UO!AM702</f>
        <v>0</v>
      </c>
      <c r="AO702" s="21">
        <f>+Produccion_UO!AN702</f>
        <v>0</v>
      </c>
      <c r="AP702" s="21">
        <f>+Produccion_UO!AO702</f>
        <v>0</v>
      </c>
      <c r="AQ702" s="21">
        <f>+Produccion_UO!AP702</f>
        <v>0</v>
      </c>
      <c r="AR702" s="21">
        <f>+Produccion_UO!AQ702</f>
        <v>0</v>
      </c>
    </row>
    <row r="703" spans="10:44" x14ac:dyDescent="0.25">
      <c r="J703" s="24" t="s">
        <v>149</v>
      </c>
      <c r="K703" s="108" t="s">
        <v>472</v>
      </c>
      <c r="L703" s="173" t="s">
        <v>684</v>
      </c>
      <c r="M703" s="21">
        <f>+Produccion_UO!L703+Produccion_UO!L704</f>
        <v>0</v>
      </c>
      <c r="N703" s="21">
        <f>+Produccion_UO!M703+Produccion_UO!M704</f>
        <v>0</v>
      </c>
      <c r="O703" s="21">
        <f>+Produccion_UO!N703+Produccion_UO!N704</f>
        <v>0</v>
      </c>
      <c r="P703" s="21">
        <f>+Produccion_UO!O703+Produccion_UO!O704</f>
        <v>0</v>
      </c>
      <c r="Q703" s="21">
        <f>+Produccion_UO!P703+Produccion_UO!P704</f>
        <v>0</v>
      </c>
      <c r="R703" s="21">
        <f>+Produccion_UO!Q703+Produccion_UO!Q704</f>
        <v>0</v>
      </c>
      <c r="S703" s="21">
        <f>+Produccion_UO!R703+Produccion_UO!R704</f>
        <v>0</v>
      </c>
      <c r="T703" s="21">
        <f>+Produccion_UO!S703+Produccion_UO!S704</f>
        <v>0</v>
      </c>
      <c r="U703" s="21">
        <f>+Produccion_UO!T703+Produccion_UO!T704</f>
        <v>0</v>
      </c>
      <c r="V703" s="21">
        <f>+Produccion_UO!U703+Produccion_UO!U704</f>
        <v>0</v>
      </c>
      <c r="W703" s="21">
        <f>+Produccion_UO!V703+Produccion_UO!V704</f>
        <v>0</v>
      </c>
      <c r="X703" s="21">
        <f>+Produccion_UO!W703+Produccion_UO!W704</f>
        <v>0</v>
      </c>
      <c r="Y703" s="21">
        <f>+Produccion_UO!X703+Produccion_UO!X704</f>
        <v>0</v>
      </c>
      <c r="Z703" s="21">
        <f>+Produccion_UO!Y703+Produccion_UO!Y704</f>
        <v>0</v>
      </c>
      <c r="AA703" s="21">
        <f>+Produccion_UO!Z703+Produccion_UO!Z704</f>
        <v>0</v>
      </c>
      <c r="AB703" s="21">
        <f>+Produccion_UO!AA703+Produccion_UO!AA704</f>
        <v>0</v>
      </c>
      <c r="AC703" s="21">
        <f>+Produccion_UO!AB703+Produccion_UO!AB704</f>
        <v>0</v>
      </c>
      <c r="AD703" s="21">
        <f>+Produccion_UO!AC703+Produccion_UO!AC704</f>
        <v>0</v>
      </c>
      <c r="AE703" s="21">
        <f>+Produccion_UO!AD703+Produccion_UO!AD704</f>
        <v>0</v>
      </c>
      <c r="AF703" s="21">
        <f>+Produccion_UO!AE703+Produccion_UO!AE704</f>
        <v>0</v>
      </c>
      <c r="AG703" s="21">
        <f>+Produccion_UO!AF703+Produccion_UO!AF704</f>
        <v>0</v>
      </c>
      <c r="AH703" s="21">
        <f>+Produccion_UO!AG703+Produccion_UO!AG704</f>
        <v>0</v>
      </c>
      <c r="AI703" s="21">
        <f>+Produccion_UO!AH703+Produccion_UO!AH704</f>
        <v>0</v>
      </c>
      <c r="AJ703" s="21">
        <f>+Produccion_UO!AI703+Produccion_UO!AI704</f>
        <v>0</v>
      </c>
      <c r="AK703" s="21">
        <f>+Produccion_UO!AJ703+Produccion_UO!AJ704</f>
        <v>0</v>
      </c>
      <c r="AL703" s="21">
        <f>+Produccion_UO!AK703+Produccion_UO!AK704</f>
        <v>0</v>
      </c>
      <c r="AM703" s="21">
        <f>+Produccion_UO!AL703+Produccion_UO!AL704</f>
        <v>0</v>
      </c>
      <c r="AN703" s="21">
        <f>+Produccion_UO!AM703+Produccion_UO!AM704</f>
        <v>0</v>
      </c>
      <c r="AO703" s="21">
        <f>+Produccion_UO!AN703+Produccion_UO!AN704</f>
        <v>0</v>
      </c>
      <c r="AP703" s="21">
        <f>+Produccion_UO!AO703+Produccion_UO!AO704</f>
        <v>0</v>
      </c>
      <c r="AQ703" s="21">
        <f>+Produccion_UO!AP703+Produccion_UO!AP704</f>
        <v>0</v>
      </c>
      <c r="AR703" s="21">
        <f>+Produccion_UO!AQ703+Produccion_UO!AQ704</f>
        <v>0</v>
      </c>
    </row>
    <row r="704" spans="10:44" x14ac:dyDescent="0.25">
      <c r="J704" s="109"/>
      <c r="K704" s="108"/>
      <c r="L704" s="173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  <c r="AA704" s="180"/>
      <c r="AB704" s="180"/>
      <c r="AC704" s="180"/>
      <c r="AD704" s="180"/>
      <c r="AE704" s="180"/>
      <c r="AF704" s="180"/>
      <c r="AG704" s="180"/>
      <c r="AH704" s="180"/>
      <c r="AI704" s="180"/>
      <c r="AJ704" s="180"/>
      <c r="AK704" s="180"/>
      <c r="AL704" s="180"/>
      <c r="AM704" s="180"/>
      <c r="AN704" s="180"/>
      <c r="AO704" s="180"/>
      <c r="AP704" s="180"/>
      <c r="AQ704" s="180"/>
      <c r="AR704" s="180"/>
    </row>
    <row r="705" spans="10:44" x14ac:dyDescent="0.25">
      <c r="J705" s="24" t="s">
        <v>152</v>
      </c>
      <c r="K705" s="108" t="s">
        <v>473</v>
      </c>
      <c r="L705" s="173" t="s">
        <v>688</v>
      </c>
      <c r="M705" s="21">
        <f>+Produccion_UO!L705</f>
        <v>0</v>
      </c>
      <c r="N705" s="21">
        <f>+Produccion_UO!M705</f>
        <v>0</v>
      </c>
      <c r="O705" s="21">
        <f>+Produccion_UO!N705</f>
        <v>0</v>
      </c>
      <c r="P705" s="21">
        <f>+Produccion_UO!O705</f>
        <v>0</v>
      </c>
      <c r="Q705" s="21">
        <f>+Produccion_UO!P705</f>
        <v>0</v>
      </c>
      <c r="R705" s="21">
        <f>+Produccion_UO!Q705</f>
        <v>0</v>
      </c>
      <c r="S705" s="21">
        <f>+Produccion_UO!R705</f>
        <v>0</v>
      </c>
      <c r="T705" s="21">
        <f>+Produccion_UO!S705</f>
        <v>0</v>
      </c>
      <c r="U705" s="21">
        <f>+Produccion_UO!T705</f>
        <v>0</v>
      </c>
      <c r="V705" s="21">
        <f>+Produccion_UO!U705</f>
        <v>0</v>
      </c>
      <c r="W705" s="21">
        <f>+Produccion_UO!V705</f>
        <v>0</v>
      </c>
      <c r="X705" s="21">
        <f>+Produccion_UO!W705</f>
        <v>0</v>
      </c>
      <c r="Y705" s="21">
        <f>+Produccion_UO!X705</f>
        <v>0</v>
      </c>
      <c r="Z705" s="21">
        <f>+Produccion_UO!Y705</f>
        <v>0</v>
      </c>
      <c r="AA705" s="21">
        <f>+Produccion_UO!Z705</f>
        <v>0</v>
      </c>
      <c r="AB705" s="21">
        <f>+Produccion_UO!AA705</f>
        <v>0</v>
      </c>
      <c r="AC705" s="21">
        <f>+Produccion_UO!AB705</f>
        <v>0</v>
      </c>
      <c r="AD705" s="21">
        <f>+Produccion_UO!AC705</f>
        <v>0</v>
      </c>
      <c r="AE705" s="21">
        <f>+Produccion_UO!AD705</f>
        <v>0</v>
      </c>
      <c r="AF705" s="21">
        <f>+Produccion_UO!AE705</f>
        <v>0</v>
      </c>
      <c r="AG705" s="21">
        <f>+Produccion_UO!AF705</f>
        <v>0</v>
      </c>
      <c r="AH705" s="21">
        <f>+Produccion_UO!AG705</f>
        <v>0</v>
      </c>
      <c r="AI705" s="21">
        <f>+Produccion_UO!AH705</f>
        <v>0</v>
      </c>
      <c r="AJ705" s="21">
        <f>+Produccion_UO!AI705</f>
        <v>0</v>
      </c>
      <c r="AK705" s="21">
        <f>+Produccion_UO!AJ705</f>
        <v>0</v>
      </c>
      <c r="AL705" s="21">
        <f>+Produccion_UO!AK705</f>
        <v>0</v>
      </c>
      <c r="AM705" s="21">
        <f>+Produccion_UO!AL705</f>
        <v>0</v>
      </c>
      <c r="AN705" s="21">
        <f>+Produccion_UO!AM705</f>
        <v>0</v>
      </c>
      <c r="AO705" s="21">
        <f>+Produccion_UO!AN705</f>
        <v>0</v>
      </c>
      <c r="AP705" s="21">
        <f>+Produccion_UO!AO705</f>
        <v>0</v>
      </c>
      <c r="AQ705" s="21">
        <f>+Produccion_UO!AP705</f>
        <v>0</v>
      </c>
      <c r="AR705" s="21">
        <f>+Produccion_UO!AQ705</f>
        <v>0</v>
      </c>
    </row>
    <row r="706" spans="10:44" x14ac:dyDescent="0.25">
      <c r="J706" s="24" t="s">
        <v>153</v>
      </c>
      <c r="K706" s="108" t="s">
        <v>474</v>
      </c>
      <c r="L706" s="173" t="s">
        <v>686</v>
      </c>
      <c r="M706" s="21">
        <f>+Produccion_UO!L706</f>
        <v>0</v>
      </c>
      <c r="N706" s="21">
        <f>+Produccion_UO!M706</f>
        <v>0</v>
      </c>
      <c r="O706" s="21">
        <f>+Produccion_UO!N706</f>
        <v>0</v>
      </c>
      <c r="P706" s="21">
        <f>+Produccion_UO!O706</f>
        <v>0</v>
      </c>
      <c r="Q706" s="21">
        <f>+Produccion_UO!P706</f>
        <v>0</v>
      </c>
      <c r="R706" s="21">
        <f>+Produccion_UO!Q706</f>
        <v>0</v>
      </c>
      <c r="S706" s="21">
        <f>+Produccion_UO!R706</f>
        <v>0</v>
      </c>
      <c r="T706" s="21">
        <f>+Produccion_UO!S706</f>
        <v>0</v>
      </c>
      <c r="U706" s="21">
        <f>+Produccion_UO!T706</f>
        <v>0</v>
      </c>
      <c r="V706" s="21">
        <f>+Produccion_UO!U706</f>
        <v>0</v>
      </c>
      <c r="W706" s="21">
        <f>+Produccion_UO!V706</f>
        <v>0</v>
      </c>
      <c r="X706" s="21">
        <f>+Produccion_UO!W706</f>
        <v>0</v>
      </c>
      <c r="Y706" s="21">
        <f>+Produccion_UO!X706</f>
        <v>0</v>
      </c>
      <c r="Z706" s="21">
        <f>+Produccion_UO!Y706</f>
        <v>0</v>
      </c>
      <c r="AA706" s="21">
        <f>+Produccion_UO!Z706</f>
        <v>0</v>
      </c>
      <c r="AB706" s="21">
        <f>+Produccion_UO!AA706</f>
        <v>0</v>
      </c>
      <c r="AC706" s="21">
        <f>+Produccion_UO!AB706</f>
        <v>0</v>
      </c>
      <c r="AD706" s="21">
        <f>+Produccion_UO!AC706</f>
        <v>0</v>
      </c>
      <c r="AE706" s="21">
        <f>+Produccion_UO!AD706</f>
        <v>0</v>
      </c>
      <c r="AF706" s="21">
        <f>+Produccion_UO!AE706</f>
        <v>0</v>
      </c>
      <c r="AG706" s="21">
        <f>+Produccion_UO!AF706</f>
        <v>0</v>
      </c>
      <c r="AH706" s="21">
        <f>+Produccion_UO!AG706</f>
        <v>0</v>
      </c>
      <c r="AI706" s="21">
        <f>+Produccion_UO!AH706</f>
        <v>0</v>
      </c>
      <c r="AJ706" s="21">
        <f>+Produccion_UO!AI706</f>
        <v>0</v>
      </c>
      <c r="AK706" s="21">
        <f>+Produccion_UO!AJ706</f>
        <v>0</v>
      </c>
      <c r="AL706" s="21">
        <f>+Produccion_UO!AK706</f>
        <v>0</v>
      </c>
      <c r="AM706" s="21">
        <f>+Produccion_UO!AL706</f>
        <v>0</v>
      </c>
      <c r="AN706" s="21">
        <f>+Produccion_UO!AM706</f>
        <v>0</v>
      </c>
      <c r="AO706" s="21">
        <f>+Produccion_UO!AN706</f>
        <v>0</v>
      </c>
      <c r="AP706" s="21">
        <f>+Produccion_UO!AO706</f>
        <v>0</v>
      </c>
      <c r="AQ706" s="21">
        <f>+Produccion_UO!AP706</f>
        <v>0</v>
      </c>
      <c r="AR706" s="21">
        <f>+Produccion_UO!AQ706</f>
        <v>0</v>
      </c>
    </row>
    <row r="707" spans="10:44" x14ac:dyDescent="0.25">
      <c r="J707" s="24" t="s">
        <v>154</v>
      </c>
      <c r="K707" s="108" t="s">
        <v>475</v>
      </c>
      <c r="L707" s="173" t="s">
        <v>687</v>
      </c>
      <c r="M707" s="21">
        <f>+Produccion_UO!L707</f>
        <v>0</v>
      </c>
      <c r="N707" s="21">
        <f>+Produccion_UO!M707</f>
        <v>0</v>
      </c>
      <c r="O707" s="21">
        <f>+Produccion_UO!N707</f>
        <v>0</v>
      </c>
      <c r="P707" s="21">
        <f>+Produccion_UO!O707</f>
        <v>0</v>
      </c>
      <c r="Q707" s="21">
        <f>+Produccion_UO!P707</f>
        <v>0</v>
      </c>
      <c r="R707" s="21">
        <f>+Produccion_UO!Q707</f>
        <v>0</v>
      </c>
      <c r="S707" s="21">
        <f>+Produccion_UO!R707</f>
        <v>0</v>
      </c>
      <c r="T707" s="21">
        <f>+Produccion_UO!S707</f>
        <v>0</v>
      </c>
      <c r="U707" s="21">
        <f>+Produccion_UO!T707</f>
        <v>0</v>
      </c>
      <c r="V707" s="21">
        <f>+Produccion_UO!U707</f>
        <v>0</v>
      </c>
      <c r="W707" s="21">
        <f>+Produccion_UO!V707</f>
        <v>0</v>
      </c>
      <c r="X707" s="21">
        <f>+Produccion_UO!W707</f>
        <v>0</v>
      </c>
      <c r="Y707" s="21">
        <f>+Produccion_UO!X707</f>
        <v>0</v>
      </c>
      <c r="Z707" s="21">
        <f>+Produccion_UO!Y707</f>
        <v>0</v>
      </c>
      <c r="AA707" s="21">
        <f>+Produccion_UO!Z707</f>
        <v>0</v>
      </c>
      <c r="AB707" s="21">
        <f>+Produccion_UO!AA707</f>
        <v>0</v>
      </c>
      <c r="AC707" s="21">
        <f>+Produccion_UO!AB707</f>
        <v>0</v>
      </c>
      <c r="AD707" s="21">
        <f>+Produccion_UO!AC707</f>
        <v>0</v>
      </c>
      <c r="AE707" s="21">
        <f>+Produccion_UO!AD707</f>
        <v>0</v>
      </c>
      <c r="AF707" s="21">
        <f>+Produccion_UO!AE707</f>
        <v>0</v>
      </c>
      <c r="AG707" s="21">
        <f>+Produccion_UO!AF707</f>
        <v>0</v>
      </c>
      <c r="AH707" s="21">
        <f>+Produccion_UO!AG707</f>
        <v>0</v>
      </c>
      <c r="AI707" s="21">
        <f>+Produccion_UO!AH707</f>
        <v>0</v>
      </c>
      <c r="AJ707" s="21">
        <f>+Produccion_UO!AI707</f>
        <v>0</v>
      </c>
      <c r="AK707" s="21">
        <f>+Produccion_UO!AJ707</f>
        <v>0</v>
      </c>
      <c r="AL707" s="21">
        <f>+Produccion_UO!AK707</f>
        <v>0</v>
      </c>
      <c r="AM707" s="21">
        <f>+Produccion_UO!AL707</f>
        <v>0</v>
      </c>
      <c r="AN707" s="21">
        <f>+Produccion_UO!AM707</f>
        <v>0</v>
      </c>
      <c r="AO707" s="21">
        <f>+Produccion_UO!AN707</f>
        <v>0</v>
      </c>
      <c r="AP707" s="21">
        <f>+Produccion_UO!AO707</f>
        <v>0</v>
      </c>
      <c r="AQ707" s="21">
        <f>+Produccion_UO!AP707</f>
        <v>0</v>
      </c>
      <c r="AR707" s="21">
        <f>+Produccion_UO!AQ707</f>
        <v>0</v>
      </c>
    </row>
    <row r="708" spans="10:44" x14ac:dyDescent="0.25">
      <c r="J708" s="24" t="s">
        <v>155</v>
      </c>
      <c r="K708" s="108" t="s">
        <v>476</v>
      </c>
      <c r="L708" s="173" t="s">
        <v>685</v>
      </c>
      <c r="M708" s="21">
        <f>+Produccion_UO!L708</f>
        <v>0</v>
      </c>
      <c r="N708" s="21">
        <f>+Produccion_UO!M708</f>
        <v>0</v>
      </c>
      <c r="O708" s="21">
        <f>+Produccion_UO!N708</f>
        <v>0</v>
      </c>
      <c r="P708" s="21">
        <f>+Produccion_UO!O708</f>
        <v>0</v>
      </c>
      <c r="Q708" s="21">
        <f>+Produccion_UO!P708</f>
        <v>0</v>
      </c>
      <c r="R708" s="21">
        <f>+Produccion_UO!Q708</f>
        <v>0</v>
      </c>
      <c r="S708" s="21">
        <f>+Produccion_UO!R708</f>
        <v>0</v>
      </c>
      <c r="T708" s="21">
        <f>+Produccion_UO!S708</f>
        <v>0</v>
      </c>
      <c r="U708" s="21">
        <f>+Produccion_UO!T708</f>
        <v>0</v>
      </c>
      <c r="V708" s="21">
        <f>+Produccion_UO!U708</f>
        <v>0</v>
      </c>
      <c r="W708" s="21">
        <f>+Produccion_UO!V708</f>
        <v>0</v>
      </c>
      <c r="X708" s="21">
        <f>+Produccion_UO!W708</f>
        <v>0</v>
      </c>
      <c r="Y708" s="21">
        <f>+Produccion_UO!X708</f>
        <v>0</v>
      </c>
      <c r="Z708" s="21">
        <f>+Produccion_UO!Y708</f>
        <v>0</v>
      </c>
      <c r="AA708" s="21">
        <f>+Produccion_UO!Z708</f>
        <v>0</v>
      </c>
      <c r="AB708" s="21">
        <f>+Produccion_UO!AA708</f>
        <v>0</v>
      </c>
      <c r="AC708" s="21">
        <f>+Produccion_UO!AB708</f>
        <v>0</v>
      </c>
      <c r="AD708" s="21">
        <f>+Produccion_UO!AC708</f>
        <v>0</v>
      </c>
      <c r="AE708" s="21">
        <f>+Produccion_UO!AD708</f>
        <v>0</v>
      </c>
      <c r="AF708" s="21">
        <f>+Produccion_UO!AE708</f>
        <v>0</v>
      </c>
      <c r="AG708" s="21">
        <f>+Produccion_UO!AF708</f>
        <v>0</v>
      </c>
      <c r="AH708" s="21">
        <f>+Produccion_UO!AG708</f>
        <v>0</v>
      </c>
      <c r="AI708" s="21">
        <f>+Produccion_UO!AH708</f>
        <v>0</v>
      </c>
      <c r="AJ708" s="21">
        <f>+Produccion_UO!AI708</f>
        <v>0</v>
      </c>
      <c r="AK708" s="21">
        <f>+Produccion_UO!AJ708</f>
        <v>0</v>
      </c>
      <c r="AL708" s="21">
        <f>+Produccion_UO!AK708</f>
        <v>0</v>
      </c>
      <c r="AM708" s="21">
        <f>+Produccion_UO!AL708</f>
        <v>0</v>
      </c>
      <c r="AN708" s="21">
        <f>+Produccion_UO!AM708</f>
        <v>0</v>
      </c>
      <c r="AO708" s="21">
        <f>+Produccion_UO!AN708</f>
        <v>0</v>
      </c>
      <c r="AP708" s="21">
        <f>+Produccion_UO!AO708</f>
        <v>0</v>
      </c>
      <c r="AQ708" s="21">
        <f>+Produccion_UO!AP708</f>
        <v>0</v>
      </c>
      <c r="AR708" s="21">
        <f>+Produccion_UO!AQ708</f>
        <v>0</v>
      </c>
    </row>
    <row r="709" spans="10:44" x14ac:dyDescent="0.25">
      <c r="J709" s="68"/>
      <c r="K709" s="68"/>
      <c r="L709" s="68"/>
      <c r="M709" s="69">
        <f>+SUM(M702:M708)</f>
        <v>0</v>
      </c>
      <c r="N709" s="69">
        <f t="shared" ref="N709" si="90">+SUM(N702:N708)</f>
        <v>0</v>
      </c>
      <c r="O709" s="69">
        <f t="shared" ref="O709:AR709" si="91">+SUM(O702:O708)</f>
        <v>0</v>
      </c>
      <c r="P709" s="69">
        <f t="shared" si="91"/>
        <v>0</v>
      </c>
      <c r="Q709" s="69">
        <f t="shared" si="91"/>
        <v>0</v>
      </c>
      <c r="R709" s="69">
        <f t="shared" si="91"/>
        <v>0</v>
      </c>
      <c r="S709" s="69">
        <f t="shared" si="91"/>
        <v>0</v>
      </c>
      <c r="T709" s="69">
        <f t="shared" si="91"/>
        <v>0</v>
      </c>
      <c r="U709" s="69">
        <f t="shared" si="91"/>
        <v>0</v>
      </c>
      <c r="V709" s="69">
        <f t="shared" si="91"/>
        <v>0</v>
      </c>
      <c r="W709" s="69">
        <f t="shared" si="91"/>
        <v>0</v>
      </c>
      <c r="X709" s="69">
        <f t="shared" si="91"/>
        <v>0</v>
      </c>
      <c r="Y709" s="69">
        <f t="shared" si="91"/>
        <v>0</v>
      </c>
      <c r="Z709" s="69">
        <f t="shared" si="91"/>
        <v>0</v>
      </c>
      <c r="AA709" s="69">
        <f t="shared" si="91"/>
        <v>0</v>
      </c>
      <c r="AB709" s="69">
        <f t="shared" si="91"/>
        <v>0</v>
      </c>
      <c r="AC709" s="69">
        <f t="shared" si="91"/>
        <v>0</v>
      </c>
      <c r="AD709" s="69">
        <f t="shared" si="91"/>
        <v>0</v>
      </c>
      <c r="AE709" s="69">
        <f t="shared" si="91"/>
        <v>0</v>
      </c>
      <c r="AF709" s="69">
        <f t="shared" si="91"/>
        <v>0</v>
      </c>
      <c r="AG709" s="69">
        <f t="shared" si="91"/>
        <v>0</v>
      </c>
      <c r="AH709" s="69">
        <f t="shared" si="91"/>
        <v>0</v>
      </c>
      <c r="AI709" s="69">
        <f t="shared" si="91"/>
        <v>0</v>
      </c>
      <c r="AJ709" s="69">
        <f t="shared" si="91"/>
        <v>0</v>
      </c>
      <c r="AK709" s="69">
        <f t="shared" si="91"/>
        <v>0</v>
      </c>
      <c r="AL709" s="69">
        <f t="shared" si="91"/>
        <v>0</v>
      </c>
      <c r="AM709" s="69">
        <f t="shared" si="91"/>
        <v>0</v>
      </c>
      <c r="AN709" s="69">
        <f t="shared" si="91"/>
        <v>0</v>
      </c>
      <c r="AO709" s="69">
        <f t="shared" si="91"/>
        <v>0</v>
      </c>
      <c r="AP709" s="69">
        <f t="shared" si="91"/>
        <v>0</v>
      </c>
      <c r="AQ709" s="69">
        <f t="shared" si="91"/>
        <v>0</v>
      </c>
      <c r="AR709" s="69">
        <f t="shared" si="91"/>
        <v>0</v>
      </c>
    </row>
    <row r="711" spans="10:44" s="90" customFormat="1" ht="18.75" x14ac:dyDescent="0.3">
      <c r="K711" s="92" t="str">
        <f>+Produccion_UO!K711</f>
        <v>11.5.1 Emisiones por COMPRA ELC para PRODUCCIÓN</v>
      </c>
      <c r="L711" s="92"/>
    </row>
    <row r="712" spans="10:44" x14ac:dyDescent="0.25">
      <c r="J712" s="106" t="s">
        <v>488</v>
      </c>
      <c r="K712" s="108" t="s">
        <v>389</v>
      </c>
      <c r="L712" s="167"/>
    </row>
    <row r="713" spans="10:44" x14ac:dyDescent="0.25">
      <c r="J713" s="15"/>
      <c r="K713" s="23"/>
      <c r="L713" s="23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</row>
    <row r="714" spans="10:44" x14ac:dyDescent="0.25">
      <c r="M714" s="47">
        <v>2019</v>
      </c>
      <c r="N714" s="47">
        <v>2020</v>
      </c>
      <c r="O714" s="47">
        <v>2021</v>
      </c>
      <c r="P714" s="47">
        <v>2022</v>
      </c>
      <c r="Q714" s="47">
        <v>2023</v>
      </c>
      <c r="R714" s="47">
        <v>2024</v>
      </c>
      <c r="S714" s="47">
        <v>2025</v>
      </c>
      <c r="T714" s="47">
        <v>2026</v>
      </c>
      <c r="U714" s="47">
        <v>2027</v>
      </c>
      <c r="V714" s="47">
        <v>2028</v>
      </c>
      <c r="W714" s="47">
        <v>2029</v>
      </c>
      <c r="X714" s="47">
        <v>2030</v>
      </c>
      <c r="Y714" s="47">
        <v>2031</v>
      </c>
      <c r="Z714" s="47">
        <v>2032</v>
      </c>
      <c r="AA714" s="47">
        <v>2033</v>
      </c>
      <c r="AB714" s="47">
        <v>2034</v>
      </c>
      <c r="AC714" s="47">
        <v>2035</v>
      </c>
      <c r="AD714" s="47">
        <v>2036</v>
      </c>
      <c r="AE714" s="47">
        <v>2037</v>
      </c>
      <c r="AF714" s="47">
        <v>2038</v>
      </c>
      <c r="AG714" s="47">
        <v>2039</v>
      </c>
      <c r="AH714" s="47">
        <v>2040</v>
      </c>
      <c r="AI714" s="47">
        <v>2041</v>
      </c>
      <c r="AJ714" s="47">
        <v>2042</v>
      </c>
      <c r="AK714" s="47">
        <v>2043</v>
      </c>
      <c r="AL714" s="47">
        <v>2044</v>
      </c>
      <c r="AM714" s="47">
        <v>2045</v>
      </c>
      <c r="AN714" s="47">
        <v>2046</v>
      </c>
      <c r="AO714" s="47">
        <v>2047</v>
      </c>
      <c r="AP714" s="47">
        <v>2048</v>
      </c>
      <c r="AQ714" s="47">
        <v>2049</v>
      </c>
      <c r="AR714" s="47">
        <v>2050</v>
      </c>
    </row>
    <row r="715" spans="10:44" x14ac:dyDescent="0.25">
      <c r="J715" s="24" t="s">
        <v>148</v>
      </c>
      <c r="K715" s="108" t="s">
        <v>286</v>
      </c>
      <c r="L715" s="173" t="s">
        <v>683</v>
      </c>
      <c r="M715" s="21">
        <f>+Produccion_UO!L715</f>
        <v>0</v>
      </c>
      <c r="N715" s="21">
        <f>+Produccion_UO!M715</f>
        <v>0</v>
      </c>
      <c r="O715" s="21">
        <f>+Produccion_UO!N715</f>
        <v>0</v>
      </c>
      <c r="P715" s="21">
        <f>+Produccion_UO!O715</f>
        <v>0</v>
      </c>
      <c r="Q715" s="21">
        <f>+Produccion_UO!P715</f>
        <v>0</v>
      </c>
      <c r="R715" s="21">
        <f>+Produccion_UO!Q715</f>
        <v>0</v>
      </c>
      <c r="S715" s="21">
        <f>+Produccion_UO!R715</f>
        <v>0</v>
      </c>
      <c r="T715" s="21">
        <f>+Produccion_UO!S715</f>
        <v>0</v>
      </c>
      <c r="U715" s="21">
        <f>+Produccion_UO!T715</f>
        <v>0</v>
      </c>
      <c r="V715" s="21">
        <f>+Produccion_UO!U715</f>
        <v>0</v>
      </c>
      <c r="W715" s="21">
        <f>+Produccion_UO!V715</f>
        <v>0</v>
      </c>
      <c r="X715" s="21">
        <f>+Produccion_UO!W715</f>
        <v>0</v>
      </c>
      <c r="Y715" s="21">
        <f>+Produccion_UO!X715</f>
        <v>0</v>
      </c>
      <c r="Z715" s="21">
        <f>+Produccion_UO!Y715</f>
        <v>0</v>
      </c>
      <c r="AA715" s="21">
        <f>+Produccion_UO!Z715</f>
        <v>0</v>
      </c>
      <c r="AB715" s="21">
        <f>+Produccion_UO!AA715</f>
        <v>0</v>
      </c>
      <c r="AC715" s="21">
        <f>+Produccion_UO!AB715</f>
        <v>0</v>
      </c>
      <c r="AD715" s="21">
        <f>+Produccion_UO!AC715</f>
        <v>0</v>
      </c>
      <c r="AE715" s="21">
        <f>+Produccion_UO!AD715</f>
        <v>0</v>
      </c>
      <c r="AF715" s="21">
        <f>+Produccion_UO!AE715</f>
        <v>0</v>
      </c>
      <c r="AG715" s="21">
        <f>+Produccion_UO!AF715</f>
        <v>0</v>
      </c>
      <c r="AH715" s="21">
        <f>+Produccion_UO!AG715</f>
        <v>0</v>
      </c>
      <c r="AI715" s="21">
        <f>+Produccion_UO!AH715</f>
        <v>0</v>
      </c>
      <c r="AJ715" s="21">
        <f>+Produccion_UO!AI715</f>
        <v>0</v>
      </c>
      <c r="AK715" s="21">
        <f>+Produccion_UO!AJ715</f>
        <v>0</v>
      </c>
      <c r="AL715" s="21">
        <f>+Produccion_UO!AK715</f>
        <v>0</v>
      </c>
      <c r="AM715" s="21">
        <f>+Produccion_UO!AL715</f>
        <v>0</v>
      </c>
      <c r="AN715" s="21">
        <f>+Produccion_UO!AM715</f>
        <v>0</v>
      </c>
      <c r="AO715" s="21">
        <f>+Produccion_UO!AN715</f>
        <v>0</v>
      </c>
      <c r="AP715" s="21">
        <f>+Produccion_UO!AO715</f>
        <v>0</v>
      </c>
      <c r="AQ715" s="21">
        <f>+Produccion_UO!AP715</f>
        <v>0</v>
      </c>
      <c r="AR715" s="21">
        <f>+Produccion_UO!AQ715</f>
        <v>0</v>
      </c>
    </row>
    <row r="716" spans="10:44" x14ac:dyDescent="0.25">
      <c r="J716" s="24" t="s">
        <v>150</v>
      </c>
      <c r="K716" s="108" t="s">
        <v>230</v>
      </c>
      <c r="L716" s="173" t="s">
        <v>684</v>
      </c>
      <c r="M716" s="21">
        <f>+Produccion_UO!L716+Produccion_UO!L717</f>
        <v>394.11185090902802</v>
      </c>
      <c r="N716" s="21">
        <f>+Produccion_UO!M716+Produccion_UO!M717</f>
        <v>361.24113366829698</v>
      </c>
      <c r="O716" s="21">
        <f>+Produccion_UO!N716+Produccion_UO!N717</f>
        <v>320.661169786953</v>
      </c>
      <c r="P716" s="21">
        <f>+Produccion_UO!O716+Produccion_UO!O717</f>
        <v>296.15874474737399</v>
      </c>
      <c r="Q716" s="21">
        <f>+Produccion_UO!P716+Produccion_UO!P717</f>
        <v>203.58006717766699</v>
      </c>
      <c r="R716" s="21">
        <f>+Produccion_UO!Q716+Produccion_UO!Q717</f>
        <v>171.31861166137199</v>
      </c>
      <c r="S716" s="21">
        <f>+Produccion_UO!R716+Produccion_UO!R717</f>
        <v>139.05715614507801</v>
      </c>
      <c r="T716" s="21">
        <f>+Produccion_UO!S716+Produccion_UO!S717</f>
        <v>113.474115677714</v>
      </c>
      <c r="U716" s="21">
        <f>+Produccion_UO!T716+Produccion_UO!T717</f>
        <v>29.509430880059</v>
      </c>
      <c r="V716" s="21">
        <f>+Produccion_UO!U716+Produccion_UO!U717</f>
        <v>0</v>
      </c>
      <c r="W716" s="21">
        <f>+Produccion_UO!V716+Produccion_UO!V717</f>
        <v>0</v>
      </c>
      <c r="X716" s="21">
        <f>+Produccion_UO!W716+Produccion_UO!W717</f>
        <v>99.928211107152094</v>
      </c>
      <c r="Y716" s="21">
        <f>+Produccion_UO!X716+Produccion_UO!X717</f>
        <v>99.928211107152094</v>
      </c>
      <c r="Z716" s="21">
        <f>+Produccion_UO!Y716+Produccion_UO!Y717</f>
        <v>50.275094543506597</v>
      </c>
      <c r="AA716" s="21">
        <f>+Produccion_UO!Z716+Produccion_UO!Z717</f>
        <v>0</v>
      </c>
      <c r="AB716" s="21">
        <f>+Produccion_UO!AA716+Produccion_UO!AA717</f>
        <v>0</v>
      </c>
      <c r="AC716" s="21">
        <f>+Produccion_UO!AB716+Produccion_UO!AB717</f>
        <v>0</v>
      </c>
      <c r="AD716" s="21">
        <f>+Produccion_UO!AC716+Produccion_UO!AC717</f>
        <v>0</v>
      </c>
      <c r="AE716" s="21">
        <f>+Produccion_UO!AD716+Produccion_UO!AD717</f>
        <v>0</v>
      </c>
      <c r="AF716" s="21">
        <f>+Produccion_UO!AE716+Produccion_UO!AE717</f>
        <v>0</v>
      </c>
      <c r="AG716" s="21">
        <f>+Produccion_UO!AF716+Produccion_UO!AF717</f>
        <v>0</v>
      </c>
      <c r="AH716" s="21">
        <f>+Produccion_UO!AG716+Produccion_UO!AG717</f>
        <v>0</v>
      </c>
      <c r="AI716" s="21">
        <f>+Produccion_UO!AH716+Produccion_UO!AH717</f>
        <v>0</v>
      </c>
      <c r="AJ716" s="21">
        <f>+Produccion_UO!AI716+Produccion_UO!AI717</f>
        <v>0</v>
      </c>
      <c r="AK716" s="21">
        <f>+Produccion_UO!AJ716+Produccion_UO!AJ717</f>
        <v>0</v>
      </c>
      <c r="AL716" s="21">
        <f>+Produccion_UO!AK716+Produccion_UO!AK717</f>
        <v>0</v>
      </c>
      <c r="AM716" s="21">
        <f>+Produccion_UO!AL716+Produccion_UO!AL717</f>
        <v>0</v>
      </c>
      <c r="AN716" s="21">
        <f>+Produccion_UO!AM716+Produccion_UO!AM717</f>
        <v>0</v>
      </c>
      <c r="AO716" s="21">
        <f>+Produccion_UO!AN716+Produccion_UO!AN717</f>
        <v>0</v>
      </c>
      <c r="AP716" s="21">
        <f>+Produccion_UO!AO716+Produccion_UO!AO717</f>
        <v>0</v>
      </c>
      <c r="AQ716" s="21">
        <f>+Produccion_UO!AP716+Produccion_UO!AP717</f>
        <v>0</v>
      </c>
      <c r="AR716" s="21">
        <f>+Produccion_UO!AQ716+Produccion_UO!AQ717</f>
        <v>0</v>
      </c>
    </row>
    <row r="717" spans="10:44" x14ac:dyDescent="0.25">
      <c r="J717" s="109"/>
      <c r="K717" s="108"/>
      <c r="L717" s="173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  <c r="AA717" s="180"/>
      <c r="AB717" s="180"/>
      <c r="AC717" s="180"/>
      <c r="AD717" s="180"/>
      <c r="AE717" s="180"/>
      <c r="AF717" s="180"/>
      <c r="AG717" s="180"/>
      <c r="AH717" s="180"/>
      <c r="AI717" s="180"/>
      <c r="AJ717" s="180"/>
      <c r="AK717" s="180"/>
      <c r="AL717" s="180"/>
      <c r="AM717" s="180"/>
      <c r="AN717" s="180"/>
      <c r="AO717" s="180"/>
      <c r="AP717" s="180"/>
      <c r="AQ717" s="180"/>
      <c r="AR717" s="180"/>
    </row>
    <row r="718" spans="10:44" x14ac:dyDescent="0.25">
      <c r="J718" s="24" t="s">
        <v>152</v>
      </c>
      <c r="K718" s="108" t="s">
        <v>287</v>
      </c>
      <c r="L718" s="173" t="s">
        <v>688</v>
      </c>
      <c r="M718" s="21">
        <f>+Produccion_UO!L718</f>
        <v>0</v>
      </c>
      <c r="N718" s="21">
        <f>+Produccion_UO!M718</f>
        <v>0</v>
      </c>
      <c r="O718" s="21">
        <f>+Produccion_UO!N718</f>
        <v>0</v>
      </c>
      <c r="P718" s="21">
        <f>+Produccion_UO!O718</f>
        <v>0</v>
      </c>
      <c r="Q718" s="21">
        <f>+Produccion_UO!P718</f>
        <v>0</v>
      </c>
      <c r="R718" s="21">
        <f>+Produccion_UO!Q718</f>
        <v>0</v>
      </c>
      <c r="S718" s="21">
        <f>+Produccion_UO!R718</f>
        <v>0</v>
      </c>
      <c r="T718" s="21">
        <f>+Produccion_UO!S718</f>
        <v>0</v>
      </c>
      <c r="U718" s="21">
        <f>+Produccion_UO!T718</f>
        <v>0</v>
      </c>
      <c r="V718" s="21">
        <f>+Produccion_UO!U718</f>
        <v>0</v>
      </c>
      <c r="W718" s="21">
        <f>+Produccion_UO!V718</f>
        <v>0</v>
      </c>
      <c r="X718" s="21">
        <f>+Produccion_UO!W718</f>
        <v>0</v>
      </c>
      <c r="Y718" s="21">
        <f>+Produccion_UO!X718</f>
        <v>0</v>
      </c>
      <c r="Z718" s="21">
        <f>+Produccion_UO!Y718</f>
        <v>0</v>
      </c>
      <c r="AA718" s="21">
        <f>+Produccion_UO!Z718</f>
        <v>0</v>
      </c>
      <c r="AB718" s="21">
        <f>+Produccion_UO!AA718</f>
        <v>0</v>
      </c>
      <c r="AC718" s="21">
        <f>+Produccion_UO!AB718</f>
        <v>0</v>
      </c>
      <c r="AD718" s="21">
        <f>+Produccion_UO!AC718</f>
        <v>0</v>
      </c>
      <c r="AE718" s="21">
        <f>+Produccion_UO!AD718</f>
        <v>0</v>
      </c>
      <c r="AF718" s="21">
        <f>+Produccion_UO!AE718</f>
        <v>0</v>
      </c>
      <c r="AG718" s="21">
        <f>+Produccion_UO!AF718</f>
        <v>0</v>
      </c>
      <c r="AH718" s="21">
        <f>+Produccion_UO!AG718</f>
        <v>0</v>
      </c>
      <c r="AI718" s="21">
        <f>+Produccion_UO!AH718</f>
        <v>0</v>
      </c>
      <c r="AJ718" s="21">
        <f>+Produccion_UO!AI718</f>
        <v>0</v>
      </c>
      <c r="AK718" s="21">
        <f>+Produccion_UO!AJ718</f>
        <v>0</v>
      </c>
      <c r="AL718" s="21">
        <f>+Produccion_UO!AK718</f>
        <v>0</v>
      </c>
      <c r="AM718" s="21">
        <f>+Produccion_UO!AL718</f>
        <v>0</v>
      </c>
      <c r="AN718" s="21">
        <f>+Produccion_UO!AM718</f>
        <v>0</v>
      </c>
      <c r="AO718" s="21">
        <f>+Produccion_UO!AN718</f>
        <v>0</v>
      </c>
      <c r="AP718" s="21">
        <f>+Produccion_UO!AO718</f>
        <v>0</v>
      </c>
      <c r="AQ718" s="21">
        <f>+Produccion_UO!AP718</f>
        <v>0</v>
      </c>
      <c r="AR718" s="21">
        <f>+Produccion_UO!AQ718</f>
        <v>0</v>
      </c>
    </row>
    <row r="719" spans="10:44" x14ac:dyDescent="0.25">
      <c r="J719" s="24" t="s">
        <v>153</v>
      </c>
      <c r="K719" s="108" t="s">
        <v>288</v>
      </c>
      <c r="L719" s="173" t="s">
        <v>686</v>
      </c>
      <c r="M719" s="21">
        <f>+Produccion_UO!L719</f>
        <v>0</v>
      </c>
      <c r="N719" s="21">
        <f>+Produccion_UO!M719</f>
        <v>0</v>
      </c>
      <c r="O719" s="21">
        <f>+Produccion_UO!N719</f>
        <v>0</v>
      </c>
      <c r="P719" s="21">
        <f>+Produccion_UO!O719</f>
        <v>0</v>
      </c>
      <c r="Q719" s="21">
        <f>+Produccion_UO!P719</f>
        <v>0</v>
      </c>
      <c r="R719" s="21">
        <f>+Produccion_UO!Q719</f>
        <v>0</v>
      </c>
      <c r="S719" s="21">
        <f>+Produccion_UO!R719</f>
        <v>0</v>
      </c>
      <c r="T719" s="21">
        <f>+Produccion_UO!S719</f>
        <v>0</v>
      </c>
      <c r="U719" s="21">
        <f>+Produccion_UO!T719</f>
        <v>0</v>
      </c>
      <c r="V719" s="21">
        <f>+Produccion_UO!U719</f>
        <v>0</v>
      </c>
      <c r="W719" s="21">
        <f>+Produccion_UO!V719</f>
        <v>0</v>
      </c>
      <c r="X719" s="21">
        <f>+Produccion_UO!W719</f>
        <v>0</v>
      </c>
      <c r="Y719" s="21">
        <f>+Produccion_UO!X719</f>
        <v>0</v>
      </c>
      <c r="Z719" s="21">
        <f>+Produccion_UO!Y719</f>
        <v>0</v>
      </c>
      <c r="AA719" s="21">
        <f>+Produccion_UO!Z719</f>
        <v>0</v>
      </c>
      <c r="AB719" s="21">
        <f>+Produccion_UO!AA719</f>
        <v>0</v>
      </c>
      <c r="AC719" s="21">
        <f>+Produccion_UO!AB719</f>
        <v>0</v>
      </c>
      <c r="AD719" s="21">
        <f>+Produccion_UO!AC719</f>
        <v>0</v>
      </c>
      <c r="AE719" s="21">
        <f>+Produccion_UO!AD719</f>
        <v>0</v>
      </c>
      <c r="AF719" s="21">
        <f>+Produccion_UO!AE719</f>
        <v>0</v>
      </c>
      <c r="AG719" s="21">
        <f>+Produccion_UO!AF719</f>
        <v>0</v>
      </c>
      <c r="AH719" s="21">
        <f>+Produccion_UO!AG719</f>
        <v>0</v>
      </c>
      <c r="AI719" s="21">
        <f>+Produccion_UO!AH719</f>
        <v>0</v>
      </c>
      <c r="AJ719" s="21">
        <f>+Produccion_UO!AI719</f>
        <v>0</v>
      </c>
      <c r="AK719" s="21">
        <f>+Produccion_UO!AJ719</f>
        <v>0</v>
      </c>
      <c r="AL719" s="21">
        <f>+Produccion_UO!AK719</f>
        <v>0</v>
      </c>
      <c r="AM719" s="21">
        <f>+Produccion_UO!AL719</f>
        <v>0</v>
      </c>
      <c r="AN719" s="21">
        <f>+Produccion_UO!AM719</f>
        <v>0</v>
      </c>
      <c r="AO719" s="21">
        <f>+Produccion_UO!AN719</f>
        <v>0</v>
      </c>
      <c r="AP719" s="21">
        <f>+Produccion_UO!AO719</f>
        <v>0</v>
      </c>
      <c r="AQ719" s="21">
        <f>+Produccion_UO!AP719</f>
        <v>0</v>
      </c>
      <c r="AR719" s="21">
        <f>+Produccion_UO!AQ719</f>
        <v>0</v>
      </c>
    </row>
    <row r="720" spans="10:44" x14ac:dyDescent="0.25">
      <c r="J720" s="24" t="s">
        <v>154</v>
      </c>
      <c r="K720" s="108" t="s">
        <v>289</v>
      </c>
      <c r="L720" s="173" t="s">
        <v>687</v>
      </c>
      <c r="M720" s="21">
        <f>+Produccion_UO!L720</f>
        <v>0</v>
      </c>
      <c r="N720" s="21">
        <f>+Produccion_UO!M720</f>
        <v>0</v>
      </c>
      <c r="O720" s="21">
        <f>+Produccion_UO!N720</f>
        <v>0</v>
      </c>
      <c r="P720" s="21">
        <f>+Produccion_UO!O720</f>
        <v>0</v>
      </c>
      <c r="Q720" s="21">
        <f>+Produccion_UO!P720</f>
        <v>0</v>
      </c>
      <c r="R720" s="21">
        <f>+Produccion_UO!Q720</f>
        <v>0</v>
      </c>
      <c r="S720" s="21">
        <f>+Produccion_UO!R720</f>
        <v>0</v>
      </c>
      <c r="T720" s="21">
        <f>+Produccion_UO!S720</f>
        <v>0</v>
      </c>
      <c r="U720" s="21">
        <f>+Produccion_UO!T720</f>
        <v>0</v>
      </c>
      <c r="V720" s="21">
        <f>+Produccion_UO!U720</f>
        <v>0</v>
      </c>
      <c r="W720" s="21">
        <f>+Produccion_UO!V720</f>
        <v>0</v>
      </c>
      <c r="X720" s="21">
        <f>+Produccion_UO!W720</f>
        <v>0</v>
      </c>
      <c r="Y720" s="21">
        <f>+Produccion_UO!X720</f>
        <v>0</v>
      </c>
      <c r="Z720" s="21">
        <f>+Produccion_UO!Y720</f>
        <v>0</v>
      </c>
      <c r="AA720" s="21">
        <f>+Produccion_UO!Z720</f>
        <v>0</v>
      </c>
      <c r="AB720" s="21">
        <f>+Produccion_UO!AA720</f>
        <v>0</v>
      </c>
      <c r="AC720" s="21">
        <f>+Produccion_UO!AB720</f>
        <v>0</v>
      </c>
      <c r="AD720" s="21">
        <f>+Produccion_UO!AC720</f>
        <v>0</v>
      </c>
      <c r="AE720" s="21">
        <f>+Produccion_UO!AD720</f>
        <v>0</v>
      </c>
      <c r="AF720" s="21">
        <f>+Produccion_UO!AE720</f>
        <v>0</v>
      </c>
      <c r="AG720" s="21">
        <f>+Produccion_UO!AF720</f>
        <v>0</v>
      </c>
      <c r="AH720" s="21">
        <f>+Produccion_UO!AG720</f>
        <v>0</v>
      </c>
      <c r="AI720" s="21">
        <f>+Produccion_UO!AH720</f>
        <v>0</v>
      </c>
      <c r="AJ720" s="21">
        <f>+Produccion_UO!AI720</f>
        <v>0</v>
      </c>
      <c r="AK720" s="21">
        <f>+Produccion_UO!AJ720</f>
        <v>0</v>
      </c>
      <c r="AL720" s="21">
        <f>+Produccion_UO!AK720</f>
        <v>0</v>
      </c>
      <c r="AM720" s="21">
        <f>+Produccion_UO!AL720</f>
        <v>0</v>
      </c>
      <c r="AN720" s="21">
        <f>+Produccion_UO!AM720</f>
        <v>0</v>
      </c>
      <c r="AO720" s="21">
        <f>+Produccion_UO!AN720</f>
        <v>0</v>
      </c>
      <c r="AP720" s="21">
        <f>+Produccion_UO!AO720</f>
        <v>0</v>
      </c>
      <c r="AQ720" s="21">
        <f>+Produccion_UO!AP720</f>
        <v>0</v>
      </c>
      <c r="AR720" s="21">
        <f>+Produccion_UO!AQ720</f>
        <v>0</v>
      </c>
    </row>
    <row r="721" spans="10:44" x14ac:dyDescent="0.25">
      <c r="J721" s="24" t="s">
        <v>155</v>
      </c>
      <c r="K721" s="108" t="s">
        <v>231</v>
      </c>
      <c r="L721" s="173" t="s">
        <v>685</v>
      </c>
      <c r="M721" s="21">
        <f>+Produccion_UO!L721</f>
        <v>6.4872279166196503</v>
      </c>
      <c r="N721" s="21">
        <f>+Produccion_UO!M721</f>
        <v>6.3626418494183001</v>
      </c>
      <c r="O721" s="21">
        <f>+Produccion_UO!N721</f>
        <v>6.3668386976576299</v>
      </c>
      <c r="P721" s="21">
        <f>+Produccion_UO!O721</f>
        <v>6.3710355458969499</v>
      </c>
      <c r="Q721" s="21">
        <f>+Produccion_UO!P721</f>
        <v>6.3752323941362796</v>
      </c>
      <c r="R721" s="21">
        <f>+Produccion_UO!Q721</f>
        <v>5.8619118774279997</v>
      </c>
      <c r="S721" s="21">
        <f>+Produccion_UO!R721</f>
        <v>5.3485913607197304</v>
      </c>
      <c r="T721" s="21">
        <f>+Produccion_UO!S721</f>
        <v>4.9261892526521098</v>
      </c>
      <c r="U721" s="21">
        <f>+Produccion_UO!T721</f>
        <v>4.5037871445844999</v>
      </c>
      <c r="V721" s="21">
        <f>+Produccion_UO!U721</f>
        <v>4.1536612506932</v>
      </c>
      <c r="W721" s="21">
        <f>+Produccion_UO!V721</f>
        <v>3.8035353568019001</v>
      </c>
      <c r="X721" s="21">
        <f>+Produccion_UO!W721</f>
        <v>3.4534094629105998</v>
      </c>
      <c r="Y721" s="21">
        <f>+Produccion_UO!X721</f>
        <v>3.2077877069439298</v>
      </c>
      <c r="Z721" s="21">
        <f>+Produccion_UO!Y721</f>
        <v>2.9621659509772602</v>
      </c>
      <c r="AA721" s="21">
        <f>+Produccion_UO!Z721</f>
        <v>1.2456096610085701</v>
      </c>
      <c r="AB721" s="21">
        <f>+Produccion_UO!AA721</f>
        <v>0</v>
      </c>
      <c r="AC721" s="21">
        <f>+Produccion_UO!AB721</f>
        <v>0</v>
      </c>
      <c r="AD721" s="21">
        <f>+Produccion_UO!AC721</f>
        <v>0</v>
      </c>
      <c r="AE721" s="21">
        <f>+Produccion_UO!AD721</f>
        <v>0</v>
      </c>
      <c r="AF721" s="21">
        <f>+Produccion_UO!AE721</f>
        <v>0</v>
      </c>
      <c r="AG721" s="21">
        <f>+Produccion_UO!AF721</f>
        <v>0</v>
      </c>
      <c r="AH721" s="21">
        <f>+Produccion_UO!AG721</f>
        <v>0</v>
      </c>
      <c r="AI721" s="21">
        <f>+Produccion_UO!AH721</f>
        <v>0</v>
      </c>
      <c r="AJ721" s="21">
        <f>+Produccion_UO!AI721</f>
        <v>0</v>
      </c>
      <c r="AK721" s="21">
        <f>+Produccion_UO!AJ721</f>
        <v>0</v>
      </c>
      <c r="AL721" s="21">
        <f>+Produccion_UO!AK721</f>
        <v>0</v>
      </c>
      <c r="AM721" s="21">
        <f>+Produccion_UO!AL721</f>
        <v>0</v>
      </c>
      <c r="AN721" s="21">
        <f>+Produccion_UO!AM721</f>
        <v>0</v>
      </c>
      <c r="AO721" s="21">
        <f>+Produccion_UO!AN721</f>
        <v>0</v>
      </c>
      <c r="AP721" s="21">
        <f>+Produccion_UO!AO721</f>
        <v>0</v>
      </c>
      <c r="AQ721" s="21">
        <f>+Produccion_UO!AP721</f>
        <v>0</v>
      </c>
      <c r="AR721" s="21">
        <f>+Produccion_UO!AQ721</f>
        <v>0</v>
      </c>
    </row>
    <row r="722" spans="10:44" x14ac:dyDescent="0.25">
      <c r="J722" s="68"/>
      <c r="K722" s="68"/>
      <c r="L722" s="68"/>
      <c r="M722" s="69">
        <f>+SUM(M715:M721)</f>
        <v>400.59907882564767</v>
      </c>
      <c r="N722" s="69">
        <f t="shared" ref="N722" si="92">+SUM(N715:N721)</f>
        <v>367.60377551771529</v>
      </c>
      <c r="O722" s="69">
        <f t="shared" ref="O722:AR722" si="93">+SUM(O715:O721)</f>
        <v>327.02800848461061</v>
      </c>
      <c r="P722" s="69">
        <f t="shared" si="93"/>
        <v>302.52978029327096</v>
      </c>
      <c r="Q722" s="69">
        <f t="shared" si="93"/>
        <v>209.95529957180327</v>
      </c>
      <c r="R722" s="69">
        <f t="shared" si="93"/>
        <v>177.1805235388</v>
      </c>
      <c r="S722" s="69">
        <f t="shared" si="93"/>
        <v>144.40574750579773</v>
      </c>
      <c r="T722" s="69">
        <f t="shared" si="93"/>
        <v>118.4003049303661</v>
      </c>
      <c r="U722" s="69">
        <f t="shared" si="93"/>
        <v>34.0132180246435</v>
      </c>
      <c r="V722" s="69">
        <f t="shared" si="93"/>
        <v>4.1536612506932</v>
      </c>
      <c r="W722" s="69">
        <f t="shared" si="93"/>
        <v>3.8035353568019001</v>
      </c>
      <c r="X722" s="69">
        <f t="shared" si="93"/>
        <v>103.38162057006269</v>
      </c>
      <c r="Y722" s="69">
        <f t="shared" si="93"/>
        <v>103.13599881409603</v>
      </c>
      <c r="Z722" s="69">
        <f t="shared" si="93"/>
        <v>53.237260494483856</v>
      </c>
      <c r="AA722" s="69">
        <f t="shared" si="93"/>
        <v>1.2456096610085701</v>
      </c>
      <c r="AB722" s="69">
        <f t="shared" si="93"/>
        <v>0</v>
      </c>
      <c r="AC722" s="69">
        <f t="shared" si="93"/>
        <v>0</v>
      </c>
      <c r="AD722" s="69">
        <f t="shared" si="93"/>
        <v>0</v>
      </c>
      <c r="AE722" s="69">
        <f t="shared" si="93"/>
        <v>0</v>
      </c>
      <c r="AF722" s="69">
        <f t="shared" si="93"/>
        <v>0</v>
      </c>
      <c r="AG722" s="69">
        <f t="shared" si="93"/>
        <v>0</v>
      </c>
      <c r="AH722" s="69">
        <f t="shared" si="93"/>
        <v>0</v>
      </c>
      <c r="AI722" s="69">
        <f t="shared" si="93"/>
        <v>0</v>
      </c>
      <c r="AJ722" s="69">
        <f t="shared" si="93"/>
        <v>0</v>
      </c>
      <c r="AK722" s="69">
        <f t="shared" si="93"/>
        <v>0</v>
      </c>
      <c r="AL722" s="69">
        <f t="shared" si="93"/>
        <v>0</v>
      </c>
      <c r="AM722" s="69">
        <f t="shared" si="93"/>
        <v>0</v>
      </c>
      <c r="AN722" s="69">
        <f t="shared" si="93"/>
        <v>0</v>
      </c>
      <c r="AO722" s="69">
        <f t="shared" si="93"/>
        <v>0</v>
      </c>
      <c r="AP722" s="69">
        <f t="shared" si="93"/>
        <v>0</v>
      </c>
      <c r="AQ722" s="69">
        <f t="shared" si="93"/>
        <v>0</v>
      </c>
      <c r="AR722" s="69">
        <f t="shared" si="93"/>
        <v>0</v>
      </c>
    </row>
    <row r="724" spans="10:44" s="101" customFormat="1" ht="18.75" x14ac:dyDescent="0.3">
      <c r="K724" s="104" t="str">
        <f>+Produccion_UO!K724</f>
        <v>11.6 Emisiones COLECCIÓN</v>
      </c>
      <c r="L724" s="104"/>
    </row>
    <row r="725" spans="10:44" x14ac:dyDescent="0.25">
      <c r="J725" s="106" t="s">
        <v>488</v>
      </c>
      <c r="K725" s="41" t="s">
        <v>26</v>
      </c>
      <c r="L725" s="162"/>
    </row>
    <row r="726" spans="10:44" x14ac:dyDescent="0.25">
      <c r="J726" s="15"/>
      <c r="K726" s="23"/>
      <c r="L726" s="23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</row>
    <row r="727" spans="10:44" x14ac:dyDescent="0.25">
      <c r="M727" s="40">
        <v>2019</v>
      </c>
      <c r="N727" s="40">
        <v>2020</v>
      </c>
      <c r="O727" s="40">
        <v>2021</v>
      </c>
      <c r="P727" s="40">
        <v>2022</v>
      </c>
      <c r="Q727" s="40">
        <v>2023</v>
      </c>
      <c r="R727" s="40">
        <v>2024</v>
      </c>
      <c r="S727" s="40">
        <v>2025</v>
      </c>
      <c r="T727" s="40">
        <v>2026</v>
      </c>
      <c r="U727" s="40">
        <v>2027</v>
      </c>
      <c r="V727" s="40">
        <v>2028</v>
      </c>
      <c r="W727" s="40">
        <v>2029</v>
      </c>
      <c r="X727" s="40">
        <v>2030</v>
      </c>
      <c r="Y727" s="40">
        <v>2031</v>
      </c>
      <c r="Z727" s="40">
        <v>2032</v>
      </c>
      <c r="AA727" s="40">
        <v>2033</v>
      </c>
      <c r="AB727" s="40">
        <v>2034</v>
      </c>
      <c r="AC727" s="40">
        <v>2035</v>
      </c>
      <c r="AD727" s="40">
        <v>2036</v>
      </c>
      <c r="AE727" s="40">
        <v>2037</v>
      </c>
      <c r="AF727" s="40">
        <v>2038</v>
      </c>
      <c r="AG727" s="40">
        <v>2039</v>
      </c>
      <c r="AH727" s="40">
        <v>2040</v>
      </c>
      <c r="AI727" s="40">
        <v>2041</v>
      </c>
      <c r="AJ727" s="40">
        <v>2042</v>
      </c>
      <c r="AK727" s="40">
        <v>2043</v>
      </c>
      <c r="AL727" s="40">
        <v>2044</v>
      </c>
      <c r="AM727" s="40">
        <v>2045</v>
      </c>
      <c r="AN727" s="40">
        <v>2046</v>
      </c>
      <c r="AO727" s="40">
        <v>2047</v>
      </c>
      <c r="AP727" s="40">
        <v>2048</v>
      </c>
      <c r="AQ727" s="40">
        <v>2049</v>
      </c>
      <c r="AR727" s="40">
        <v>2050</v>
      </c>
    </row>
    <row r="728" spans="10:44" x14ac:dyDescent="0.25">
      <c r="J728" s="61" t="s">
        <v>72</v>
      </c>
      <c r="K728" s="19" t="s">
        <v>320</v>
      </c>
      <c r="L728" s="171" t="s">
        <v>683</v>
      </c>
      <c r="M728" s="21">
        <f>+Produccion_UO!L728</f>
        <v>116.48713502654699</v>
      </c>
      <c r="N728" s="21">
        <f>+Produccion_UO!M728</f>
        <v>94.131154309134203</v>
      </c>
      <c r="O728" s="21">
        <f>+Produccion_UO!N728</f>
        <v>73.699544680451396</v>
      </c>
      <c r="P728" s="21">
        <f>+Produccion_UO!O728</f>
        <v>86.067253351491502</v>
      </c>
      <c r="Q728" s="21">
        <f>+Produccion_UO!P728</f>
        <v>82.035302872670201</v>
      </c>
      <c r="R728" s="21">
        <f>+Produccion_UO!Q728</f>
        <v>0</v>
      </c>
      <c r="S728" s="21">
        <f>+Produccion_UO!R728</f>
        <v>0</v>
      </c>
      <c r="T728" s="21">
        <f>+Produccion_UO!S728</f>
        <v>0</v>
      </c>
      <c r="U728" s="21">
        <f>+Produccion_UO!T728</f>
        <v>0</v>
      </c>
      <c r="V728" s="21">
        <f>+Produccion_UO!U728</f>
        <v>0</v>
      </c>
      <c r="W728" s="21">
        <f>+Produccion_UO!V728</f>
        <v>0</v>
      </c>
      <c r="X728" s="21">
        <f>+Produccion_UO!W728</f>
        <v>0</v>
      </c>
      <c r="Y728" s="21">
        <f>+Produccion_UO!X728</f>
        <v>0</v>
      </c>
      <c r="Z728" s="21">
        <f>+Produccion_UO!Y728</f>
        <v>0</v>
      </c>
      <c r="AA728" s="21">
        <f>+Produccion_UO!Z728</f>
        <v>0</v>
      </c>
      <c r="AB728" s="21">
        <f>+Produccion_UO!AA728</f>
        <v>0</v>
      </c>
      <c r="AC728" s="21">
        <f>+Produccion_UO!AB728</f>
        <v>0</v>
      </c>
      <c r="AD728" s="21">
        <f>+Produccion_UO!AC728</f>
        <v>0</v>
      </c>
      <c r="AE728" s="21">
        <f>+Produccion_UO!AD728</f>
        <v>0</v>
      </c>
      <c r="AF728" s="21">
        <f>+Produccion_UO!AE728</f>
        <v>0</v>
      </c>
      <c r="AG728" s="21">
        <f>+Produccion_UO!AF728</f>
        <v>0</v>
      </c>
      <c r="AH728" s="21">
        <f>+Produccion_UO!AG728</f>
        <v>0</v>
      </c>
      <c r="AI728" s="21">
        <f>+Produccion_UO!AH728</f>
        <v>0</v>
      </c>
      <c r="AJ728" s="21">
        <f>+Produccion_UO!AI728</f>
        <v>0</v>
      </c>
      <c r="AK728" s="21">
        <f>+Produccion_UO!AJ728</f>
        <v>0</v>
      </c>
      <c r="AL728" s="21">
        <f>+Produccion_UO!AK728</f>
        <v>0</v>
      </c>
      <c r="AM728" s="21">
        <f>+Produccion_UO!AL728</f>
        <v>0</v>
      </c>
      <c r="AN728" s="21">
        <f>+Produccion_UO!AM728</f>
        <v>0</v>
      </c>
      <c r="AO728" s="21">
        <f>+Produccion_UO!AN728</f>
        <v>0</v>
      </c>
      <c r="AP728" s="21">
        <f>+Produccion_UO!AO728</f>
        <v>0</v>
      </c>
      <c r="AQ728" s="21">
        <f>+Produccion_UO!AP728</f>
        <v>0</v>
      </c>
      <c r="AR728" s="21">
        <f>+Produccion_UO!AQ728</f>
        <v>0</v>
      </c>
    </row>
    <row r="729" spans="10:44" x14ac:dyDescent="0.25">
      <c r="J729" s="61" t="s">
        <v>73</v>
      </c>
      <c r="K729" s="19" t="s">
        <v>322</v>
      </c>
      <c r="L729" s="171" t="s">
        <v>684</v>
      </c>
      <c r="M729" s="21">
        <f>+Produccion_UO!L729+Produccion_UO!L730</f>
        <v>266.1991153310783</v>
      </c>
      <c r="N729" s="21">
        <f>+Produccion_UO!M729+Produccion_UO!M730</f>
        <v>257.59804865183622</v>
      </c>
      <c r="O729" s="21">
        <f>+Produccion_UO!N729+Produccion_UO!N730</f>
        <v>240.27200040617208</v>
      </c>
      <c r="P729" s="21">
        <f>+Produccion_UO!O729+Produccion_UO!O730</f>
        <v>235.93118337928411</v>
      </c>
      <c r="Q729" s="21">
        <f>+Produccion_UO!P729+Produccion_UO!P730</f>
        <v>176.6077046209158</v>
      </c>
      <c r="R729" s="21">
        <f>+Produccion_UO!Q729+Produccion_UO!Q730</f>
        <v>172.06771846101242</v>
      </c>
      <c r="S729" s="21">
        <f>+Produccion_UO!R729+Produccion_UO!R730</f>
        <v>167.52773230110921</v>
      </c>
      <c r="T729" s="21">
        <f>+Produccion_UO!S729+Produccion_UO!S730</f>
        <v>163.9275646152027</v>
      </c>
      <c r="U729" s="21">
        <f>+Produccion_UO!T729+Produccion_UO!T730</f>
        <v>124.02199530923031</v>
      </c>
      <c r="V729" s="21">
        <f>+Produccion_UO!U729+Produccion_UO!U730</f>
        <v>111.35095469792151</v>
      </c>
      <c r="W729" s="21">
        <f>+Produccion_UO!V729+Produccion_UO!V730</f>
        <v>87.200162388690899</v>
      </c>
      <c r="X729" s="21">
        <f>+Produccion_UO!W729+Produccion_UO!W730</f>
        <v>86.932083008111803</v>
      </c>
      <c r="Y729" s="21">
        <f>+Produccion_UO!X729+Produccion_UO!X730</f>
        <v>86.932083008111803</v>
      </c>
      <c r="Z729" s="21">
        <f>+Produccion_UO!Y729+Produccion_UO!Y730</f>
        <v>79.949009715622921</v>
      </c>
      <c r="AA729" s="21">
        <f>+Produccion_UO!Z729+Produccion_UO!Z730</f>
        <v>0</v>
      </c>
      <c r="AB729" s="21">
        <f>+Produccion_UO!AA729+Produccion_UO!AA730</f>
        <v>0</v>
      </c>
      <c r="AC729" s="21">
        <f>+Produccion_UO!AB729+Produccion_UO!AB730</f>
        <v>0</v>
      </c>
      <c r="AD729" s="21">
        <f>+Produccion_UO!AC729+Produccion_UO!AC730</f>
        <v>0</v>
      </c>
      <c r="AE729" s="21">
        <f>+Produccion_UO!AD729+Produccion_UO!AD730</f>
        <v>0</v>
      </c>
      <c r="AF729" s="21">
        <f>+Produccion_UO!AE729+Produccion_UO!AE730</f>
        <v>0</v>
      </c>
      <c r="AG729" s="21">
        <f>+Produccion_UO!AF729+Produccion_UO!AF730</f>
        <v>0</v>
      </c>
      <c r="AH729" s="21">
        <f>+Produccion_UO!AG729+Produccion_UO!AG730</f>
        <v>0</v>
      </c>
      <c r="AI729" s="21">
        <f>+Produccion_UO!AH729+Produccion_UO!AH730</f>
        <v>0</v>
      </c>
      <c r="AJ729" s="21">
        <f>+Produccion_UO!AI729+Produccion_UO!AI730</f>
        <v>0</v>
      </c>
      <c r="AK729" s="21">
        <f>+Produccion_UO!AJ729+Produccion_UO!AJ730</f>
        <v>0</v>
      </c>
      <c r="AL729" s="21">
        <f>+Produccion_UO!AK729+Produccion_UO!AK730</f>
        <v>0</v>
      </c>
      <c r="AM729" s="21">
        <f>+Produccion_UO!AL729+Produccion_UO!AL730</f>
        <v>0</v>
      </c>
      <c r="AN729" s="21">
        <f>+Produccion_UO!AM729+Produccion_UO!AM730</f>
        <v>0</v>
      </c>
      <c r="AO729" s="21">
        <f>+Produccion_UO!AN729+Produccion_UO!AN730</f>
        <v>0</v>
      </c>
      <c r="AP729" s="21">
        <f>+Produccion_UO!AO729+Produccion_UO!AO730</f>
        <v>0</v>
      </c>
      <c r="AQ729" s="21">
        <f>+Produccion_UO!AP729+Produccion_UO!AP730</f>
        <v>0</v>
      </c>
      <c r="AR729" s="21">
        <f>+Produccion_UO!AQ729+Produccion_UO!AQ730</f>
        <v>0</v>
      </c>
    </row>
    <row r="730" spans="10:44" x14ac:dyDescent="0.25">
      <c r="J730" s="61" t="s">
        <v>73</v>
      </c>
      <c r="K730" s="19" t="s">
        <v>324</v>
      </c>
      <c r="L730" s="171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  <c r="AA730" s="180"/>
      <c r="AB730" s="180"/>
      <c r="AC730" s="180"/>
      <c r="AD730" s="180"/>
      <c r="AE730" s="180"/>
      <c r="AF730" s="180"/>
      <c r="AG730" s="180"/>
      <c r="AH730" s="180"/>
      <c r="AI730" s="180"/>
      <c r="AJ730" s="180"/>
      <c r="AK730" s="180"/>
      <c r="AL730" s="180"/>
      <c r="AM730" s="180"/>
      <c r="AN730" s="180"/>
      <c r="AO730" s="180"/>
      <c r="AP730" s="180"/>
      <c r="AQ730" s="180"/>
      <c r="AR730" s="180"/>
    </row>
    <row r="731" spans="10:44" x14ac:dyDescent="0.25">
      <c r="J731" s="61" t="s">
        <v>74</v>
      </c>
      <c r="K731" s="19" t="s">
        <v>326</v>
      </c>
      <c r="L731" s="171" t="s">
        <v>688</v>
      </c>
      <c r="M731" s="21">
        <f>+Produccion_UO!L731</f>
        <v>3.15563716233153</v>
      </c>
      <c r="N731" s="21">
        <f>+Produccion_UO!M731</f>
        <v>2.9819624275407</v>
      </c>
      <c r="O731" s="21">
        <f>+Produccion_UO!N731</f>
        <v>2.8508871560004501</v>
      </c>
      <c r="P731" s="21">
        <f>+Produccion_UO!O731</f>
        <v>2.7198118844602002</v>
      </c>
      <c r="Q731" s="21">
        <f>+Produccion_UO!P731</f>
        <v>2.5887366129199498</v>
      </c>
      <c r="R731" s="21">
        <f>+Produccion_UO!Q731</f>
        <v>0.41032216848578801</v>
      </c>
      <c r="S731" s="21">
        <f>+Produccion_UO!R731</f>
        <v>0.38843831949988</v>
      </c>
      <c r="T731" s="21">
        <f>+Produccion_UO!S731</f>
        <v>4.4253763801233102E-2</v>
      </c>
      <c r="U731" s="21">
        <f>+Produccion_UO!T731</f>
        <v>0</v>
      </c>
      <c r="V731" s="21">
        <f>+Produccion_UO!U731</f>
        <v>0</v>
      </c>
      <c r="W731" s="21">
        <f>+Produccion_UO!V731</f>
        <v>0</v>
      </c>
      <c r="X731" s="21">
        <f>+Produccion_UO!W731</f>
        <v>0</v>
      </c>
      <c r="Y731" s="21">
        <f>+Produccion_UO!X731</f>
        <v>0</v>
      </c>
      <c r="Z731" s="21">
        <f>+Produccion_UO!Y731</f>
        <v>0</v>
      </c>
      <c r="AA731" s="21">
        <f>+Produccion_UO!Z731</f>
        <v>0</v>
      </c>
      <c r="AB731" s="21">
        <f>+Produccion_UO!AA731</f>
        <v>0</v>
      </c>
      <c r="AC731" s="21">
        <f>+Produccion_UO!AB731</f>
        <v>0</v>
      </c>
      <c r="AD731" s="21">
        <f>+Produccion_UO!AC731</f>
        <v>0</v>
      </c>
      <c r="AE731" s="21">
        <f>+Produccion_UO!AD731</f>
        <v>0</v>
      </c>
      <c r="AF731" s="21">
        <f>+Produccion_UO!AE731</f>
        <v>0</v>
      </c>
      <c r="AG731" s="21">
        <f>+Produccion_UO!AF731</f>
        <v>0</v>
      </c>
      <c r="AH731" s="21">
        <f>+Produccion_UO!AG731</f>
        <v>0</v>
      </c>
      <c r="AI731" s="21">
        <f>+Produccion_UO!AH731</f>
        <v>0</v>
      </c>
      <c r="AJ731" s="21">
        <f>+Produccion_UO!AI731</f>
        <v>0</v>
      </c>
      <c r="AK731" s="21">
        <f>+Produccion_UO!AJ731</f>
        <v>0</v>
      </c>
      <c r="AL731" s="21">
        <f>+Produccion_UO!AK731</f>
        <v>0</v>
      </c>
      <c r="AM731" s="21">
        <f>+Produccion_UO!AL731</f>
        <v>0</v>
      </c>
      <c r="AN731" s="21">
        <f>+Produccion_UO!AM731</f>
        <v>0</v>
      </c>
      <c r="AO731" s="21">
        <f>+Produccion_UO!AN731</f>
        <v>0</v>
      </c>
      <c r="AP731" s="21">
        <f>+Produccion_UO!AO731</f>
        <v>0</v>
      </c>
      <c r="AQ731" s="21">
        <f>+Produccion_UO!AP731</f>
        <v>0</v>
      </c>
      <c r="AR731" s="21">
        <f>+Produccion_UO!AQ731</f>
        <v>0</v>
      </c>
    </row>
    <row r="732" spans="10:44" x14ac:dyDescent="0.25">
      <c r="J732" s="61" t="s">
        <v>75</v>
      </c>
      <c r="K732" s="19" t="s">
        <v>328</v>
      </c>
      <c r="L732" s="171" t="s">
        <v>686</v>
      </c>
      <c r="M732" s="21">
        <f>+Produccion_UO!L732</f>
        <v>29.90856289056066</v>
      </c>
      <c r="N732" s="21">
        <f>+Produccion_UO!M732</f>
        <v>29.90856289056066</v>
      </c>
      <c r="O732" s="21">
        <f>+Produccion_UO!N732</f>
        <v>29.90856289056066</v>
      </c>
      <c r="P732" s="21">
        <f>+Produccion_UO!O732</f>
        <v>29.90856289056066</v>
      </c>
      <c r="Q732" s="21">
        <f>+Produccion_UO!P732</f>
        <v>29.90856289056066</v>
      </c>
      <c r="R732" s="21">
        <f>+Produccion_UO!Q732</f>
        <v>29.90856289056066</v>
      </c>
      <c r="S732" s="21">
        <f>+Produccion_UO!R732</f>
        <v>29.90856289056066</v>
      </c>
      <c r="T732" s="21">
        <f>+Produccion_UO!S732</f>
        <v>4.5273015178464604</v>
      </c>
      <c r="U732" s="21">
        <f>+Produccion_UO!T732</f>
        <v>0</v>
      </c>
      <c r="V732" s="21">
        <f>+Produccion_UO!U732</f>
        <v>0</v>
      </c>
      <c r="W732" s="21">
        <f>+Produccion_UO!V732</f>
        <v>0</v>
      </c>
      <c r="X732" s="21">
        <f>+Produccion_UO!W732</f>
        <v>0</v>
      </c>
      <c r="Y732" s="21">
        <f>+Produccion_UO!X732</f>
        <v>0</v>
      </c>
      <c r="Z732" s="21">
        <f>+Produccion_UO!Y732</f>
        <v>0</v>
      </c>
      <c r="AA732" s="21">
        <f>+Produccion_UO!Z732</f>
        <v>0</v>
      </c>
      <c r="AB732" s="21">
        <f>+Produccion_UO!AA732</f>
        <v>0</v>
      </c>
      <c r="AC732" s="21">
        <f>+Produccion_UO!AB732</f>
        <v>0</v>
      </c>
      <c r="AD732" s="21">
        <f>+Produccion_UO!AC732</f>
        <v>0</v>
      </c>
      <c r="AE732" s="21">
        <f>+Produccion_UO!AD732</f>
        <v>0</v>
      </c>
      <c r="AF732" s="21">
        <f>+Produccion_UO!AE732</f>
        <v>0</v>
      </c>
      <c r="AG732" s="21">
        <f>+Produccion_UO!AF732</f>
        <v>0</v>
      </c>
      <c r="AH732" s="21">
        <f>+Produccion_UO!AG732</f>
        <v>0</v>
      </c>
      <c r="AI732" s="21">
        <f>+Produccion_UO!AH732</f>
        <v>0</v>
      </c>
      <c r="AJ732" s="21">
        <f>+Produccion_UO!AI732</f>
        <v>0</v>
      </c>
      <c r="AK732" s="21">
        <f>+Produccion_UO!AJ732</f>
        <v>0</v>
      </c>
      <c r="AL732" s="21">
        <f>+Produccion_UO!AK732</f>
        <v>0</v>
      </c>
      <c r="AM732" s="21">
        <f>+Produccion_UO!AL732</f>
        <v>0</v>
      </c>
      <c r="AN732" s="21">
        <f>+Produccion_UO!AM732</f>
        <v>0</v>
      </c>
      <c r="AO732" s="21">
        <f>+Produccion_UO!AN732</f>
        <v>0</v>
      </c>
      <c r="AP732" s="21">
        <f>+Produccion_UO!AO732</f>
        <v>0</v>
      </c>
      <c r="AQ732" s="21">
        <f>+Produccion_UO!AP732</f>
        <v>0</v>
      </c>
      <c r="AR732" s="21">
        <f>+Produccion_UO!AQ732</f>
        <v>0</v>
      </c>
    </row>
    <row r="733" spans="10:44" x14ac:dyDescent="0.25">
      <c r="J733" s="61" t="s">
        <v>76</v>
      </c>
      <c r="K733" s="19" t="s">
        <v>330</v>
      </c>
      <c r="L733" s="171" t="s">
        <v>687</v>
      </c>
      <c r="M733" s="21">
        <f>+Produccion_UO!L733</f>
        <v>22.656627924730678</v>
      </c>
      <c r="N733" s="21">
        <f>+Produccion_UO!M733</f>
        <v>21.475435211458418</v>
      </c>
      <c r="O733" s="21">
        <f>+Produccion_UO!N733</f>
        <v>20.230012994151188</v>
      </c>
      <c r="P733" s="21">
        <f>+Produccion_UO!O733</f>
        <v>18.984590776843959</v>
      </c>
      <c r="Q733" s="21">
        <f>+Produccion_UO!P733</f>
        <v>17.739168559536729</v>
      </c>
      <c r="R733" s="21">
        <f>+Produccion_UO!Q733</f>
        <v>16.211896756881249</v>
      </c>
      <c r="S733" s="21">
        <f>+Produccion_UO!R733</f>
        <v>13.83527816708906</v>
      </c>
      <c r="T733" s="21">
        <f>+Produccion_UO!S733</f>
        <v>8.5144192818595492</v>
      </c>
      <c r="U733" s="21">
        <f>+Produccion_UO!T733</f>
        <v>8.1838240281131398</v>
      </c>
      <c r="V733" s="21">
        <f>+Produccion_UO!U733</f>
        <v>1.76061725694029</v>
      </c>
      <c r="W733" s="21">
        <f>+Produccion_UO!V733</f>
        <v>1.76061725694029</v>
      </c>
      <c r="X733" s="21">
        <f>+Produccion_UO!W733</f>
        <v>1.76061725694029</v>
      </c>
      <c r="Y733" s="21">
        <f>+Produccion_UO!X733</f>
        <v>1.76061725694029</v>
      </c>
      <c r="Z733" s="21">
        <f>+Produccion_UO!Y733</f>
        <v>1.76061725694029</v>
      </c>
      <c r="AA733" s="21">
        <f>+Produccion_UO!Z733</f>
        <v>1.33774429873287</v>
      </c>
      <c r="AB733" s="21">
        <f>+Produccion_UO!AA733</f>
        <v>0</v>
      </c>
      <c r="AC733" s="21">
        <f>+Produccion_UO!AB733</f>
        <v>0</v>
      </c>
      <c r="AD733" s="21">
        <f>+Produccion_UO!AC733</f>
        <v>0</v>
      </c>
      <c r="AE733" s="21">
        <f>+Produccion_UO!AD733</f>
        <v>0</v>
      </c>
      <c r="AF733" s="21">
        <f>+Produccion_UO!AE733</f>
        <v>0</v>
      </c>
      <c r="AG733" s="21">
        <f>+Produccion_UO!AF733</f>
        <v>0</v>
      </c>
      <c r="AH733" s="21">
        <f>+Produccion_UO!AG733</f>
        <v>0</v>
      </c>
      <c r="AI733" s="21">
        <f>+Produccion_UO!AH733</f>
        <v>0</v>
      </c>
      <c r="AJ733" s="21">
        <f>+Produccion_UO!AI733</f>
        <v>0</v>
      </c>
      <c r="AK733" s="21">
        <f>+Produccion_UO!AJ733</f>
        <v>0</v>
      </c>
      <c r="AL733" s="21">
        <f>+Produccion_UO!AK733</f>
        <v>0</v>
      </c>
      <c r="AM733" s="21">
        <f>+Produccion_UO!AL733</f>
        <v>0</v>
      </c>
      <c r="AN733" s="21">
        <f>+Produccion_UO!AM733</f>
        <v>0</v>
      </c>
      <c r="AO733" s="21">
        <f>+Produccion_UO!AN733</f>
        <v>0</v>
      </c>
      <c r="AP733" s="21">
        <f>+Produccion_UO!AO733</f>
        <v>0</v>
      </c>
      <c r="AQ733" s="21">
        <f>+Produccion_UO!AP733</f>
        <v>0</v>
      </c>
      <c r="AR733" s="21">
        <f>+Produccion_UO!AQ733</f>
        <v>0</v>
      </c>
    </row>
    <row r="734" spans="10:44" x14ac:dyDescent="0.25">
      <c r="J734" s="61" t="s">
        <v>77</v>
      </c>
      <c r="K734" s="19" t="s">
        <v>332</v>
      </c>
      <c r="L734" s="171" t="s">
        <v>685</v>
      </c>
      <c r="M734" s="21">
        <f>+Produccion_UO!L734</f>
        <v>10.59090118789546</v>
      </c>
      <c r="N734" s="21">
        <f>+Produccion_UO!M734</f>
        <v>10.24139205643424</v>
      </c>
      <c r="O734" s="21">
        <f>+Produccion_UO!N734</f>
        <v>10.107905633977699</v>
      </c>
      <c r="P734" s="21">
        <f>+Produccion_UO!O734</f>
        <v>9.974419211521159</v>
      </c>
      <c r="Q734" s="21">
        <f>+Produccion_UO!P734</f>
        <v>9.8409327890646168</v>
      </c>
      <c r="R734" s="21">
        <f>+Produccion_UO!Q734</f>
        <v>9.13265524136267</v>
      </c>
      <c r="S734" s="21">
        <f>+Produccion_UO!R734</f>
        <v>8.5925180618958592</v>
      </c>
      <c r="T734" s="21">
        <f>+Produccion_UO!S734</f>
        <v>9.4501265643499099</v>
      </c>
      <c r="U734" s="21">
        <f>+Produccion_UO!T734</f>
        <v>8.8658315398300704</v>
      </c>
      <c r="V734" s="21">
        <f>+Produccion_UO!U734</f>
        <v>8.3640682265459798</v>
      </c>
      <c r="W734" s="21">
        <f>+Produccion_UO!V734</f>
        <v>7.8623049132618839</v>
      </c>
      <c r="X734" s="21">
        <f>+Produccion_UO!W734</f>
        <v>7.3605415999777941</v>
      </c>
      <c r="Y734" s="21">
        <f>+Produccion_UO!X734</f>
        <v>7.033077293278728</v>
      </c>
      <c r="Z734" s="21">
        <f>+Produccion_UO!Y734</f>
        <v>6.7056129865796628</v>
      </c>
      <c r="AA734" s="21">
        <f>+Produccion_UO!Z734</f>
        <v>3.1482511230341799</v>
      </c>
      <c r="AB734" s="21">
        <f>+Produccion_UO!AA734</f>
        <v>0</v>
      </c>
      <c r="AC734" s="21">
        <f>+Produccion_UO!AB734</f>
        <v>0</v>
      </c>
      <c r="AD734" s="21">
        <f>+Produccion_UO!AC734</f>
        <v>0</v>
      </c>
      <c r="AE734" s="21">
        <f>+Produccion_UO!AD734</f>
        <v>0</v>
      </c>
      <c r="AF734" s="21">
        <f>+Produccion_UO!AE734</f>
        <v>0</v>
      </c>
      <c r="AG734" s="21">
        <f>+Produccion_UO!AF734</f>
        <v>0</v>
      </c>
      <c r="AH734" s="21">
        <f>+Produccion_UO!AG734</f>
        <v>0</v>
      </c>
      <c r="AI734" s="21">
        <f>+Produccion_UO!AH734</f>
        <v>0</v>
      </c>
      <c r="AJ734" s="21">
        <f>+Produccion_UO!AI734</f>
        <v>0</v>
      </c>
      <c r="AK734" s="21">
        <f>+Produccion_UO!AJ734</f>
        <v>0</v>
      </c>
      <c r="AL734" s="21">
        <f>+Produccion_UO!AK734</f>
        <v>0</v>
      </c>
      <c r="AM734" s="21">
        <f>+Produccion_UO!AL734</f>
        <v>0</v>
      </c>
      <c r="AN734" s="21">
        <f>+Produccion_UO!AM734</f>
        <v>0</v>
      </c>
      <c r="AO734" s="21">
        <f>+Produccion_UO!AN734</f>
        <v>0</v>
      </c>
      <c r="AP734" s="21">
        <f>+Produccion_UO!AO734</f>
        <v>0</v>
      </c>
      <c r="AQ734" s="21">
        <f>+Produccion_UO!AP734</f>
        <v>0</v>
      </c>
      <c r="AR734" s="21">
        <f>+Produccion_UO!AQ734</f>
        <v>0</v>
      </c>
    </row>
    <row r="735" spans="10:44" x14ac:dyDescent="0.25">
      <c r="J735" s="68"/>
      <c r="K735" s="68"/>
      <c r="L735" s="68"/>
      <c r="M735" s="69">
        <f>+SUM(M728:M734)</f>
        <v>448.99797952314361</v>
      </c>
      <c r="N735" s="69">
        <f t="shared" ref="N735" si="94">+SUM(N728:N734)</f>
        <v>416.33655554696441</v>
      </c>
      <c r="O735" s="69">
        <f t="shared" ref="O735:AR735" si="95">+SUM(O728:O734)</f>
        <v>377.06891376131347</v>
      </c>
      <c r="P735" s="69">
        <f t="shared" si="95"/>
        <v>383.58582149416156</v>
      </c>
      <c r="Q735" s="69">
        <f t="shared" si="95"/>
        <v>318.72040834566786</v>
      </c>
      <c r="R735" s="69">
        <f t="shared" si="95"/>
        <v>227.73115551830278</v>
      </c>
      <c r="S735" s="69">
        <f t="shared" si="95"/>
        <v>220.25252974015467</v>
      </c>
      <c r="T735" s="69">
        <f t="shared" si="95"/>
        <v>186.46366574305986</v>
      </c>
      <c r="U735" s="69">
        <f t="shared" si="95"/>
        <v>141.07165087717354</v>
      </c>
      <c r="V735" s="69">
        <f t="shared" si="95"/>
        <v>121.47564018140778</v>
      </c>
      <c r="W735" s="69">
        <f t="shared" si="95"/>
        <v>96.823084558893072</v>
      </c>
      <c r="X735" s="69">
        <f t="shared" si="95"/>
        <v>96.053241865029889</v>
      </c>
      <c r="Y735" s="69">
        <f t="shared" si="95"/>
        <v>95.725777558330819</v>
      </c>
      <c r="Z735" s="69">
        <f t="shared" si="95"/>
        <v>88.41523995914288</v>
      </c>
      <c r="AA735" s="69">
        <f t="shared" si="95"/>
        <v>4.4859954217670497</v>
      </c>
      <c r="AB735" s="69">
        <f t="shared" si="95"/>
        <v>0</v>
      </c>
      <c r="AC735" s="69">
        <f t="shared" si="95"/>
        <v>0</v>
      </c>
      <c r="AD735" s="69">
        <f t="shared" si="95"/>
        <v>0</v>
      </c>
      <c r="AE735" s="69">
        <f t="shared" si="95"/>
        <v>0</v>
      </c>
      <c r="AF735" s="69">
        <f t="shared" si="95"/>
        <v>0</v>
      </c>
      <c r="AG735" s="69">
        <f t="shared" si="95"/>
        <v>0</v>
      </c>
      <c r="AH735" s="69">
        <f t="shared" si="95"/>
        <v>0</v>
      </c>
      <c r="AI735" s="69">
        <f t="shared" si="95"/>
        <v>0</v>
      </c>
      <c r="AJ735" s="69">
        <f t="shared" si="95"/>
        <v>0</v>
      </c>
      <c r="AK735" s="69">
        <f t="shared" si="95"/>
        <v>0</v>
      </c>
      <c r="AL735" s="69">
        <f t="shared" si="95"/>
        <v>0</v>
      </c>
      <c r="AM735" s="69">
        <f t="shared" si="95"/>
        <v>0</v>
      </c>
      <c r="AN735" s="69">
        <f t="shared" si="95"/>
        <v>0</v>
      </c>
      <c r="AO735" s="69">
        <f t="shared" si="95"/>
        <v>0</v>
      </c>
      <c r="AP735" s="69">
        <f t="shared" si="95"/>
        <v>0</v>
      </c>
      <c r="AQ735" s="69">
        <f t="shared" si="95"/>
        <v>0</v>
      </c>
      <c r="AR735" s="69">
        <f t="shared" si="95"/>
        <v>0</v>
      </c>
    </row>
    <row r="736" spans="10:44" s="101" customFormat="1" ht="18.75" x14ac:dyDescent="0.3">
      <c r="K736" s="104" t="str">
        <f>+Produccion_UO!K736</f>
        <v>11.7 Emisiones por AUTOGENERACIÓN en COLECTORES</v>
      </c>
      <c r="L736" s="104"/>
    </row>
    <row r="737" spans="10:44" x14ac:dyDescent="0.25">
      <c r="J737" s="106" t="s">
        <v>488</v>
      </c>
      <c r="K737" s="41" t="s">
        <v>26</v>
      </c>
      <c r="L737" s="162"/>
    </row>
    <row r="738" spans="10:44" x14ac:dyDescent="0.25">
      <c r="J738" s="15"/>
      <c r="K738" s="23"/>
      <c r="L738" s="23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</row>
    <row r="739" spans="10:44" x14ac:dyDescent="0.25">
      <c r="M739" s="40">
        <v>2019</v>
      </c>
      <c r="N739" s="40">
        <v>2020</v>
      </c>
      <c r="O739" s="40">
        <v>2021</v>
      </c>
      <c r="P739" s="40">
        <v>2022</v>
      </c>
      <c r="Q739" s="40">
        <v>2023</v>
      </c>
      <c r="R739" s="40">
        <v>2024</v>
      </c>
      <c r="S739" s="40">
        <v>2025</v>
      </c>
      <c r="T739" s="40">
        <v>2026</v>
      </c>
      <c r="U739" s="40">
        <v>2027</v>
      </c>
      <c r="V739" s="40">
        <v>2028</v>
      </c>
      <c r="W739" s="40">
        <v>2029</v>
      </c>
      <c r="X739" s="40">
        <v>2030</v>
      </c>
      <c r="Y739" s="40">
        <v>2031</v>
      </c>
      <c r="Z739" s="40">
        <v>2032</v>
      </c>
      <c r="AA739" s="40">
        <v>2033</v>
      </c>
      <c r="AB739" s="40">
        <v>2034</v>
      </c>
      <c r="AC739" s="40">
        <v>2035</v>
      </c>
      <c r="AD739" s="40">
        <v>2036</v>
      </c>
      <c r="AE739" s="40">
        <v>2037</v>
      </c>
      <c r="AF739" s="40">
        <v>2038</v>
      </c>
      <c r="AG739" s="40">
        <v>2039</v>
      </c>
      <c r="AH739" s="40">
        <v>2040</v>
      </c>
      <c r="AI739" s="40">
        <v>2041</v>
      </c>
      <c r="AJ739" s="40">
        <v>2042</v>
      </c>
      <c r="AK739" s="40">
        <v>2043</v>
      </c>
      <c r="AL739" s="40">
        <v>2044</v>
      </c>
      <c r="AM739" s="40">
        <v>2045</v>
      </c>
      <c r="AN739" s="40">
        <v>2046</v>
      </c>
      <c r="AO739" s="40">
        <v>2047</v>
      </c>
      <c r="AP739" s="40">
        <v>2048</v>
      </c>
      <c r="AQ739" s="40">
        <v>2049</v>
      </c>
      <c r="AR739" s="40">
        <v>2050</v>
      </c>
    </row>
    <row r="740" spans="10:44" x14ac:dyDescent="0.25">
      <c r="J740" s="61" t="s">
        <v>148</v>
      </c>
      <c r="K740" s="19" t="s">
        <v>320</v>
      </c>
      <c r="L740" s="171" t="s">
        <v>683</v>
      </c>
      <c r="M740" s="21">
        <f>+Produccion_UO!L740</f>
        <v>116.48713502654699</v>
      </c>
      <c r="N740" s="21">
        <f>+Produccion_UO!M740</f>
        <v>94.131154309134203</v>
      </c>
      <c r="O740" s="21">
        <f>+Produccion_UO!N740</f>
        <v>73.699544680451396</v>
      </c>
      <c r="P740" s="21">
        <f>+Produccion_UO!O740</f>
        <v>86.067253351491502</v>
      </c>
      <c r="Q740" s="21">
        <f>+Produccion_UO!P740</f>
        <v>82.035302872670201</v>
      </c>
      <c r="R740" s="21">
        <f>+Produccion_UO!Q740</f>
        <v>0</v>
      </c>
      <c r="S740" s="21">
        <f>+Produccion_UO!R740</f>
        <v>0</v>
      </c>
      <c r="T740" s="21">
        <f>+Produccion_UO!S740</f>
        <v>0</v>
      </c>
      <c r="U740" s="21">
        <f>+Produccion_UO!T740</f>
        <v>0</v>
      </c>
      <c r="V740" s="21">
        <f>+Produccion_UO!U740</f>
        <v>0</v>
      </c>
      <c r="W740" s="21">
        <f>+Produccion_UO!V740</f>
        <v>0</v>
      </c>
      <c r="X740" s="21">
        <f>+Produccion_UO!W740</f>
        <v>0</v>
      </c>
      <c r="Y740" s="21">
        <f>+Produccion_UO!X740</f>
        <v>0</v>
      </c>
      <c r="Z740" s="21">
        <f>+Produccion_UO!Y740</f>
        <v>0</v>
      </c>
      <c r="AA740" s="21">
        <f>+Produccion_UO!Z740</f>
        <v>0</v>
      </c>
      <c r="AB740" s="21">
        <f>+Produccion_UO!AA740</f>
        <v>0</v>
      </c>
      <c r="AC740" s="21">
        <f>+Produccion_UO!AB740</f>
        <v>0</v>
      </c>
      <c r="AD740" s="21">
        <f>+Produccion_UO!AC740</f>
        <v>0</v>
      </c>
      <c r="AE740" s="21">
        <f>+Produccion_UO!AD740</f>
        <v>0</v>
      </c>
      <c r="AF740" s="21">
        <f>+Produccion_UO!AE740</f>
        <v>0</v>
      </c>
      <c r="AG740" s="21">
        <f>+Produccion_UO!AF740</f>
        <v>0</v>
      </c>
      <c r="AH740" s="21">
        <f>+Produccion_UO!AG740</f>
        <v>0</v>
      </c>
      <c r="AI740" s="21">
        <f>+Produccion_UO!AH740</f>
        <v>0</v>
      </c>
      <c r="AJ740" s="21">
        <f>+Produccion_UO!AI740</f>
        <v>0</v>
      </c>
      <c r="AK740" s="21">
        <f>+Produccion_UO!AJ740</f>
        <v>0</v>
      </c>
      <c r="AL740" s="21">
        <f>+Produccion_UO!AK740</f>
        <v>0</v>
      </c>
      <c r="AM740" s="21">
        <f>+Produccion_UO!AL740</f>
        <v>0</v>
      </c>
      <c r="AN740" s="21">
        <f>+Produccion_UO!AM740</f>
        <v>0</v>
      </c>
      <c r="AO740" s="21">
        <f>+Produccion_UO!AN740</f>
        <v>0</v>
      </c>
      <c r="AP740" s="21">
        <f>+Produccion_UO!AO740</f>
        <v>0</v>
      </c>
      <c r="AQ740" s="21">
        <f>+Produccion_UO!AP740</f>
        <v>0</v>
      </c>
      <c r="AR740" s="21">
        <f>+Produccion_UO!AQ740</f>
        <v>0</v>
      </c>
    </row>
    <row r="741" spans="10:44" x14ac:dyDescent="0.25">
      <c r="J741" s="61" t="s">
        <v>149</v>
      </c>
      <c r="K741" s="19" t="s">
        <v>322</v>
      </c>
      <c r="L741" s="171" t="s">
        <v>684</v>
      </c>
      <c r="M741" s="21">
        <f>+Produccion_UO!L741+Produccion_UO!L742</f>
        <v>89.725688671681908</v>
      </c>
      <c r="N741" s="21">
        <f>+Produccion_UO!M741+Produccion_UO!M742</f>
        <v>89.725688671681908</v>
      </c>
      <c r="O741" s="21">
        <f>+Produccion_UO!N741+Produccion_UO!N742</f>
        <v>89.725688671681908</v>
      </c>
      <c r="P741" s="21">
        <f>+Produccion_UO!O741+Produccion_UO!O742</f>
        <v>89.725688671681908</v>
      </c>
      <c r="Q741" s="21">
        <f>+Produccion_UO!P741+Produccion_UO!P742</f>
        <v>89.725688671681908</v>
      </c>
      <c r="R741" s="21">
        <f>+Produccion_UO!Q741+Produccion_UO!Q742</f>
        <v>89.725688671681908</v>
      </c>
      <c r="S741" s="21">
        <f>+Produccion_UO!R741+Produccion_UO!R742</f>
        <v>89.725688671681908</v>
      </c>
      <c r="T741" s="21">
        <f>+Produccion_UO!S741+Produccion_UO!S742</f>
        <v>89.725688671681908</v>
      </c>
      <c r="U741" s="21">
        <f>+Produccion_UO!T741+Produccion_UO!T742</f>
        <v>89.725688671681908</v>
      </c>
      <c r="V741" s="21">
        <f>+Produccion_UO!U741+Produccion_UO!U742</f>
        <v>89.725688671681908</v>
      </c>
      <c r="W741" s="21">
        <f>+Produccion_UO!V741+Produccion_UO!V742</f>
        <v>76.143784118142506</v>
      </c>
      <c r="X741" s="21">
        <f>+Produccion_UO!W741+Produccion_UO!W742</f>
        <v>76.143784118142506</v>
      </c>
      <c r="Y741" s="21">
        <f>+Produccion_UO!X741+Produccion_UO!X742</f>
        <v>76.143784118142506</v>
      </c>
      <c r="Z741" s="21">
        <f>+Produccion_UO!Y741+Produccion_UO!Y742</f>
        <v>76.143784118142506</v>
      </c>
      <c r="AA741" s="21">
        <f>+Produccion_UO!Z741+Produccion_UO!Z742</f>
        <v>0</v>
      </c>
      <c r="AB741" s="21">
        <f>+Produccion_UO!AA741+Produccion_UO!AA742</f>
        <v>0</v>
      </c>
      <c r="AC741" s="21">
        <f>+Produccion_UO!AB741+Produccion_UO!AB742</f>
        <v>0</v>
      </c>
      <c r="AD741" s="21">
        <f>+Produccion_UO!AC741+Produccion_UO!AC742</f>
        <v>0</v>
      </c>
      <c r="AE741" s="21">
        <f>+Produccion_UO!AD741+Produccion_UO!AD742</f>
        <v>0</v>
      </c>
      <c r="AF741" s="21">
        <f>+Produccion_UO!AE741+Produccion_UO!AE742</f>
        <v>0</v>
      </c>
      <c r="AG741" s="21">
        <f>+Produccion_UO!AF741+Produccion_UO!AF742</f>
        <v>0</v>
      </c>
      <c r="AH741" s="21">
        <f>+Produccion_UO!AG741+Produccion_UO!AG742</f>
        <v>0</v>
      </c>
      <c r="AI741" s="21">
        <f>+Produccion_UO!AH741+Produccion_UO!AH742</f>
        <v>0</v>
      </c>
      <c r="AJ741" s="21">
        <f>+Produccion_UO!AI741+Produccion_UO!AI742</f>
        <v>0</v>
      </c>
      <c r="AK741" s="21">
        <f>+Produccion_UO!AJ741+Produccion_UO!AJ742</f>
        <v>0</v>
      </c>
      <c r="AL741" s="21">
        <f>+Produccion_UO!AK741+Produccion_UO!AK742</f>
        <v>0</v>
      </c>
      <c r="AM741" s="21">
        <f>+Produccion_UO!AL741+Produccion_UO!AL742</f>
        <v>0</v>
      </c>
      <c r="AN741" s="21">
        <f>+Produccion_UO!AM741+Produccion_UO!AM742</f>
        <v>0</v>
      </c>
      <c r="AO741" s="21">
        <f>+Produccion_UO!AN741+Produccion_UO!AN742</f>
        <v>0</v>
      </c>
      <c r="AP741" s="21">
        <f>+Produccion_UO!AO741+Produccion_UO!AO742</f>
        <v>0</v>
      </c>
      <c r="AQ741" s="21">
        <f>+Produccion_UO!AP741+Produccion_UO!AP742</f>
        <v>0</v>
      </c>
      <c r="AR741" s="21">
        <f>+Produccion_UO!AQ741+Produccion_UO!AQ742</f>
        <v>0</v>
      </c>
    </row>
    <row r="742" spans="10:44" x14ac:dyDescent="0.25">
      <c r="J742" s="61" t="s">
        <v>151</v>
      </c>
      <c r="K742" s="19" t="s">
        <v>324</v>
      </c>
      <c r="L742" s="171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  <c r="AA742" s="180"/>
      <c r="AB742" s="180"/>
      <c r="AC742" s="180"/>
      <c r="AD742" s="180"/>
      <c r="AE742" s="180"/>
      <c r="AF742" s="180"/>
      <c r="AG742" s="180"/>
      <c r="AH742" s="180"/>
      <c r="AI742" s="180"/>
      <c r="AJ742" s="180"/>
      <c r="AK742" s="180"/>
      <c r="AL742" s="180"/>
      <c r="AM742" s="180"/>
      <c r="AN742" s="180"/>
      <c r="AO742" s="180"/>
      <c r="AP742" s="180"/>
      <c r="AQ742" s="180"/>
      <c r="AR742" s="180"/>
    </row>
    <row r="743" spans="10:44" x14ac:dyDescent="0.25">
      <c r="J743" s="61" t="s">
        <v>152</v>
      </c>
      <c r="K743" s="19" t="s">
        <v>326</v>
      </c>
      <c r="L743" s="171" t="s">
        <v>688</v>
      </c>
      <c r="M743" s="21">
        <f>+Produccion_UO!L743</f>
        <v>3.15563716233153</v>
      </c>
      <c r="N743" s="21">
        <f>+Produccion_UO!M743</f>
        <v>2.9819624275407</v>
      </c>
      <c r="O743" s="21">
        <f>+Produccion_UO!N743</f>
        <v>2.8508871560004501</v>
      </c>
      <c r="P743" s="21">
        <f>+Produccion_UO!O743</f>
        <v>2.7198118844602002</v>
      </c>
      <c r="Q743" s="21">
        <f>+Produccion_UO!P743</f>
        <v>2.5887366129199498</v>
      </c>
      <c r="R743" s="21">
        <f>+Produccion_UO!Q743</f>
        <v>0</v>
      </c>
      <c r="S743" s="21">
        <f>+Produccion_UO!R743</f>
        <v>0</v>
      </c>
      <c r="T743" s="21">
        <f>+Produccion_UO!S743</f>
        <v>0</v>
      </c>
      <c r="U743" s="21">
        <f>+Produccion_UO!T743</f>
        <v>0</v>
      </c>
      <c r="V743" s="21">
        <f>+Produccion_UO!U743</f>
        <v>0</v>
      </c>
      <c r="W743" s="21">
        <f>+Produccion_UO!V743</f>
        <v>0</v>
      </c>
      <c r="X743" s="21">
        <f>+Produccion_UO!W743</f>
        <v>0</v>
      </c>
      <c r="Y743" s="21">
        <f>+Produccion_UO!X743</f>
        <v>0</v>
      </c>
      <c r="Z743" s="21">
        <f>+Produccion_UO!Y743</f>
        <v>0</v>
      </c>
      <c r="AA743" s="21">
        <f>+Produccion_UO!Z743</f>
        <v>0</v>
      </c>
      <c r="AB743" s="21">
        <f>+Produccion_UO!AA743</f>
        <v>0</v>
      </c>
      <c r="AC743" s="21">
        <f>+Produccion_UO!AB743</f>
        <v>0</v>
      </c>
      <c r="AD743" s="21">
        <f>+Produccion_UO!AC743</f>
        <v>0</v>
      </c>
      <c r="AE743" s="21">
        <f>+Produccion_UO!AD743</f>
        <v>0</v>
      </c>
      <c r="AF743" s="21">
        <f>+Produccion_UO!AE743</f>
        <v>0</v>
      </c>
      <c r="AG743" s="21">
        <f>+Produccion_UO!AF743</f>
        <v>0</v>
      </c>
      <c r="AH743" s="21">
        <f>+Produccion_UO!AG743</f>
        <v>0</v>
      </c>
      <c r="AI743" s="21">
        <f>+Produccion_UO!AH743</f>
        <v>0</v>
      </c>
      <c r="AJ743" s="21">
        <f>+Produccion_UO!AI743</f>
        <v>0</v>
      </c>
      <c r="AK743" s="21">
        <f>+Produccion_UO!AJ743</f>
        <v>0</v>
      </c>
      <c r="AL743" s="21">
        <f>+Produccion_UO!AK743</f>
        <v>0</v>
      </c>
      <c r="AM743" s="21">
        <f>+Produccion_UO!AL743</f>
        <v>0</v>
      </c>
      <c r="AN743" s="21">
        <f>+Produccion_UO!AM743</f>
        <v>0</v>
      </c>
      <c r="AO743" s="21">
        <f>+Produccion_UO!AN743</f>
        <v>0</v>
      </c>
      <c r="AP743" s="21">
        <f>+Produccion_UO!AO743</f>
        <v>0</v>
      </c>
      <c r="AQ743" s="21">
        <f>+Produccion_UO!AP743</f>
        <v>0</v>
      </c>
      <c r="AR743" s="21">
        <f>+Produccion_UO!AQ743</f>
        <v>0</v>
      </c>
    </row>
    <row r="744" spans="10:44" x14ac:dyDescent="0.25">
      <c r="J744" s="61" t="s">
        <v>153</v>
      </c>
      <c r="K744" s="19" t="s">
        <v>328</v>
      </c>
      <c r="L744" s="171" t="s">
        <v>686</v>
      </c>
      <c r="M744" s="21">
        <f>+Produccion_UO!L744</f>
        <v>29.90856289056066</v>
      </c>
      <c r="N744" s="21">
        <f>+Produccion_UO!M744</f>
        <v>29.90856289056066</v>
      </c>
      <c r="O744" s="21">
        <f>+Produccion_UO!N744</f>
        <v>29.90856289056066</v>
      </c>
      <c r="P744" s="21">
        <f>+Produccion_UO!O744</f>
        <v>29.90856289056066</v>
      </c>
      <c r="Q744" s="21">
        <f>+Produccion_UO!P744</f>
        <v>29.90856289056066</v>
      </c>
      <c r="R744" s="21">
        <f>+Produccion_UO!Q744</f>
        <v>29.90856289056066</v>
      </c>
      <c r="S744" s="21">
        <f>+Produccion_UO!R744</f>
        <v>29.90856289056066</v>
      </c>
      <c r="T744" s="21">
        <f>+Produccion_UO!S744</f>
        <v>4.5273015178464604</v>
      </c>
      <c r="U744" s="21">
        <f>+Produccion_UO!T744</f>
        <v>0</v>
      </c>
      <c r="V744" s="21">
        <f>+Produccion_UO!U744</f>
        <v>0</v>
      </c>
      <c r="W744" s="21">
        <f>+Produccion_UO!V744</f>
        <v>0</v>
      </c>
      <c r="X744" s="21">
        <f>+Produccion_UO!W744</f>
        <v>0</v>
      </c>
      <c r="Y744" s="21">
        <f>+Produccion_UO!X744</f>
        <v>0</v>
      </c>
      <c r="Z744" s="21">
        <f>+Produccion_UO!Y744</f>
        <v>0</v>
      </c>
      <c r="AA744" s="21">
        <f>+Produccion_UO!Z744</f>
        <v>0</v>
      </c>
      <c r="AB744" s="21">
        <f>+Produccion_UO!AA744</f>
        <v>0</v>
      </c>
      <c r="AC744" s="21">
        <f>+Produccion_UO!AB744</f>
        <v>0</v>
      </c>
      <c r="AD744" s="21">
        <f>+Produccion_UO!AC744</f>
        <v>0</v>
      </c>
      <c r="AE744" s="21">
        <f>+Produccion_UO!AD744</f>
        <v>0</v>
      </c>
      <c r="AF744" s="21">
        <f>+Produccion_UO!AE744</f>
        <v>0</v>
      </c>
      <c r="AG744" s="21">
        <f>+Produccion_UO!AF744</f>
        <v>0</v>
      </c>
      <c r="AH744" s="21">
        <f>+Produccion_UO!AG744</f>
        <v>0</v>
      </c>
      <c r="AI744" s="21">
        <f>+Produccion_UO!AH744</f>
        <v>0</v>
      </c>
      <c r="AJ744" s="21">
        <f>+Produccion_UO!AI744</f>
        <v>0</v>
      </c>
      <c r="AK744" s="21">
        <f>+Produccion_UO!AJ744</f>
        <v>0</v>
      </c>
      <c r="AL744" s="21">
        <f>+Produccion_UO!AK744</f>
        <v>0</v>
      </c>
      <c r="AM744" s="21">
        <f>+Produccion_UO!AL744</f>
        <v>0</v>
      </c>
      <c r="AN744" s="21">
        <f>+Produccion_UO!AM744</f>
        <v>0</v>
      </c>
      <c r="AO744" s="21">
        <f>+Produccion_UO!AN744</f>
        <v>0</v>
      </c>
      <c r="AP744" s="21">
        <f>+Produccion_UO!AO744</f>
        <v>0</v>
      </c>
      <c r="AQ744" s="21">
        <f>+Produccion_UO!AP744</f>
        <v>0</v>
      </c>
      <c r="AR744" s="21">
        <f>+Produccion_UO!AQ744</f>
        <v>0</v>
      </c>
    </row>
    <row r="745" spans="10:44" x14ac:dyDescent="0.25">
      <c r="J745" s="61" t="s">
        <v>154</v>
      </c>
      <c r="K745" s="19" t="s">
        <v>330</v>
      </c>
      <c r="L745" s="171" t="s">
        <v>687</v>
      </c>
      <c r="M745" s="21">
        <f>+Produccion_UO!L745</f>
        <v>11.63110779077358</v>
      </c>
      <c r="N745" s="21">
        <f>+Produccion_UO!M745</f>
        <v>11.63110779077358</v>
      </c>
      <c r="O745" s="21">
        <f>+Produccion_UO!N745</f>
        <v>11.63110779077358</v>
      </c>
      <c r="P745" s="21">
        <f>+Produccion_UO!O745</f>
        <v>11.63110779077358</v>
      </c>
      <c r="Q745" s="21">
        <f>+Produccion_UO!P745</f>
        <v>11.63110779077358</v>
      </c>
      <c r="R745" s="21">
        <f>+Produccion_UO!Q745</f>
        <v>11.438741011388499</v>
      </c>
      <c r="S745" s="21">
        <f>+Produccion_UO!R745</f>
        <v>10.39702744486671</v>
      </c>
      <c r="T745" s="21">
        <f>+Produccion_UO!S745</f>
        <v>1.76061725694029</v>
      </c>
      <c r="U745" s="21">
        <f>+Produccion_UO!T745</f>
        <v>1.76061725694029</v>
      </c>
      <c r="V745" s="21">
        <f>+Produccion_UO!U745</f>
        <v>1.76061725694029</v>
      </c>
      <c r="W745" s="21">
        <f>+Produccion_UO!V745</f>
        <v>1.76061725694029</v>
      </c>
      <c r="X745" s="21">
        <f>+Produccion_UO!W745</f>
        <v>1.76061725694029</v>
      </c>
      <c r="Y745" s="21">
        <f>+Produccion_UO!X745</f>
        <v>1.76061725694029</v>
      </c>
      <c r="Z745" s="21">
        <f>+Produccion_UO!Y745</f>
        <v>1.76061725694029</v>
      </c>
      <c r="AA745" s="21">
        <f>+Produccion_UO!Z745</f>
        <v>1.33774429873287</v>
      </c>
      <c r="AB745" s="21">
        <f>+Produccion_UO!AA745</f>
        <v>0</v>
      </c>
      <c r="AC745" s="21">
        <f>+Produccion_UO!AB745</f>
        <v>0</v>
      </c>
      <c r="AD745" s="21">
        <f>+Produccion_UO!AC745</f>
        <v>0</v>
      </c>
      <c r="AE745" s="21">
        <f>+Produccion_UO!AD745</f>
        <v>0</v>
      </c>
      <c r="AF745" s="21">
        <f>+Produccion_UO!AE745</f>
        <v>0</v>
      </c>
      <c r="AG745" s="21">
        <f>+Produccion_UO!AF745</f>
        <v>0</v>
      </c>
      <c r="AH745" s="21">
        <f>+Produccion_UO!AG745</f>
        <v>0</v>
      </c>
      <c r="AI745" s="21">
        <f>+Produccion_UO!AH745</f>
        <v>0</v>
      </c>
      <c r="AJ745" s="21">
        <f>+Produccion_UO!AI745</f>
        <v>0</v>
      </c>
      <c r="AK745" s="21">
        <f>+Produccion_UO!AJ745</f>
        <v>0</v>
      </c>
      <c r="AL745" s="21">
        <f>+Produccion_UO!AK745</f>
        <v>0</v>
      </c>
      <c r="AM745" s="21">
        <f>+Produccion_UO!AL745</f>
        <v>0</v>
      </c>
      <c r="AN745" s="21">
        <f>+Produccion_UO!AM745</f>
        <v>0</v>
      </c>
      <c r="AO745" s="21">
        <f>+Produccion_UO!AN745</f>
        <v>0</v>
      </c>
      <c r="AP745" s="21">
        <f>+Produccion_UO!AO745</f>
        <v>0</v>
      </c>
      <c r="AQ745" s="21">
        <f>+Produccion_UO!AP745</f>
        <v>0</v>
      </c>
      <c r="AR745" s="21">
        <f>+Produccion_UO!AQ745</f>
        <v>0</v>
      </c>
    </row>
    <row r="746" spans="10:44" x14ac:dyDescent="0.25">
      <c r="J746" s="61" t="s">
        <v>155</v>
      </c>
      <c r="K746" s="19" t="s">
        <v>332</v>
      </c>
      <c r="L746" s="171" t="s">
        <v>685</v>
      </c>
      <c r="M746" s="21">
        <f>+Produccion_UO!L746</f>
        <v>3.3231736545067401</v>
      </c>
      <c r="N746" s="21">
        <f>+Produccion_UO!M746</f>
        <v>3.3231736545067401</v>
      </c>
      <c r="O746" s="21">
        <f>+Produccion_UO!N746</f>
        <v>3.3231736545067401</v>
      </c>
      <c r="P746" s="21">
        <f>+Produccion_UO!O746</f>
        <v>3.3231736545067401</v>
      </c>
      <c r="Q746" s="21">
        <f>+Produccion_UO!P746</f>
        <v>3.3231736545067401</v>
      </c>
      <c r="R746" s="21">
        <f>+Produccion_UO!Q746</f>
        <v>3.3231736545067401</v>
      </c>
      <c r="S746" s="21">
        <f>+Produccion_UO!R746</f>
        <v>3.3231736545067401</v>
      </c>
      <c r="T746" s="21">
        <f>+Produccion_UO!S746</f>
        <v>3.3231736545067401</v>
      </c>
      <c r="U746" s="21">
        <f>+Produccion_UO!T746</f>
        <v>3.3231736545067401</v>
      </c>
      <c r="V746" s="21">
        <f>+Produccion_UO!U746</f>
        <v>3.3231736545067401</v>
      </c>
      <c r="W746" s="21">
        <f>+Produccion_UO!V746</f>
        <v>3.3231736545067401</v>
      </c>
      <c r="X746" s="21">
        <f>+Produccion_UO!W746</f>
        <v>3.3231736545067401</v>
      </c>
      <c r="Y746" s="21">
        <f>+Produccion_UO!X746</f>
        <v>3.3231736545067401</v>
      </c>
      <c r="Z746" s="21">
        <f>+Produccion_UO!Y746</f>
        <v>3.3231736545067401</v>
      </c>
      <c r="AA746" s="21">
        <f>+Produccion_UO!Z746</f>
        <v>1.9014745454131599</v>
      </c>
      <c r="AB746" s="21">
        <f>+Produccion_UO!AA746</f>
        <v>0</v>
      </c>
      <c r="AC746" s="21">
        <f>+Produccion_UO!AB746</f>
        <v>0</v>
      </c>
      <c r="AD746" s="21">
        <f>+Produccion_UO!AC746</f>
        <v>0</v>
      </c>
      <c r="AE746" s="21">
        <f>+Produccion_UO!AD746</f>
        <v>0</v>
      </c>
      <c r="AF746" s="21">
        <f>+Produccion_UO!AE746</f>
        <v>0</v>
      </c>
      <c r="AG746" s="21">
        <f>+Produccion_UO!AF746</f>
        <v>0</v>
      </c>
      <c r="AH746" s="21">
        <f>+Produccion_UO!AG746</f>
        <v>0</v>
      </c>
      <c r="AI746" s="21">
        <f>+Produccion_UO!AH746</f>
        <v>0</v>
      </c>
      <c r="AJ746" s="21">
        <f>+Produccion_UO!AI746</f>
        <v>0</v>
      </c>
      <c r="AK746" s="21">
        <f>+Produccion_UO!AJ746</f>
        <v>0</v>
      </c>
      <c r="AL746" s="21">
        <f>+Produccion_UO!AK746</f>
        <v>0</v>
      </c>
      <c r="AM746" s="21">
        <f>+Produccion_UO!AL746</f>
        <v>0</v>
      </c>
      <c r="AN746" s="21">
        <f>+Produccion_UO!AM746</f>
        <v>0</v>
      </c>
      <c r="AO746" s="21">
        <f>+Produccion_UO!AN746</f>
        <v>0</v>
      </c>
      <c r="AP746" s="21">
        <f>+Produccion_UO!AO746</f>
        <v>0</v>
      </c>
      <c r="AQ746" s="21">
        <f>+Produccion_UO!AP746</f>
        <v>0</v>
      </c>
      <c r="AR746" s="21">
        <f>+Produccion_UO!AQ746</f>
        <v>0</v>
      </c>
    </row>
    <row r="747" spans="10:44" x14ac:dyDescent="0.25">
      <c r="J747" s="68"/>
      <c r="K747" s="68"/>
      <c r="L747" s="68"/>
      <c r="M747" s="69">
        <f>+SUM(M740:M746)</f>
        <v>254.23130519640142</v>
      </c>
      <c r="N747" s="69">
        <f t="shared" ref="N747" si="96">+SUM(N740:N746)</f>
        <v>231.70164974419779</v>
      </c>
      <c r="O747" s="69">
        <f t="shared" ref="O747:AR747" si="97">+SUM(O740:O746)</f>
        <v>211.13896484397475</v>
      </c>
      <c r="P747" s="69">
        <f t="shared" si="97"/>
        <v>223.37559824347457</v>
      </c>
      <c r="Q747" s="69">
        <f t="shared" si="97"/>
        <v>219.21257249311304</v>
      </c>
      <c r="R747" s="69">
        <f t="shared" si="97"/>
        <v>134.39616622813782</v>
      </c>
      <c r="S747" s="69">
        <f t="shared" si="97"/>
        <v>133.35445266161602</v>
      </c>
      <c r="T747" s="69">
        <f t="shared" si="97"/>
        <v>99.336781100975401</v>
      </c>
      <c r="U747" s="69">
        <f t="shared" si="97"/>
        <v>94.809479583128947</v>
      </c>
      <c r="V747" s="69">
        <f t="shared" si="97"/>
        <v>94.809479583128947</v>
      </c>
      <c r="W747" s="69">
        <f t="shared" si="97"/>
        <v>81.227575029589545</v>
      </c>
      <c r="X747" s="69">
        <f t="shared" si="97"/>
        <v>81.227575029589545</v>
      </c>
      <c r="Y747" s="69">
        <f t="shared" si="97"/>
        <v>81.227575029589545</v>
      </c>
      <c r="Z747" s="69">
        <f t="shared" si="97"/>
        <v>81.227575029589545</v>
      </c>
      <c r="AA747" s="69">
        <f t="shared" si="97"/>
        <v>3.2392188441460297</v>
      </c>
      <c r="AB747" s="69">
        <f t="shared" si="97"/>
        <v>0</v>
      </c>
      <c r="AC747" s="69">
        <f t="shared" si="97"/>
        <v>0</v>
      </c>
      <c r="AD747" s="69">
        <f t="shared" si="97"/>
        <v>0</v>
      </c>
      <c r="AE747" s="69">
        <f t="shared" si="97"/>
        <v>0</v>
      </c>
      <c r="AF747" s="69">
        <f t="shared" si="97"/>
        <v>0</v>
      </c>
      <c r="AG747" s="69">
        <f t="shared" si="97"/>
        <v>0</v>
      </c>
      <c r="AH747" s="69">
        <f t="shared" si="97"/>
        <v>0</v>
      </c>
      <c r="AI747" s="69">
        <f t="shared" si="97"/>
        <v>0</v>
      </c>
      <c r="AJ747" s="69">
        <f t="shared" si="97"/>
        <v>0</v>
      </c>
      <c r="AK747" s="69">
        <f t="shared" si="97"/>
        <v>0</v>
      </c>
      <c r="AL747" s="69">
        <f t="shared" si="97"/>
        <v>0</v>
      </c>
      <c r="AM747" s="69">
        <f t="shared" si="97"/>
        <v>0</v>
      </c>
      <c r="AN747" s="69">
        <f t="shared" si="97"/>
        <v>0</v>
      </c>
      <c r="AO747" s="69">
        <f t="shared" si="97"/>
        <v>0</v>
      </c>
      <c r="AP747" s="69">
        <f t="shared" si="97"/>
        <v>0</v>
      </c>
      <c r="AQ747" s="69">
        <f t="shared" si="97"/>
        <v>0</v>
      </c>
      <c r="AR747" s="69">
        <f t="shared" si="97"/>
        <v>0</v>
      </c>
    </row>
    <row r="749" spans="10:44" ht="18.75" x14ac:dyDescent="0.3">
      <c r="K749" s="34" t="str">
        <f>+Produccion_UO!K749</f>
        <v>11.7.1 Emisiones por AUTOGENERACION por GAS en COLECTORES</v>
      </c>
      <c r="L749" s="34"/>
    </row>
    <row r="750" spans="10:44" x14ac:dyDescent="0.25">
      <c r="J750" s="106" t="s">
        <v>488</v>
      </c>
      <c r="K750" s="108" t="s">
        <v>389</v>
      </c>
      <c r="L750" s="167"/>
    </row>
    <row r="751" spans="10:44" x14ac:dyDescent="0.25">
      <c r="J751" s="15"/>
      <c r="K751" s="23"/>
      <c r="L751" s="23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</row>
    <row r="752" spans="10:44" x14ac:dyDescent="0.25">
      <c r="M752" s="47">
        <v>2019</v>
      </c>
      <c r="N752" s="47">
        <v>2020</v>
      </c>
      <c r="O752" s="47">
        <v>2021</v>
      </c>
      <c r="P752" s="47">
        <v>2022</v>
      </c>
      <c r="Q752" s="47">
        <v>2023</v>
      </c>
      <c r="R752" s="47">
        <v>2024</v>
      </c>
      <c r="S752" s="47">
        <v>2025</v>
      </c>
      <c r="T752" s="47">
        <v>2026</v>
      </c>
      <c r="U752" s="47">
        <v>2027</v>
      </c>
      <c r="V752" s="47">
        <v>2028</v>
      </c>
      <c r="W752" s="47">
        <v>2029</v>
      </c>
      <c r="X752" s="47">
        <v>2030</v>
      </c>
      <c r="Y752" s="47">
        <v>2031</v>
      </c>
      <c r="Z752" s="47">
        <v>2032</v>
      </c>
      <c r="AA752" s="47">
        <v>2033</v>
      </c>
      <c r="AB752" s="47">
        <v>2034</v>
      </c>
      <c r="AC752" s="47">
        <v>2035</v>
      </c>
      <c r="AD752" s="47">
        <v>2036</v>
      </c>
      <c r="AE752" s="47">
        <v>2037</v>
      </c>
      <c r="AF752" s="47">
        <v>2038</v>
      </c>
      <c r="AG752" s="47">
        <v>2039</v>
      </c>
      <c r="AH752" s="47">
        <v>2040</v>
      </c>
      <c r="AI752" s="47">
        <v>2041</v>
      </c>
      <c r="AJ752" s="47">
        <v>2042</v>
      </c>
      <c r="AK752" s="47">
        <v>2043</v>
      </c>
      <c r="AL752" s="47">
        <v>2044</v>
      </c>
      <c r="AM752" s="47">
        <v>2045</v>
      </c>
      <c r="AN752" s="47">
        <v>2046</v>
      </c>
      <c r="AO752" s="47">
        <v>2047</v>
      </c>
      <c r="AP752" s="47">
        <v>2048</v>
      </c>
      <c r="AQ752" s="47">
        <v>2049</v>
      </c>
      <c r="AR752" s="47">
        <v>2050</v>
      </c>
    </row>
    <row r="753" spans="10:44" x14ac:dyDescent="0.25">
      <c r="J753" s="24" t="s">
        <v>148</v>
      </c>
      <c r="K753" s="108" t="s">
        <v>201</v>
      </c>
      <c r="L753" s="173" t="s">
        <v>683</v>
      </c>
      <c r="M753" s="21">
        <f>+Produccion_UO!L753</f>
        <v>116.48713502654699</v>
      </c>
      <c r="N753" s="21">
        <f>+Produccion_UO!M753</f>
        <v>94.131154309134203</v>
      </c>
      <c r="O753" s="21">
        <f>+Produccion_UO!N753</f>
        <v>73.699544680451396</v>
      </c>
      <c r="P753" s="21">
        <f>+Produccion_UO!O753</f>
        <v>86.067253351491502</v>
      </c>
      <c r="Q753" s="21">
        <f>+Produccion_UO!P753</f>
        <v>82.035302872670201</v>
      </c>
      <c r="R753" s="21">
        <f>+Produccion_UO!Q753</f>
        <v>0</v>
      </c>
      <c r="S753" s="21">
        <f>+Produccion_UO!R753</f>
        <v>0</v>
      </c>
      <c r="T753" s="21">
        <f>+Produccion_UO!S753</f>
        <v>0</v>
      </c>
      <c r="U753" s="21">
        <f>+Produccion_UO!T753</f>
        <v>0</v>
      </c>
      <c r="V753" s="21">
        <f>+Produccion_UO!U753</f>
        <v>0</v>
      </c>
      <c r="W753" s="21">
        <f>+Produccion_UO!V753</f>
        <v>0</v>
      </c>
      <c r="X753" s="21">
        <f>+Produccion_UO!W753</f>
        <v>0</v>
      </c>
      <c r="Y753" s="21">
        <f>+Produccion_UO!X753</f>
        <v>0</v>
      </c>
      <c r="Z753" s="21">
        <f>+Produccion_UO!Y753</f>
        <v>0</v>
      </c>
      <c r="AA753" s="21">
        <f>+Produccion_UO!Z753</f>
        <v>0</v>
      </c>
      <c r="AB753" s="21">
        <f>+Produccion_UO!AA753</f>
        <v>0</v>
      </c>
      <c r="AC753" s="21">
        <f>+Produccion_UO!AB753</f>
        <v>0</v>
      </c>
      <c r="AD753" s="21">
        <f>+Produccion_UO!AC753</f>
        <v>0</v>
      </c>
      <c r="AE753" s="21">
        <f>+Produccion_UO!AD753</f>
        <v>0</v>
      </c>
      <c r="AF753" s="21">
        <f>+Produccion_UO!AE753</f>
        <v>0</v>
      </c>
      <c r="AG753" s="21">
        <f>+Produccion_UO!AF753</f>
        <v>0</v>
      </c>
      <c r="AH753" s="21">
        <f>+Produccion_UO!AG753</f>
        <v>0</v>
      </c>
      <c r="AI753" s="21">
        <f>+Produccion_UO!AH753</f>
        <v>0</v>
      </c>
      <c r="AJ753" s="21">
        <f>+Produccion_UO!AI753</f>
        <v>0</v>
      </c>
      <c r="AK753" s="21">
        <f>+Produccion_UO!AJ753</f>
        <v>0</v>
      </c>
      <c r="AL753" s="21">
        <f>+Produccion_UO!AK753</f>
        <v>0</v>
      </c>
      <c r="AM753" s="21">
        <f>+Produccion_UO!AL753</f>
        <v>0</v>
      </c>
      <c r="AN753" s="21">
        <f>+Produccion_UO!AM753</f>
        <v>0</v>
      </c>
      <c r="AO753" s="21">
        <f>+Produccion_UO!AN753</f>
        <v>0</v>
      </c>
      <c r="AP753" s="21">
        <f>+Produccion_UO!AO753</f>
        <v>0</v>
      </c>
      <c r="AQ753" s="21">
        <f>+Produccion_UO!AP753</f>
        <v>0</v>
      </c>
      <c r="AR753" s="21">
        <f>+Produccion_UO!AQ753</f>
        <v>0</v>
      </c>
    </row>
    <row r="754" spans="10:44" x14ac:dyDescent="0.25">
      <c r="J754" s="24" t="s">
        <v>149</v>
      </c>
      <c r="K754" s="108" t="s">
        <v>202</v>
      </c>
      <c r="L754" s="173" t="s">
        <v>684</v>
      </c>
      <c r="M754" s="21">
        <f>+Produccion_UO!L754+Produccion_UO!L755</f>
        <v>13.581904553539401</v>
      </c>
      <c r="N754" s="21">
        <f>+Produccion_UO!M754+Produccion_UO!M755</f>
        <v>13.581904553539401</v>
      </c>
      <c r="O754" s="21">
        <f>+Produccion_UO!N754+Produccion_UO!N755</f>
        <v>13.581904553539401</v>
      </c>
      <c r="P754" s="21">
        <f>+Produccion_UO!O754+Produccion_UO!O755</f>
        <v>13.581904553539401</v>
      </c>
      <c r="Q754" s="21">
        <f>+Produccion_UO!P754+Produccion_UO!P755</f>
        <v>13.581904553539401</v>
      </c>
      <c r="R754" s="21">
        <f>+Produccion_UO!Q754+Produccion_UO!Q755</f>
        <v>13.581904553539401</v>
      </c>
      <c r="S754" s="21">
        <f>+Produccion_UO!R754+Produccion_UO!R755</f>
        <v>13.581904553539401</v>
      </c>
      <c r="T754" s="21">
        <f>+Produccion_UO!S754+Produccion_UO!S755</f>
        <v>13.581904553539401</v>
      </c>
      <c r="U754" s="21">
        <f>+Produccion_UO!T754+Produccion_UO!T755</f>
        <v>13.581904553539401</v>
      </c>
      <c r="V754" s="21">
        <f>+Produccion_UO!U754+Produccion_UO!U755</f>
        <v>13.581904553539401</v>
      </c>
      <c r="W754" s="21">
        <f>+Produccion_UO!V754+Produccion_UO!V755</f>
        <v>0</v>
      </c>
      <c r="X754" s="21">
        <f>+Produccion_UO!W754+Produccion_UO!W755</f>
        <v>0</v>
      </c>
      <c r="Y754" s="21">
        <f>+Produccion_UO!X754+Produccion_UO!X755</f>
        <v>0</v>
      </c>
      <c r="Z754" s="21">
        <f>+Produccion_UO!Y754+Produccion_UO!Y755</f>
        <v>0</v>
      </c>
      <c r="AA754" s="21">
        <f>+Produccion_UO!Z754+Produccion_UO!Z755</f>
        <v>0</v>
      </c>
      <c r="AB754" s="21">
        <f>+Produccion_UO!AA754+Produccion_UO!AA755</f>
        <v>0</v>
      </c>
      <c r="AC754" s="21">
        <f>+Produccion_UO!AB754+Produccion_UO!AB755</f>
        <v>0</v>
      </c>
      <c r="AD754" s="21">
        <f>+Produccion_UO!AC754+Produccion_UO!AC755</f>
        <v>0</v>
      </c>
      <c r="AE754" s="21">
        <f>+Produccion_UO!AD754+Produccion_UO!AD755</f>
        <v>0</v>
      </c>
      <c r="AF754" s="21">
        <f>+Produccion_UO!AE754+Produccion_UO!AE755</f>
        <v>0</v>
      </c>
      <c r="AG754" s="21">
        <f>+Produccion_UO!AF754+Produccion_UO!AF755</f>
        <v>0</v>
      </c>
      <c r="AH754" s="21">
        <f>+Produccion_UO!AG754+Produccion_UO!AG755</f>
        <v>0</v>
      </c>
      <c r="AI754" s="21">
        <f>+Produccion_UO!AH754+Produccion_UO!AH755</f>
        <v>0</v>
      </c>
      <c r="AJ754" s="21">
        <f>+Produccion_UO!AI754+Produccion_UO!AI755</f>
        <v>0</v>
      </c>
      <c r="AK754" s="21">
        <f>+Produccion_UO!AJ754+Produccion_UO!AJ755</f>
        <v>0</v>
      </c>
      <c r="AL754" s="21">
        <f>+Produccion_UO!AK754+Produccion_UO!AK755</f>
        <v>0</v>
      </c>
      <c r="AM754" s="21">
        <f>+Produccion_UO!AL754+Produccion_UO!AL755</f>
        <v>0</v>
      </c>
      <c r="AN754" s="21">
        <f>+Produccion_UO!AM754+Produccion_UO!AM755</f>
        <v>0</v>
      </c>
      <c r="AO754" s="21">
        <f>+Produccion_UO!AN754+Produccion_UO!AN755</f>
        <v>0</v>
      </c>
      <c r="AP754" s="21">
        <f>+Produccion_UO!AO754+Produccion_UO!AO755</f>
        <v>0</v>
      </c>
      <c r="AQ754" s="21">
        <f>+Produccion_UO!AP754+Produccion_UO!AP755</f>
        <v>0</v>
      </c>
      <c r="AR754" s="21">
        <f>+Produccion_UO!AQ754+Produccion_UO!AQ755</f>
        <v>0</v>
      </c>
    </row>
    <row r="755" spans="10:44" x14ac:dyDescent="0.25">
      <c r="J755" s="109"/>
      <c r="K755" s="108"/>
      <c r="L755" s="173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  <c r="AA755" s="180"/>
      <c r="AB755" s="180"/>
      <c r="AC755" s="180"/>
      <c r="AD755" s="180"/>
      <c r="AE755" s="180"/>
      <c r="AF755" s="180"/>
      <c r="AG755" s="180"/>
      <c r="AH755" s="180"/>
      <c r="AI755" s="180"/>
      <c r="AJ755" s="180"/>
      <c r="AK755" s="180"/>
      <c r="AL755" s="180"/>
      <c r="AM755" s="180"/>
      <c r="AN755" s="180"/>
      <c r="AO755" s="180"/>
      <c r="AP755" s="180"/>
      <c r="AQ755" s="180"/>
      <c r="AR755" s="180"/>
    </row>
    <row r="756" spans="10:44" x14ac:dyDescent="0.25">
      <c r="J756" s="24" t="s">
        <v>152</v>
      </c>
      <c r="K756" s="108" t="s">
        <v>450</v>
      </c>
      <c r="L756" s="173" t="s">
        <v>688</v>
      </c>
      <c r="M756" s="21">
        <f>+Produccion_UO!L756</f>
        <v>0</v>
      </c>
      <c r="N756" s="21">
        <f>+Produccion_UO!M756</f>
        <v>0</v>
      </c>
      <c r="O756" s="21">
        <f>+Produccion_UO!N756</f>
        <v>0</v>
      </c>
      <c r="P756" s="21">
        <f>+Produccion_UO!O756</f>
        <v>0</v>
      </c>
      <c r="Q756" s="21">
        <f>+Produccion_UO!P756</f>
        <v>0</v>
      </c>
      <c r="R756" s="21">
        <f>+Produccion_UO!Q756</f>
        <v>0</v>
      </c>
      <c r="S756" s="21">
        <f>+Produccion_UO!R756</f>
        <v>0</v>
      </c>
      <c r="T756" s="21">
        <f>+Produccion_UO!S756</f>
        <v>0</v>
      </c>
      <c r="U756" s="21">
        <f>+Produccion_UO!T756</f>
        <v>0</v>
      </c>
      <c r="V756" s="21">
        <f>+Produccion_UO!U756</f>
        <v>0</v>
      </c>
      <c r="W756" s="21">
        <f>+Produccion_UO!V756</f>
        <v>0</v>
      </c>
      <c r="X756" s="21">
        <f>+Produccion_UO!W756</f>
        <v>0</v>
      </c>
      <c r="Y756" s="21">
        <f>+Produccion_UO!X756</f>
        <v>0</v>
      </c>
      <c r="Z756" s="21">
        <f>+Produccion_UO!Y756</f>
        <v>0</v>
      </c>
      <c r="AA756" s="21">
        <f>+Produccion_UO!Z756</f>
        <v>0</v>
      </c>
      <c r="AB756" s="21">
        <f>+Produccion_UO!AA756</f>
        <v>0</v>
      </c>
      <c r="AC756" s="21">
        <f>+Produccion_UO!AB756</f>
        <v>0</v>
      </c>
      <c r="AD756" s="21">
        <f>+Produccion_UO!AC756</f>
        <v>0</v>
      </c>
      <c r="AE756" s="21">
        <f>+Produccion_UO!AD756</f>
        <v>0</v>
      </c>
      <c r="AF756" s="21">
        <f>+Produccion_UO!AE756</f>
        <v>0</v>
      </c>
      <c r="AG756" s="21">
        <f>+Produccion_UO!AF756</f>
        <v>0</v>
      </c>
      <c r="AH756" s="21">
        <f>+Produccion_UO!AG756</f>
        <v>0</v>
      </c>
      <c r="AI756" s="21">
        <f>+Produccion_UO!AH756</f>
        <v>0</v>
      </c>
      <c r="AJ756" s="21">
        <f>+Produccion_UO!AI756</f>
        <v>0</v>
      </c>
      <c r="AK756" s="21">
        <f>+Produccion_UO!AJ756</f>
        <v>0</v>
      </c>
      <c r="AL756" s="21">
        <f>+Produccion_UO!AK756</f>
        <v>0</v>
      </c>
      <c r="AM756" s="21">
        <f>+Produccion_UO!AL756</f>
        <v>0</v>
      </c>
      <c r="AN756" s="21">
        <f>+Produccion_UO!AM756</f>
        <v>0</v>
      </c>
      <c r="AO756" s="21">
        <f>+Produccion_UO!AN756</f>
        <v>0</v>
      </c>
      <c r="AP756" s="21">
        <f>+Produccion_UO!AO756</f>
        <v>0</v>
      </c>
      <c r="AQ756" s="21">
        <f>+Produccion_UO!AP756</f>
        <v>0</v>
      </c>
      <c r="AR756" s="21">
        <f>+Produccion_UO!AQ756</f>
        <v>0</v>
      </c>
    </row>
    <row r="757" spans="10:44" x14ac:dyDescent="0.25">
      <c r="J757" s="24" t="s">
        <v>153</v>
      </c>
      <c r="K757" s="108" t="s">
        <v>203</v>
      </c>
      <c r="L757" s="173" t="s">
        <v>686</v>
      </c>
      <c r="M757" s="21">
        <f>+Produccion_UO!L757</f>
        <v>4.5273015178464604</v>
      </c>
      <c r="N757" s="21">
        <f>+Produccion_UO!M757</f>
        <v>4.5273015178464604</v>
      </c>
      <c r="O757" s="21">
        <f>+Produccion_UO!N757</f>
        <v>4.5273015178464604</v>
      </c>
      <c r="P757" s="21">
        <f>+Produccion_UO!O757</f>
        <v>4.5273015178464604</v>
      </c>
      <c r="Q757" s="21">
        <f>+Produccion_UO!P757</f>
        <v>4.5273015178464604</v>
      </c>
      <c r="R757" s="21">
        <f>+Produccion_UO!Q757</f>
        <v>4.5273015178464604</v>
      </c>
      <c r="S757" s="21">
        <f>+Produccion_UO!R757</f>
        <v>4.5273015178464604</v>
      </c>
      <c r="T757" s="21">
        <f>+Produccion_UO!S757</f>
        <v>4.5273015178464604</v>
      </c>
      <c r="U757" s="21">
        <f>+Produccion_UO!T757</f>
        <v>0</v>
      </c>
      <c r="V757" s="21">
        <f>+Produccion_UO!U757</f>
        <v>0</v>
      </c>
      <c r="W757" s="21">
        <f>+Produccion_UO!V757</f>
        <v>0</v>
      </c>
      <c r="X757" s="21">
        <f>+Produccion_UO!W757</f>
        <v>0</v>
      </c>
      <c r="Y757" s="21">
        <f>+Produccion_UO!X757</f>
        <v>0</v>
      </c>
      <c r="Z757" s="21">
        <f>+Produccion_UO!Y757</f>
        <v>0</v>
      </c>
      <c r="AA757" s="21">
        <f>+Produccion_UO!Z757</f>
        <v>0</v>
      </c>
      <c r="AB757" s="21">
        <f>+Produccion_UO!AA757</f>
        <v>0</v>
      </c>
      <c r="AC757" s="21">
        <f>+Produccion_UO!AB757</f>
        <v>0</v>
      </c>
      <c r="AD757" s="21">
        <f>+Produccion_UO!AC757</f>
        <v>0</v>
      </c>
      <c r="AE757" s="21">
        <f>+Produccion_UO!AD757</f>
        <v>0</v>
      </c>
      <c r="AF757" s="21">
        <f>+Produccion_UO!AE757</f>
        <v>0</v>
      </c>
      <c r="AG757" s="21">
        <f>+Produccion_UO!AF757</f>
        <v>0</v>
      </c>
      <c r="AH757" s="21">
        <f>+Produccion_UO!AG757</f>
        <v>0</v>
      </c>
      <c r="AI757" s="21">
        <f>+Produccion_UO!AH757</f>
        <v>0</v>
      </c>
      <c r="AJ757" s="21">
        <f>+Produccion_UO!AI757</f>
        <v>0</v>
      </c>
      <c r="AK757" s="21">
        <f>+Produccion_UO!AJ757</f>
        <v>0</v>
      </c>
      <c r="AL757" s="21">
        <f>+Produccion_UO!AK757</f>
        <v>0</v>
      </c>
      <c r="AM757" s="21">
        <f>+Produccion_UO!AL757</f>
        <v>0</v>
      </c>
      <c r="AN757" s="21">
        <f>+Produccion_UO!AM757</f>
        <v>0</v>
      </c>
      <c r="AO757" s="21">
        <f>+Produccion_UO!AN757</f>
        <v>0</v>
      </c>
      <c r="AP757" s="21">
        <f>+Produccion_UO!AO757</f>
        <v>0</v>
      </c>
      <c r="AQ757" s="21">
        <f>+Produccion_UO!AP757</f>
        <v>0</v>
      </c>
      <c r="AR757" s="21">
        <f>+Produccion_UO!AQ757</f>
        <v>0</v>
      </c>
    </row>
    <row r="758" spans="10:44" x14ac:dyDescent="0.25">
      <c r="J758" s="24" t="s">
        <v>154</v>
      </c>
      <c r="K758" s="108" t="s">
        <v>204</v>
      </c>
      <c r="L758" s="173" t="s">
        <v>687</v>
      </c>
      <c r="M758" s="21">
        <f>+Produccion_UO!L758</f>
        <v>1.76061725694029</v>
      </c>
      <c r="N758" s="21">
        <f>+Produccion_UO!M758</f>
        <v>1.76061725694029</v>
      </c>
      <c r="O758" s="21">
        <f>+Produccion_UO!N758</f>
        <v>1.76061725694029</v>
      </c>
      <c r="P758" s="21">
        <f>+Produccion_UO!O758</f>
        <v>1.76061725694029</v>
      </c>
      <c r="Q758" s="21">
        <f>+Produccion_UO!P758</f>
        <v>1.76061725694029</v>
      </c>
      <c r="R758" s="21">
        <f>+Produccion_UO!Q758</f>
        <v>1.76061725694029</v>
      </c>
      <c r="S758" s="21">
        <f>+Produccion_UO!R758</f>
        <v>1.76061725694029</v>
      </c>
      <c r="T758" s="21">
        <f>+Produccion_UO!S758</f>
        <v>1.76061725694029</v>
      </c>
      <c r="U758" s="21">
        <f>+Produccion_UO!T758</f>
        <v>1.76061725694029</v>
      </c>
      <c r="V758" s="21">
        <f>+Produccion_UO!U758</f>
        <v>1.76061725694029</v>
      </c>
      <c r="W758" s="21">
        <f>+Produccion_UO!V758</f>
        <v>1.76061725694029</v>
      </c>
      <c r="X758" s="21">
        <f>+Produccion_UO!W758</f>
        <v>1.76061725694029</v>
      </c>
      <c r="Y758" s="21">
        <f>+Produccion_UO!X758</f>
        <v>1.76061725694029</v>
      </c>
      <c r="Z758" s="21">
        <f>+Produccion_UO!Y758</f>
        <v>1.76061725694029</v>
      </c>
      <c r="AA758" s="21">
        <f>+Produccion_UO!Z758</f>
        <v>1.33774429873287</v>
      </c>
      <c r="AB758" s="21">
        <f>+Produccion_UO!AA758</f>
        <v>0</v>
      </c>
      <c r="AC758" s="21">
        <f>+Produccion_UO!AB758</f>
        <v>0</v>
      </c>
      <c r="AD758" s="21">
        <f>+Produccion_UO!AC758</f>
        <v>0</v>
      </c>
      <c r="AE758" s="21">
        <f>+Produccion_UO!AD758</f>
        <v>0</v>
      </c>
      <c r="AF758" s="21">
        <f>+Produccion_UO!AE758</f>
        <v>0</v>
      </c>
      <c r="AG758" s="21">
        <f>+Produccion_UO!AF758</f>
        <v>0</v>
      </c>
      <c r="AH758" s="21">
        <f>+Produccion_UO!AG758</f>
        <v>0</v>
      </c>
      <c r="AI758" s="21">
        <f>+Produccion_UO!AH758</f>
        <v>0</v>
      </c>
      <c r="AJ758" s="21">
        <f>+Produccion_UO!AI758</f>
        <v>0</v>
      </c>
      <c r="AK758" s="21">
        <f>+Produccion_UO!AJ758</f>
        <v>0</v>
      </c>
      <c r="AL758" s="21">
        <f>+Produccion_UO!AK758</f>
        <v>0</v>
      </c>
      <c r="AM758" s="21">
        <f>+Produccion_UO!AL758</f>
        <v>0</v>
      </c>
      <c r="AN758" s="21">
        <f>+Produccion_UO!AM758</f>
        <v>0</v>
      </c>
      <c r="AO758" s="21">
        <f>+Produccion_UO!AN758</f>
        <v>0</v>
      </c>
      <c r="AP758" s="21">
        <f>+Produccion_UO!AO758</f>
        <v>0</v>
      </c>
      <c r="AQ758" s="21">
        <f>+Produccion_UO!AP758</f>
        <v>0</v>
      </c>
      <c r="AR758" s="21">
        <f>+Produccion_UO!AQ758</f>
        <v>0</v>
      </c>
    </row>
    <row r="759" spans="10:44" x14ac:dyDescent="0.25">
      <c r="J759" s="24" t="s">
        <v>155</v>
      </c>
      <c r="K759" s="108" t="s">
        <v>205</v>
      </c>
      <c r="L759" s="173" t="s">
        <v>685</v>
      </c>
      <c r="M759" s="21">
        <f>+Produccion_UO!L759</f>
        <v>0.50303350198293995</v>
      </c>
      <c r="N759" s="21">
        <f>+Produccion_UO!M759</f>
        <v>0.50303350198293995</v>
      </c>
      <c r="O759" s="21">
        <f>+Produccion_UO!N759</f>
        <v>0.50303350198293995</v>
      </c>
      <c r="P759" s="21">
        <f>+Produccion_UO!O759</f>
        <v>0.50303350198293995</v>
      </c>
      <c r="Q759" s="21">
        <f>+Produccion_UO!P759</f>
        <v>0.50303350198293995</v>
      </c>
      <c r="R759" s="21">
        <f>+Produccion_UO!Q759</f>
        <v>0.50303350198293995</v>
      </c>
      <c r="S759" s="21">
        <f>+Produccion_UO!R759</f>
        <v>0.50303350198293995</v>
      </c>
      <c r="T759" s="21">
        <f>+Produccion_UO!S759</f>
        <v>0.50303350198293995</v>
      </c>
      <c r="U759" s="21">
        <f>+Produccion_UO!T759</f>
        <v>0.50303350198293995</v>
      </c>
      <c r="V759" s="21">
        <f>+Produccion_UO!U759</f>
        <v>0.50303350198293995</v>
      </c>
      <c r="W759" s="21">
        <f>+Produccion_UO!V759</f>
        <v>0.50303350198293995</v>
      </c>
      <c r="X759" s="21">
        <f>+Produccion_UO!W759</f>
        <v>0.50303350198293995</v>
      </c>
      <c r="Y759" s="21">
        <f>+Produccion_UO!X759</f>
        <v>0.50303350198293995</v>
      </c>
      <c r="Z759" s="21">
        <f>+Produccion_UO!Y759</f>
        <v>0.50303350198293995</v>
      </c>
      <c r="AA759" s="21">
        <f>+Produccion_UO!Z759</f>
        <v>0.50303350198293995</v>
      </c>
      <c r="AB759" s="21">
        <f>+Produccion_UO!AA759</f>
        <v>0</v>
      </c>
      <c r="AC759" s="21">
        <f>+Produccion_UO!AB759</f>
        <v>0</v>
      </c>
      <c r="AD759" s="21">
        <f>+Produccion_UO!AC759</f>
        <v>0</v>
      </c>
      <c r="AE759" s="21">
        <f>+Produccion_UO!AD759</f>
        <v>0</v>
      </c>
      <c r="AF759" s="21">
        <f>+Produccion_UO!AE759</f>
        <v>0</v>
      </c>
      <c r="AG759" s="21">
        <f>+Produccion_UO!AF759</f>
        <v>0</v>
      </c>
      <c r="AH759" s="21">
        <f>+Produccion_UO!AG759</f>
        <v>0</v>
      </c>
      <c r="AI759" s="21">
        <f>+Produccion_UO!AH759</f>
        <v>0</v>
      </c>
      <c r="AJ759" s="21">
        <f>+Produccion_UO!AI759</f>
        <v>0</v>
      </c>
      <c r="AK759" s="21">
        <f>+Produccion_UO!AJ759</f>
        <v>0</v>
      </c>
      <c r="AL759" s="21">
        <f>+Produccion_UO!AK759</f>
        <v>0</v>
      </c>
      <c r="AM759" s="21">
        <f>+Produccion_UO!AL759</f>
        <v>0</v>
      </c>
      <c r="AN759" s="21">
        <f>+Produccion_UO!AM759</f>
        <v>0</v>
      </c>
      <c r="AO759" s="21">
        <f>+Produccion_UO!AN759</f>
        <v>0</v>
      </c>
      <c r="AP759" s="21">
        <f>+Produccion_UO!AO759</f>
        <v>0</v>
      </c>
      <c r="AQ759" s="21">
        <f>+Produccion_UO!AP759</f>
        <v>0</v>
      </c>
      <c r="AR759" s="21">
        <f>+Produccion_UO!AQ759</f>
        <v>0</v>
      </c>
    </row>
    <row r="760" spans="10:44" x14ac:dyDescent="0.25">
      <c r="J760" s="68"/>
      <c r="K760" s="68"/>
      <c r="L760" s="68"/>
      <c r="M760" s="69">
        <f>+SUM(M753:M759)</f>
        <v>136.85999185685608</v>
      </c>
      <c r="N760" s="69">
        <f t="shared" ref="N760" si="98">+SUM(N753:N759)</f>
        <v>114.50401113944329</v>
      </c>
      <c r="O760" s="69">
        <f t="shared" ref="O760:AR760" si="99">+SUM(O753:O759)</f>
        <v>94.0724015107605</v>
      </c>
      <c r="P760" s="69">
        <f t="shared" si="99"/>
        <v>106.44011018180061</v>
      </c>
      <c r="Q760" s="69">
        <f t="shared" si="99"/>
        <v>102.4081597029793</v>
      </c>
      <c r="R760" s="69">
        <f t="shared" si="99"/>
        <v>20.372856830309093</v>
      </c>
      <c r="S760" s="69">
        <f t="shared" si="99"/>
        <v>20.372856830309093</v>
      </c>
      <c r="T760" s="69">
        <f t="shared" si="99"/>
        <v>20.372856830309093</v>
      </c>
      <c r="U760" s="69">
        <f t="shared" si="99"/>
        <v>15.845555312462629</v>
      </c>
      <c r="V760" s="69">
        <f t="shared" si="99"/>
        <v>15.845555312462629</v>
      </c>
      <c r="W760" s="69">
        <f t="shared" si="99"/>
        <v>2.2636507589232302</v>
      </c>
      <c r="X760" s="69">
        <f t="shared" si="99"/>
        <v>2.2636507589232302</v>
      </c>
      <c r="Y760" s="69">
        <f t="shared" si="99"/>
        <v>2.2636507589232302</v>
      </c>
      <c r="Z760" s="69">
        <f t="shared" si="99"/>
        <v>2.2636507589232302</v>
      </c>
      <c r="AA760" s="69">
        <f t="shared" si="99"/>
        <v>1.84077780071581</v>
      </c>
      <c r="AB760" s="69">
        <f t="shared" si="99"/>
        <v>0</v>
      </c>
      <c r="AC760" s="69">
        <f t="shared" si="99"/>
        <v>0</v>
      </c>
      <c r="AD760" s="69">
        <f t="shared" si="99"/>
        <v>0</v>
      </c>
      <c r="AE760" s="69">
        <f t="shared" si="99"/>
        <v>0</v>
      </c>
      <c r="AF760" s="69">
        <f t="shared" si="99"/>
        <v>0</v>
      </c>
      <c r="AG760" s="69">
        <f t="shared" si="99"/>
        <v>0</v>
      </c>
      <c r="AH760" s="69">
        <f t="shared" si="99"/>
        <v>0</v>
      </c>
      <c r="AI760" s="69">
        <f t="shared" si="99"/>
        <v>0</v>
      </c>
      <c r="AJ760" s="69">
        <f t="shared" si="99"/>
        <v>0</v>
      </c>
      <c r="AK760" s="69">
        <f t="shared" si="99"/>
        <v>0</v>
      </c>
      <c r="AL760" s="69">
        <f t="shared" si="99"/>
        <v>0</v>
      </c>
      <c r="AM760" s="69">
        <f t="shared" si="99"/>
        <v>0</v>
      </c>
      <c r="AN760" s="69">
        <f t="shared" si="99"/>
        <v>0</v>
      </c>
      <c r="AO760" s="69">
        <f t="shared" si="99"/>
        <v>0</v>
      </c>
      <c r="AP760" s="69">
        <f t="shared" si="99"/>
        <v>0</v>
      </c>
      <c r="AQ760" s="69">
        <f t="shared" si="99"/>
        <v>0</v>
      </c>
      <c r="AR760" s="69">
        <f t="shared" si="99"/>
        <v>0</v>
      </c>
    </row>
    <row r="762" spans="10:44" ht="18.75" x14ac:dyDescent="0.3">
      <c r="K762" s="34" t="str">
        <f>+Produccion_UO!K762</f>
        <v>11.7.2 Emisiones por AUTOGENERACION por OIL en COLECTORES</v>
      </c>
      <c r="L762" s="34"/>
    </row>
    <row r="763" spans="10:44" x14ac:dyDescent="0.25">
      <c r="J763" s="106" t="s">
        <v>488</v>
      </c>
      <c r="K763" s="108" t="s">
        <v>389</v>
      </c>
      <c r="L763" s="167"/>
    </row>
    <row r="764" spans="10:44" x14ac:dyDescent="0.25">
      <c r="J764" s="15"/>
      <c r="K764" s="23"/>
      <c r="L764" s="23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</row>
    <row r="765" spans="10:44" x14ac:dyDescent="0.25">
      <c r="M765" s="47">
        <v>2019</v>
      </c>
      <c r="N765" s="47">
        <v>2020</v>
      </c>
      <c r="O765" s="47">
        <v>2021</v>
      </c>
      <c r="P765" s="47">
        <v>2022</v>
      </c>
      <c r="Q765" s="47">
        <v>2023</v>
      </c>
      <c r="R765" s="47">
        <v>2024</v>
      </c>
      <c r="S765" s="47">
        <v>2025</v>
      </c>
      <c r="T765" s="47">
        <v>2026</v>
      </c>
      <c r="U765" s="47">
        <v>2027</v>
      </c>
      <c r="V765" s="47">
        <v>2028</v>
      </c>
      <c r="W765" s="47">
        <v>2029</v>
      </c>
      <c r="X765" s="47">
        <v>2030</v>
      </c>
      <c r="Y765" s="47">
        <v>2031</v>
      </c>
      <c r="Z765" s="47">
        <v>2032</v>
      </c>
      <c r="AA765" s="47">
        <v>2033</v>
      </c>
      <c r="AB765" s="47">
        <v>2034</v>
      </c>
      <c r="AC765" s="47">
        <v>2035</v>
      </c>
      <c r="AD765" s="47">
        <v>2036</v>
      </c>
      <c r="AE765" s="47">
        <v>2037</v>
      </c>
      <c r="AF765" s="47">
        <v>2038</v>
      </c>
      <c r="AG765" s="47">
        <v>2039</v>
      </c>
      <c r="AH765" s="47">
        <v>2040</v>
      </c>
      <c r="AI765" s="47">
        <v>2041</v>
      </c>
      <c r="AJ765" s="47">
        <v>2042</v>
      </c>
      <c r="AK765" s="47">
        <v>2043</v>
      </c>
      <c r="AL765" s="47">
        <v>2044</v>
      </c>
      <c r="AM765" s="47">
        <v>2045</v>
      </c>
      <c r="AN765" s="47">
        <v>2046</v>
      </c>
      <c r="AO765" s="47">
        <v>2047</v>
      </c>
      <c r="AP765" s="47">
        <v>2048</v>
      </c>
      <c r="AQ765" s="47">
        <v>2049</v>
      </c>
      <c r="AR765" s="47">
        <v>2050</v>
      </c>
    </row>
    <row r="766" spans="10:44" x14ac:dyDescent="0.25">
      <c r="J766" s="24" t="s">
        <v>148</v>
      </c>
      <c r="K766" s="108" t="s">
        <v>451</v>
      </c>
      <c r="L766" s="173" t="s">
        <v>683</v>
      </c>
      <c r="M766" s="21">
        <f>+Produccion_UO!L766</f>
        <v>0</v>
      </c>
      <c r="N766" s="21">
        <f>+Produccion_UO!M766</f>
        <v>0</v>
      </c>
      <c r="O766" s="21">
        <f>+Produccion_UO!N766</f>
        <v>0</v>
      </c>
      <c r="P766" s="21">
        <f>+Produccion_UO!O766</f>
        <v>0</v>
      </c>
      <c r="Q766" s="21">
        <f>+Produccion_UO!P766</f>
        <v>0</v>
      </c>
      <c r="R766" s="21">
        <f>+Produccion_UO!Q766</f>
        <v>0</v>
      </c>
      <c r="S766" s="21">
        <f>+Produccion_UO!R766</f>
        <v>0</v>
      </c>
      <c r="T766" s="21">
        <f>+Produccion_UO!S766</f>
        <v>0</v>
      </c>
      <c r="U766" s="21">
        <f>+Produccion_UO!T766</f>
        <v>0</v>
      </c>
      <c r="V766" s="21">
        <f>+Produccion_UO!U766</f>
        <v>0</v>
      </c>
      <c r="W766" s="21">
        <f>+Produccion_UO!V766</f>
        <v>0</v>
      </c>
      <c r="X766" s="21">
        <f>+Produccion_UO!W766</f>
        <v>0</v>
      </c>
      <c r="Y766" s="21">
        <f>+Produccion_UO!X766</f>
        <v>0</v>
      </c>
      <c r="Z766" s="21">
        <f>+Produccion_UO!Y766</f>
        <v>0</v>
      </c>
      <c r="AA766" s="21">
        <f>+Produccion_UO!Z766</f>
        <v>0</v>
      </c>
      <c r="AB766" s="21">
        <f>+Produccion_UO!AA766</f>
        <v>0</v>
      </c>
      <c r="AC766" s="21">
        <f>+Produccion_UO!AB766</f>
        <v>0</v>
      </c>
      <c r="AD766" s="21">
        <f>+Produccion_UO!AC766</f>
        <v>0</v>
      </c>
      <c r="AE766" s="21">
        <f>+Produccion_UO!AD766</f>
        <v>0</v>
      </c>
      <c r="AF766" s="21">
        <f>+Produccion_UO!AE766</f>
        <v>0</v>
      </c>
      <c r="AG766" s="21">
        <f>+Produccion_UO!AF766</f>
        <v>0</v>
      </c>
      <c r="AH766" s="21">
        <f>+Produccion_UO!AG766</f>
        <v>0</v>
      </c>
      <c r="AI766" s="21">
        <f>+Produccion_UO!AH766</f>
        <v>0</v>
      </c>
      <c r="AJ766" s="21">
        <f>+Produccion_UO!AI766</f>
        <v>0</v>
      </c>
      <c r="AK766" s="21">
        <f>+Produccion_UO!AJ766</f>
        <v>0</v>
      </c>
      <c r="AL766" s="21">
        <f>+Produccion_UO!AK766</f>
        <v>0</v>
      </c>
      <c r="AM766" s="21">
        <f>+Produccion_UO!AL766</f>
        <v>0</v>
      </c>
      <c r="AN766" s="21">
        <f>+Produccion_UO!AM766</f>
        <v>0</v>
      </c>
      <c r="AO766" s="21">
        <f>+Produccion_UO!AN766</f>
        <v>0</v>
      </c>
      <c r="AP766" s="21">
        <f>+Produccion_UO!AO766</f>
        <v>0</v>
      </c>
      <c r="AQ766" s="21">
        <f>+Produccion_UO!AP766</f>
        <v>0</v>
      </c>
      <c r="AR766" s="21">
        <f>+Produccion_UO!AQ766</f>
        <v>0</v>
      </c>
    </row>
    <row r="767" spans="10:44" x14ac:dyDescent="0.25">
      <c r="J767" s="24" t="s">
        <v>149</v>
      </c>
      <c r="K767" s="108" t="s">
        <v>206</v>
      </c>
      <c r="L767" s="173" t="s">
        <v>684</v>
      </c>
      <c r="M767" s="21">
        <f>+Produccion_UO!L767+Produccion_UO!L768</f>
        <v>76.143784118142506</v>
      </c>
      <c r="N767" s="21">
        <f>+Produccion_UO!M767+Produccion_UO!M768</f>
        <v>76.143784118142506</v>
      </c>
      <c r="O767" s="21">
        <f>+Produccion_UO!N767+Produccion_UO!N768</f>
        <v>76.143784118142506</v>
      </c>
      <c r="P767" s="21">
        <f>+Produccion_UO!O767+Produccion_UO!O768</f>
        <v>76.143784118142506</v>
      </c>
      <c r="Q767" s="21">
        <f>+Produccion_UO!P767+Produccion_UO!P768</f>
        <v>76.143784118142506</v>
      </c>
      <c r="R767" s="21">
        <f>+Produccion_UO!Q767+Produccion_UO!Q768</f>
        <v>76.143784118142506</v>
      </c>
      <c r="S767" s="21">
        <f>+Produccion_UO!R767+Produccion_UO!R768</f>
        <v>76.143784118142506</v>
      </c>
      <c r="T767" s="21">
        <f>+Produccion_UO!S767+Produccion_UO!S768</f>
        <v>76.143784118142506</v>
      </c>
      <c r="U767" s="21">
        <f>+Produccion_UO!T767+Produccion_UO!T768</f>
        <v>76.143784118142506</v>
      </c>
      <c r="V767" s="21">
        <f>+Produccion_UO!U767+Produccion_UO!U768</f>
        <v>76.143784118142506</v>
      </c>
      <c r="W767" s="21">
        <f>+Produccion_UO!V767+Produccion_UO!V768</f>
        <v>76.143784118142506</v>
      </c>
      <c r="X767" s="21">
        <f>+Produccion_UO!W767+Produccion_UO!W768</f>
        <v>76.143784118142506</v>
      </c>
      <c r="Y767" s="21">
        <f>+Produccion_UO!X767+Produccion_UO!X768</f>
        <v>76.143784118142506</v>
      </c>
      <c r="Z767" s="21">
        <f>+Produccion_UO!Y767+Produccion_UO!Y768</f>
        <v>76.143784118142506</v>
      </c>
      <c r="AA767" s="21">
        <f>+Produccion_UO!Z767+Produccion_UO!Z768</f>
        <v>0</v>
      </c>
      <c r="AB767" s="21">
        <f>+Produccion_UO!AA767+Produccion_UO!AA768</f>
        <v>0</v>
      </c>
      <c r="AC767" s="21">
        <f>+Produccion_UO!AB767+Produccion_UO!AB768</f>
        <v>0</v>
      </c>
      <c r="AD767" s="21">
        <f>+Produccion_UO!AC767+Produccion_UO!AC768</f>
        <v>0</v>
      </c>
      <c r="AE767" s="21">
        <f>+Produccion_UO!AD767+Produccion_UO!AD768</f>
        <v>0</v>
      </c>
      <c r="AF767" s="21">
        <f>+Produccion_UO!AE767+Produccion_UO!AE768</f>
        <v>0</v>
      </c>
      <c r="AG767" s="21">
        <f>+Produccion_UO!AF767+Produccion_UO!AF768</f>
        <v>0</v>
      </c>
      <c r="AH767" s="21">
        <f>+Produccion_UO!AG767+Produccion_UO!AG768</f>
        <v>0</v>
      </c>
      <c r="AI767" s="21">
        <f>+Produccion_UO!AH767+Produccion_UO!AH768</f>
        <v>0</v>
      </c>
      <c r="AJ767" s="21">
        <f>+Produccion_UO!AI767+Produccion_UO!AI768</f>
        <v>0</v>
      </c>
      <c r="AK767" s="21">
        <f>+Produccion_UO!AJ767+Produccion_UO!AJ768</f>
        <v>0</v>
      </c>
      <c r="AL767" s="21">
        <f>+Produccion_UO!AK767+Produccion_UO!AK768</f>
        <v>0</v>
      </c>
      <c r="AM767" s="21">
        <f>+Produccion_UO!AL767+Produccion_UO!AL768</f>
        <v>0</v>
      </c>
      <c r="AN767" s="21">
        <f>+Produccion_UO!AM767+Produccion_UO!AM768</f>
        <v>0</v>
      </c>
      <c r="AO767" s="21">
        <f>+Produccion_UO!AN767+Produccion_UO!AN768</f>
        <v>0</v>
      </c>
      <c r="AP767" s="21">
        <f>+Produccion_UO!AO767+Produccion_UO!AO768</f>
        <v>0</v>
      </c>
      <c r="AQ767" s="21">
        <f>+Produccion_UO!AP767+Produccion_UO!AP768</f>
        <v>0</v>
      </c>
      <c r="AR767" s="21">
        <f>+Produccion_UO!AQ767+Produccion_UO!AQ768</f>
        <v>0</v>
      </c>
    </row>
    <row r="768" spans="10:44" x14ac:dyDescent="0.25">
      <c r="J768" s="109"/>
      <c r="K768" s="108"/>
      <c r="L768" s="173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0:44" x14ac:dyDescent="0.25">
      <c r="J769" s="24" t="s">
        <v>152</v>
      </c>
      <c r="K769" s="108" t="s">
        <v>207</v>
      </c>
      <c r="L769" s="173" t="s">
        <v>688</v>
      </c>
      <c r="M769" s="21">
        <f>+Produccion_UO!L769</f>
        <v>3.15563716233153</v>
      </c>
      <c r="N769" s="21">
        <f>+Produccion_UO!M769</f>
        <v>2.9819624275407</v>
      </c>
      <c r="O769" s="21">
        <f>+Produccion_UO!N769</f>
        <v>2.8508871560004501</v>
      </c>
      <c r="P769" s="21">
        <f>+Produccion_UO!O769</f>
        <v>2.7198118844602002</v>
      </c>
      <c r="Q769" s="21">
        <f>+Produccion_UO!P769</f>
        <v>2.5887366129199498</v>
      </c>
      <c r="R769" s="21">
        <f>+Produccion_UO!Q769</f>
        <v>0</v>
      </c>
      <c r="S769" s="21">
        <f>+Produccion_UO!R769</f>
        <v>0</v>
      </c>
      <c r="T769" s="21">
        <f>+Produccion_UO!S769</f>
        <v>0</v>
      </c>
      <c r="U769" s="21">
        <f>+Produccion_UO!T769</f>
        <v>0</v>
      </c>
      <c r="V769" s="21">
        <f>+Produccion_UO!U769</f>
        <v>0</v>
      </c>
      <c r="W769" s="21">
        <f>+Produccion_UO!V769</f>
        <v>0</v>
      </c>
      <c r="X769" s="21">
        <f>+Produccion_UO!W769</f>
        <v>0</v>
      </c>
      <c r="Y769" s="21">
        <f>+Produccion_UO!X769</f>
        <v>0</v>
      </c>
      <c r="Z769" s="21">
        <f>+Produccion_UO!Y769</f>
        <v>0</v>
      </c>
      <c r="AA769" s="21">
        <f>+Produccion_UO!Z769</f>
        <v>0</v>
      </c>
      <c r="AB769" s="21">
        <f>+Produccion_UO!AA769</f>
        <v>0</v>
      </c>
      <c r="AC769" s="21">
        <f>+Produccion_UO!AB769</f>
        <v>0</v>
      </c>
      <c r="AD769" s="21">
        <f>+Produccion_UO!AC769</f>
        <v>0</v>
      </c>
      <c r="AE769" s="21">
        <f>+Produccion_UO!AD769</f>
        <v>0</v>
      </c>
      <c r="AF769" s="21">
        <f>+Produccion_UO!AE769</f>
        <v>0</v>
      </c>
      <c r="AG769" s="21">
        <f>+Produccion_UO!AF769</f>
        <v>0</v>
      </c>
      <c r="AH769" s="21">
        <f>+Produccion_UO!AG769</f>
        <v>0</v>
      </c>
      <c r="AI769" s="21">
        <f>+Produccion_UO!AH769</f>
        <v>0</v>
      </c>
      <c r="AJ769" s="21">
        <f>+Produccion_UO!AI769</f>
        <v>0</v>
      </c>
      <c r="AK769" s="21">
        <f>+Produccion_UO!AJ769</f>
        <v>0</v>
      </c>
      <c r="AL769" s="21">
        <f>+Produccion_UO!AK769</f>
        <v>0</v>
      </c>
      <c r="AM769" s="21">
        <f>+Produccion_UO!AL769</f>
        <v>0</v>
      </c>
      <c r="AN769" s="21">
        <f>+Produccion_UO!AM769</f>
        <v>0</v>
      </c>
      <c r="AO769" s="21">
        <f>+Produccion_UO!AN769</f>
        <v>0</v>
      </c>
      <c r="AP769" s="21">
        <f>+Produccion_UO!AO769</f>
        <v>0</v>
      </c>
      <c r="AQ769" s="21">
        <f>+Produccion_UO!AP769</f>
        <v>0</v>
      </c>
      <c r="AR769" s="21">
        <f>+Produccion_UO!AQ769</f>
        <v>0</v>
      </c>
    </row>
    <row r="770" spans="10:44" x14ac:dyDescent="0.25">
      <c r="J770" s="24" t="s">
        <v>153</v>
      </c>
      <c r="K770" s="108" t="s">
        <v>208</v>
      </c>
      <c r="L770" s="173" t="s">
        <v>686</v>
      </c>
      <c r="M770" s="21">
        <f>+Produccion_UO!L770</f>
        <v>25.381261372714199</v>
      </c>
      <c r="N770" s="21">
        <f>+Produccion_UO!M770</f>
        <v>25.381261372714199</v>
      </c>
      <c r="O770" s="21">
        <f>+Produccion_UO!N770</f>
        <v>25.381261372714199</v>
      </c>
      <c r="P770" s="21">
        <f>+Produccion_UO!O770</f>
        <v>25.381261372714199</v>
      </c>
      <c r="Q770" s="21">
        <f>+Produccion_UO!P770</f>
        <v>25.381261372714199</v>
      </c>
      <c r="R770" s="21">
        <f>+Produccion_UO!Q770</f>
        <v>25.381261372714199</v>
      </c>
      <c r="S770" s="21">
        <f>+Produccion_UO!R770</f>
        <v>25.381261372714199</v>
      </c>
      <c r="T770" s="21">
        <f>+Produccion_UO!S770</f>
        <v>0</v>
      </c>
      <c r="U770" s="21">
        <f>+Produccion_UO!T770</f>
        <v>0</v>
      </c>
      <c r="V770" s="21">
        <f>+Produccion_UO!U770</f>
        <v>0</v>
      </c>
      <c r="W770" s="21">
        <f>+Produccion_UO!V770</f>
        <v>0</v>
      </c>
      <c r="X770" s="21">
        <f>+Produccion_UO!W770</f>
        <v>0</v>
      </c>
      <c r="Y770" s="21">
        <f>+Produccion_UO!X770</f>
        <v>0</v>
      </c>
      <c r="Z770" s="21">
        <f>+Produccion_UO!Y770</f>
        <v>0</v>
      </c>
      <c r="AA770" s="21">
        <f>+Produccion_UO!Z770</f>
        <v>0</v>
      </c>
      <c r="AB770" s="21">
        <f>+Produccion_UO!AA770</f>
        <v>0</v>
      </c>
      <c r="AC770" s="21">
        <f>+Produccion_UO!AB770</f>
        <v>0</v>
      </c>
      <c r="AD770" s="21">
        <f>+Produccion_UO!AC770</f>
        <v>0</v>
      </c>
      <c r="AE770" s="21">
        <f>+Produccion_UO!AD770</f>
        <v>0</v>
      </c>
      <c r="AF770" s="21">
        <f>+Produccion_UO!AE770</f>
        <v>0</v>
      </c>
      <c r="AG770" s="21">
        <f>+Produccion_UO!AF770</f>
        <v>0</v>
      </c>
      <c r="AH770" s="21">
        <f>+Produccion_UO!AG770</f>
        <v>0</v>
      </c>
      <c r="AI770" s="21">
        <f>+Produccion_UO!AH770</f>
        <v>0</v>
      </c>
      <c r="AJ770" s="21">
        <f>+Produccion_UO!AI770</f>
        <v>0</v>
      </c>
      <c r="AK770" s="21">
        <f>+Produccion_UO!AJ770</f>
        <v>0</v>
      </c>
      <c r="AL770" s="21">
        <f>+Produccion_UO!AK770</f>
        <v>0</v>
      </c>
      <c r="AM770" s="21">
        <f>+Produccion_UO!AL770</f>
        <v>0</v>
      </c>
      <c r="AN770" s="21">
        <f>+Produccion_UO!AM770</f>
        <v>0</v>
      </c>
      <c r="AO770" s="21">
        <f>+Produccion_UO!AN770</f>
        <v>0</v>
      </c>
      <c r="AP770" s="21">
        <f>+Produccion_UO!AO770</f>
        <v>0</v>
      </c>
      <c r="AQ770" s="21">
        <f>+Produccion_UO!AP770</f>
        <v>0</v>
      </c>
      <c r="AR770" s="21">
        <f>+Produccion_UO!AQ770</f>
        <v>0</v>
      </c>
    </row>
    <row r="771" spans="10:44" x14ac:dyDescent="0.25">
      <c r="J771" s="24" t="s">
        <v>154</v>
      </c>
      <c r="K771" s="108" t="s">
        <v>284</v>
      </c>
      <c r="L771" s="173" t="s">
        <v>687</v>
      </c>
      <c r="M771" s="21">
        <f>+Produccion_UO!L771</f>
        <v>9.8704905338332907</v>
      </c>
      <c r="N771" s="21">
        <f>+Produccion_UO!M771</f>
        <v>9.8704905338332907</v>
      </c>
      <c r="O771" s="21">
        <f>+Produccion_UO!N771</f>
        <v>9.8704905338332907</v>
      </c>
      <c r="P771" s="21">
        <f>+Produccion_UO!O771</f>
        <v>9.8704905338332907</v>
      </c>
      <c r="Q771" s="21">
        <f>+Produccion_UO!P771</f>
        <v>9.8704905338332907</v>
      </c>
      <c r="R771" s="21">
        <f>+Produccion_UO!Q771</f>
        <v>9.6781237544482099</v>
      </c>
      <c r="S771" s="21">
        <f>+Produccion_UO!R771</f>
        <v>8.6364101879264208</v>
      </c>
      <c r="T771" s="21">
        <f>+Produccion_UO!S771</f>
        <v>0</v>
      </c>
      <c r="U771" s="21">
        <f>+Produccion_UO!T771</f>
        <v>0</v>
      </c>
      <c r="V771" s="21">
        <f>+Produccion_UO!U771</f>
        <v>0</v>
      </c>
      <c r="W771" s="21">
        <f>+Produccion_UO!V771</f>
        <v>0</v>
      </c>
      <c r="X771" s="21">
        <f>+Produccion_UO!W771</f>
        <v>0</v>
      </c>
      <c r="Y771" s="21">
        <f>+Produccion_UO!X771</f>
        <v>0</v>
      </c>
      <c r="Z771" s="21">
        <f>+Produccion_UO!Y771</f>
        <v>0</v>
      </c>
      <c r="AA771" s="21">
        <f>+Produccion_UO!Z771</f>
        <v>0</v>
      </c>
      <c r="AB771" s="21">
        <f>+Produccion_UO!AA771</f>
        <v>0</v>
      </c>
      <c r="AC771" s="21">
        <f>+Produccion_UO!AB771</f>
        <v>0</v>
      </c>
      <c r="AD771" s="21">
        <f>+Produccion_UO!AC771</f>
        <v>0</v>
      </c>
      <c r="AE771" s="21">
        <f>+Produccion_UO!AD771</f>
        <v>0</v>
      </c>
      <c r="AF771" s="21">
        <f>+Produccion_UO!AE771</f>
        <v>0</v>
      </c>
      <c r="AG771" s="21">
        <f>+Produccion_UO!AF771</f>
        <v>0</v>
      </c>
      <c r="AH771" s="21">
        <f>+Produccion_UO!AG771</f>
        <v>0</v>
      </c>
      <c r="AI771" s="21">
        <f>+Produccion_UO!AH771</f>
        <v>0</v>
      </c>
      <c r="AJ771" s="21">
        <f>+Produccion_UO!AI771</f>
        <v>0</v>
      </c>
      <c r="AK771" s="21">
        <f>+Produccion_UO!AJ771</f>
        <v>0</v>
      </c>
      <c r="AL771" s="21">
        <f>+Produccion_UO!AK771</f>
        <v>0</v>
      </c>
      <c r="AM771" s="21">
        <f>+Produccion_UO!AL771</f>
        <v>0</v>
      </c>
      <c r="AN771" s="21">
        <f>+Produccion_UO!AM771</f>
        <v>0</v>
      </c>
      <c r="AO771" s="21">
        <f>+Produccion_UO!AN771</f>
        <v>0</v>
      </c>
      <c r="AP771" s="21">
        <f>+Produccion_UO!AO771</f>
        <v>0</v>
      </c>
      <c r="AQ771" s="21">
        <f>+Produccion_UO!AP771</f>
        <v>0</v>
      </c>
      <c r="AR771" s="21">
        <f>+Produccion_UO!AQ771</f>
        <v>0</v>
      </c>
    </row>
    <row r="772" spans="10:44" x14ac:dyDescent="0.25">
      <c r="J772" s="24" t="s">
        <v>155</v>
      </c>
      <c r="K772" s="108" t="s">
        <v>209</v>
      </c>
      <c r="L772" s="173" t="s">
        <v>685</v>
      </c>
      <c r="M772" s="21">
        <f>+Produccion_UO!L772</f>
        <v>2.8201401525238001</v>
      </c>
      <c r="N772" s="21">
        <f>+Produccion_UO!M772</f>
        <v>2.8201401525238001</v>
      </c>
      <c r="O772" s="21">
        <f>+Produccion_UO!N772</f>
        <v>2.8201401525238001</v>
      </c>
      <c r="P772" s="21">
        <f>+Produccion_UO!O772</f>
        <v>2.8201401525238001</v>
      </c>
      <c r="Q772" s="21">
        <f>+Produccion_UO!P772</f>
        <v>2.8201401525238001</v>
      </c>
      <c r="R772" s="21">
        <f>+Produccion_UO!Q772</f>
        <v>2.8201401525238001</v>
      </c>
      <c r="S772" s="21">
        <f>+Produccion_UO!R772</f>
        <v>2.8201401525238001</v>
      </c>
      <c r="T772" s="21">
        <f>+Produccion_UO!S772</f>
        <v>2.8201401525238001</v>
      </c>
      <c r="U772" s="21">
        <f>+Produccion_UO!T772</f>
        <v>2.8201401525238001</v>
      </c>
      <c r="V772" s="21">
        <f>+Produccion_UO!U772</f>
        <v>2.8201401525238001</v>
      </c>
      <c r="W772" s="21">
        <f>+Produccion_UO!V772</f>
        <v>2.8201401525238001</v>
      </c>
      <c r="X772" s="21">
        <f>+Produccion_UO!W772</f>
        <v>2.8201401525238001</v>
      </c>
      <c r="Y772" s="21">
        <f>+Produccion_UO!X772</f>
        <v>2.8201401525238001</v>
      </c>
      <c r="Z772" s="21">
        <f>+Produccion_UO!Y772</f>
        <v>2.8201401525238001</v>
      </c>
      <c r="AA772" s="21">
        <f>+Produccion_UO!Z772</f>
        <v>1.3984410434302199</v>
      </c>
      <c r="AB772" s="21">
        <f>+Produccion_UO!AA772</f>
        <v>0</v>
      </c>
      <c r="AC772" s="21">
        <f>+Produccion_UO!AB772</f>
        <v>0</v>
      </c>
      <c r="AD772" s="21">
        <f>+Produccion_UO!AC772</f>
        <v>0</v>
      </c>
      <c r="AE772" s="21">
        <f>+Produccion_UO!AD772</f>
        <v>0</v>
      </c>
      <c r="AF772" s="21">
        <f>+Produccion_UO!AE772</f>
        <v>0</v>
      </c>
      <c r="AG772" s="21">
        <f>+Produccion_UO!AF772</f>
        <v>0</v>
      </c>
      <c r="AH772" s="21">
        <f>+Produccion_UO!AG772</f>
        <v>0</v>
      </c>
      <c r="AI772" s="21">
        <f>+Produccion_UO!AH772</f>
        <v>0</v>
      </c>
      <c r="AJ772" s="21">
        <f>+Produccion_UO!AI772</f>
        <v>0</v>
      </c>
      <c r="AK772" s="21">
        <f>+Produccion_UO!AJ772</f>
        <v>0</v>
      </c>
      <c r="AL772" s="21">
        <f>+Produccion_UO!AK772</f>
        <v>0</v>
      </c>
      <c r="AM772" s="21">
        <f>+Produccion_UO!AL772</f>
        <v>0</v>
      </c>
      <c r="AN772" s="21">
        <f>+Produccion_UO!AM772</f>
        <v>0</v>
      </c>
      <c r="AO772" s="21">
        <f>+Produccion_UO!AN772</f>
        <v>0</v>
      </c>
      <c r="AP772" s="21">
        <f>+Produccion_UO!AO772</f>
        <v>0</v>
      </c>
      <c r="AQ772" s="21">
        <f>+Produccion_UO!AP772</f>
        <v>0</v>
      </c>
      <c r="AR772" s="21">
        <f>+Produccion_UO!AQ772</f>
        <v>0</v>
      </c>
    </row>
    <row r="773" spans="10:44" x14ac:dyDescent="0.25">
      <c r="J773" s="68"/>
      <c r="K773" s="68"/>
      <c r="L773" s="68"/>
      <c r="M773" s="69">
        <f>+SUM(M766:M772)</f>
        <v>117.37131333954532</v>
      </c>
      <c r="N773" s="69">
        <f t="shared" ref="N773" si="100">+SUM(N766:N772)</f>
        <v>117.19763860475449</v>
      </c>
      <c r="O773" s="69">
        <f t="shared" ref="O773:AR773" si="101">+SUM(O766:O772)</f>
        <v>117.06656333321426</v>
      </c>
      <c r="P773" s="69">
        <f t="shared" si="101"/>
        <v>116.93548806167401</v>
      </c>
      <c r="Q773" s="69">
        <f t="shared" si="101"/>
        <v>116.80441279013375</v>
      </c>
      <c r="R773" s="69">
        <f t="shared" si="101"/>
        <v>114.02330939782873</v>
      </c>
      <c r="S773" s="69">
        <f t="shared" si="101"/>
        <v>112.98159583130693</v>
      </c>
      <c r="T773" s="69">
        <f t="shared" si="101"/>
        <v>78.963924270666311</v>
      </c>
      <c r="U773" s="69">
        <f t="shared" si="101"/>
        <v>78.963924270666311</v>
      </c>
      <c r="V773" s="69">
        <f t="shared" si="101"/>
        <v>78.963924270666311</v>
      </c>
      <c r="W773" s="69">
        <f t="shared" si="101"/>
        <v>78.963924270666311</v>
      </c>
      <c r="X773" s="69">
        <f t="shared" si="101"/>
        <v>78.963924270666311</v>
      </c>
      <c r="Y773" s="69">
        <f t="shared" si="101"/>
        <v>78.963924270666311</v>
      </c>
      <c r="Z773" s="69">
        <f t="shared" si="101"/>
        <v>78.963924270666311</v>
      </c>
      <c r="AA773" s="69">
        <f t="shared" si="101"/>
        <v>1.3984410434302199</v>
      </c>
      <c r="AB773" s="69">
        <f t="shared" si="101"/>
        <v>0</v>
      </c>
      <c r="AC773" s="69">
        <f t="shared" si="101"/>
        <v>0</v>
      </c>
      <c r="AD773" s="69">
        <f t="shared" si="101"/>
        <v>0</v>
      </c>
      <c r="AE773" s="69">
        <f t="shared" si="101"/>
        <v>0</v>
      </c>
      <c r="AF773" s="69">
        <f t="shared" si="101"/>
        <v>0</v>
      </c>
      <c r="AG773" s="69">
        <f t="shared" si="101"/>
        <v>0</v>
      </c>
      <c r="AH773" s="69">
        <f t="shared" si="101"/>
        <v>0</v>
      </c>
      <c r="AI773" s="69">
        <f t="shared" si="101"/>
        <v>0</v>
      </c>
      <c r="AJ773" s="69">
        <f t="shared" si="101"/>
        <v>0</v>
      </c>
      <c r="AK773" s="69">
        <f t="shared" si="101"/>
        <v>0</v>
      </c>
      <c r="AL773" s="69">
        <f t="shared" si="101"/>
        <v>0</v>
      </c>
      <c r="AM773" s="69">
        <f t="shared" si="101"/>
        <v>0</v>
      </c>
      <c r="AN773" s="69">
        <f t="shared" si="101"/>
        <v>0</v>
      </c>
      <c r="AO773" s="69">
        <f t="shared" si="101"/>
        <v>0</v>
      </c>
      <c r="AP773" s="69">
        <f t="shared" si="101"/>
        <v>0</v>
      </c>
      <c r="AQ773" s="69">
        <f t="shared" si="101"/>
        <v>0</v>
      </c>
      <c r="AR773" s="69">
        <f t="shared" si="101"/>
        <v>0</v>
      </c>
    </row>
    <row r="775" spans="10:44" ht="18.75" x14ac:dyDescent="0.3">
      <c r="K775" s="34" t="str">
        <f>+Produccion_UO!K775</f>
        <v>11.7.3 Emisiones por AUTOGENERACION por DSL en COLECTORES</v>
      </c>
      <c r="L775" s="34"/>
    </row>
    <row r="776" spans="10:44" x14ac:dyDescent="0.25">
      <c r="J776" s="106" t="s">
        <v>488</v>
      </c>
      <c r="K776" s="108" t="s">
        <v>389</v>
      </c>
      <c r="L776" s="167"/>
    </row>
    <row r="777" spans="10:44" x14ac:dyDescent="0.25">
      <c r="J777" s="15"/>
      <c r="K777" s="23"/>
      <c r="L777" s="23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</row>
    <row r="778" spans="10:44" x14ac:dyDescent="0.25">
      <c r="M778" s="47">
        <v>2019</v>
      </c>
      <c r="N778" s="47">
        <v>2020</v>
      </c>
      <c r="O778" s="47">
        <v>2021</v>
      </c>
      <c r="P778" s="47">
        <v>2022</v>
      </c>
      <c r="Q778" s="47">
        <v>2023</v>
      </c>
      <c r="R778" s="47">
        <v>2024</v>
      </c>
      <c r="S778" s="47">
        <v>2025</v>
      </c>
      <c r="T778" s="47">
        <v>2026</v>
      </c>
      <c r="U778" s="47">
        <v>2027</v>
      </c>
      <c r="V778" s="47">
        <v>2028</v>
      </c>
      <c r="W778" s="47">
        <v>2029</v>
      </c>
      <c r="X778" s="47">
        <v>2030</v>
      </c>
      <c r="Y778" s="47">
        <v>2031</v>
      </c>
      <c r="Z778" s="47">
        <v>2032</v>
      </c>
      <c r="AA778" s="47">
        <v>2033</v>
      </c>
      <c r="AB778" s="47">
        <v>2034</v>
      </c>
      <c r="AC778" s="47">
        <v>2035</v>
      </c>
      <c r="AD778" s="47">
        <v>2036</v>
      </c>
      <c r="AE778" s="47">
        <v>2037</v>
      </c>
      <c r="AF778" s="47">
        <v>2038</v>
      </c>
      <c r="AG778" s="47">
        <v>2039</v>
      </c>
      <c r="AH778" s="47">
        <v>2040</v>
      </c>
      <c r="AI778" s="47">
        <v>2041</v>
      </c>
      <c r="AJ778" s="47">
        <v>2042</v>
      </c>
      <c r="AK778" s="47">
        <v>2043</v>
      </c>
      <c r="AL778" s="47">
        <v>2044</v>
      </c>
      <c r="AM778" s="47">
        <v>2045</v>
      </c>
      <c r="AN778" s="47">
        <v>2046</v>
      </c>
      <c r="AO778" s="47">
        <v>2047</v>
      </c>
      <c r="AP778" s="47">
        <v>2048</v>
      </c>
      <c r="AQ778" s="47">
        <v>2049</v>
      </c>
      <c r="AR778" s="47">
        <v>2050</v>
      </c>
    </row>
    <row r="779" spans="10:44" x14ac:dyDescent="0.25">
      <c r="J779" s="24" t="s">
        <v>148</v>
      </c>
      <c r="K779" s="108" t="s">
        <v>452</v>
      </c>
      <c r="L779" s="173" t="s">
        <v>683</v>
      </c>
      <c r="M779" s="21">
        <f>+Produccion_UO!L779</f>
        <v>0</v>
      </c>
      <c r="N779" s="21">
        <f>+Produccion_UO!M779</f>
        <v>0</v>
      </c>
      <c r="O779" s="21">
        <f>+Produccion_UO!N779</f>
        <v>0</v>
      </c>
      <c r="P779" s="21">
        <f>+Produccion_UO!O779</f>
        <v>0</v>
      </c>
      <c r="Q779" s="21">
        <f>+Produccion_UO!P779</f>
        <v>0</v>
      </c>
      <c r="R779" s="21">
        <f>+Produccion_UO!Q779</f>
        <v>0</v>
      </c>
      <c r="S779" s="21">
        <f>+Produccion_UO!R779</f>
        <v>0</v>
      </c>
      <c r="T779" s="21">
        <f>+Produccion_UO!S779</f>
        <v>0</v>
      </c>
      <c r="U779" s="21">
        <f>+Produccion_UO!T779</f>
        <v>0</v>
      </c>
      <c r="V779" s="21">
        <f>+Produccion_UO!U779</f>
        <v>0</v>
      </c>
      <c r="W779" s="21">
        <f>+Produccion_UO!V779</f>
        <v>0</v>
      </c>
      <c r="X779" s="21">
        <f>+Produccion_UO!W779</f>
        <v>0</v>
      </c>
      <c r="Y779" s="21">
        <f>+Produccion_UO!X779</f>
        <v>0</v>
      </c>
      <c r="Z779" s="21">
        <f>+Produccion_UO!Y779</f>
        <v>0</v>
      </c>
      <c r="AA779" s="21">
        <f>+Produccion_UO!Z779</f>
        <v>0</v>
      </c>
      <c r="AB779" s="21">
        <f>+Produccion_UO!AA779</f>
        <v>0</v>
      </c>
      <c r="AC779" s="21">
        <f>+Produccion_UO!AB779</f>
        <v>0</v>
      </c>
      <c r="AD779" s="21">
        <f>+Produccion_UO!AC779</f>
        <v>0</v>
      </c>
      <c r="AE779" s="21">
        <f>+Produccion_UO!AD779</f>
        <v>0</v>
      </c>
      <c r="AF779" s="21">
        <f>+Produccion_UO!AE779</f>
        <v>0</v>
      </c>
      <c r="AG779" s="21">
        <f>+Produccion_UO!AF779</f>
        <v>0</v>
      </c>
      <c r="AH779" s="21">
        <f>+Produccion_UO!AG779</f>
        <v>0</v>
      </c>
      <c r="AI779" s="21">
        <f>+Produccion_UO!AH779</f>
        <v>0</v>
      </c>
      <c r="AJ779" s="21">
        <f>+Produccion_UO!AI779</f>
        <v>0</v>
      </c>
      <c r="AK779" s="21">
        <f>+Produccion_UO!AJ779</f>
        <v>0</v>
      </c>
      <c r="AL779" s="21">
        <f>+Produccion_UO!AK779</f>
        <v>0</v>
      </c>
      <c r="AM779" s="21">
        <f>+Produccion_UO!AL779</f>
        <v>0</v>
      </c>
      <c r="AN779" s="21">
        <f>+Produccion_UO!AM779</f>
        <v>0</v>
      </c>
      <c r="AO779" s="21">
        <f>+Produccion_UO!AN779</f>
        <v>0</v>
      </c>
      <c r="AP779" s="21">
        <f>+Produccion_UO!AO779</f>
        <v>0</v>
      </c>
      <c r="AQ779" s="21">
        <f>+Produccion_UO!AP779</f>
        <v>0</v>
      </c>
      <c r="AR779" s="21">
        <f>+Produccion_UO!AQ779</f>
        <v>0</v>
      </c>
    </row>
    <row r="780" spans="10:44" x14ac:dyDescent="0.25">
      <c r="J780" s="24" t="s">
        <v>149</v>
      </c>
      <c r="K780" s="108" t="s">
        <v>454</v>
      </c>
      <c r="L780" s="173" t="s">
        <v>684</v>
      </c>
      <c r="M780" s="21">
        <f>+Produccion_UO!L780+Produccion_UO!L781</f>
        <v>0</v>
      </c>
      <c r="N780" s="21">
        <f>+Produccion_UO!M780+Produccion_UO!M781</f>
        <v>0</v>
      </c>
      <c r="O780" s="21">
        <f>+Produccion_UO!N780+Produccion_UO!N781</f>
        <v>0</v>
      </c>
      <c r="P780" s="21">
        <f>+Produccion_UO!O780+Produccion_UO!O781</f>
        <v>0</v>
      </c>
      <c r="Q780" s="21">
        <f>+Produccion_UO!P780+Produccion_UO!P781</f>
        <v>0</v>
      </c>
      <c r="R780" s="21">
        <f>+Produccion_UO!Q780+Produccion_UO!Q781</f>
        <v>0</v>
      </c>
      <c r="S780" s="21">
        <f>+Produccion_UO!R780+Produccion_UO!R781</f>
        <v>0</v>
      </c>
      <c r="T780" s="21">
        <f>+Produccion_UO!S780+Produccion_UO!S781</f>
        <v>0</v>
      </c>
      <c r="U780" s="21">
        <f>+Produccion_UO!T780+Produccion_UO!T781</f>
        <v>0</v>
      </c>
      <c r="V780" s="21">
        <f>+Produccion_UO!U780+Produccion_UO!U781</f>
        <v>0</v>
      </c>
      <c r="W780" s="21">
        <f>+Produccion_UO!V780+Produccion_UO!V781</f>
        <v>0</v>
      </c>
      <c r="X780" s="21">
        <f>+Produccion_UO!W780+Produccion_UO!W781</f>
        <v>0</v>
      </c>
      <c r="Y780" s="21">
        <f>+Produccion_UO!X780+Produccion_UO!X781</f>
        <v>0</v>
      </c>
      <c r="Z780" s="21">
        <f>+Produccion_UO!Y780+Produccion_UO!Y781</f>
        <v>0</v>
      </c>
      <c r="AA780" s="21">
        <f>+Produccion_UO!Z780+Produccion_UO!Z781</f>
        <v>0</v>
      </c>
      <c r="AB780" s="21">
        <f>+Produccion_UO!AA780+Produccion_UO!AA781</f>
        <v>0</v>
      </c>
      <c r="AC780" s="21">
        <f>+Produccion_UO!AB780+Produccion_UO!AB781</f>
        <v>0</v>
      </c>
      <c r="AD780" s="21">
        <f>+Produccion_UO!AC780+Produccion_UO!AC781</f>
        <v>0</v>
      </c>
      <c r="AE780" s="21">
        <f>+Produccion_UO!AD780+Produccion_UO!AD781</f>
        <v>0</v>
      </c>
      <c r="AF780" s="21">
        <f>+Produccion_UO!AE780+Produccion_UO!AE781</f>
        <v>0</v>
      </c>
      <c r="AG780" s="21">
        <f>+Produccion_UO!AF780+Produccion_UO!AF781</f>
        <v>0</v>
      </c>
      <c r="AH780" s="21">
        <f>+Produccion_UO!AG780+Produccion_UO!AG781</f>
        <v>0</v>
      </c>
      <c r="AI780" s="21">
        <f>+Produccion_UO!AH780+Produccion_UO!AH781</f>
        <v>0</v>
      </c>
      <c r="AJ780" s="21">
        <f>+Produccion_UO!AI780+Produccion_UO!AI781</f>
        <v>0</v>
      </c>
      <c r="AK780" s="21">
        <f>+Produccion_UO!AJ780+Produccion_UO!AJ781</f>
        <v>0</v>
      </c>
      <c r="AL780" s="21">
        <f>+Produccion_UO!AK780+Produccion_UO!AK781</f>
        <v>0</v>
      </c>
      <c r="AM780" s="21">
        <f>+Produccion_UO!AL780+Produccion_UO!AL781</f>
        <v>0</v>
      </c>
      <c r="AN780" s="21">
        <f>+Produccion_UO!AM780+Produccion_UO!AM781</f>
        <v>0</v>
      </c>
      <c r="AO780" s="21">
        <f>+Produccion_UO!AN780+Produccion_UO!AN781</f>
        <v>0</v>
      </c>
      <c r="AP780" s="21">
        <f>+Produccion_UO!AO780+Produccion_UO!AO781</f>
        <v>0</v>
      </c>
      <c r="AQ780" s="21">
        <f>+Produccion_UO!AP780+Produccion_UO!AP781</f>
        <v>0</v>
      </c>
      <c r="AR780" s="21">
        <f>+Produccion_UO!AQ780+Produccion_UO!AQ781</f>
        <v>0</v>
      </c>
    </row>
    <row r="781" spans="10:44" x14ac:dyDescent="0.25">
      <c r="J781" s="109"/>
      <c r="K781" s="108"/>
      <c r="L781" s="173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  <c r="AA781" s="180"/>
      <c r="AB781" s="180"/>
      <c r="AC781" s="180"/>
      <c r="AD781" s="180"/>
      <c r="AE781" s="180"/>
      <c r="AF781" s="180"/>
      <c r="AG781" s="180"/>
      <c r="AH781" s="180"/>
      <c r="AI781" s="180"/>
      <c r="AJ781" s="180"/>
      <c r="AK781" s="180"/>
      <c r="AL781" s="180"/>
      <c r="AM781" s="180"/>
      <c r="AN781" s="180"/>
      <c r="AO781" s="180"/>
      <c r="AP781" s="180"/>
      <c r="AQ781" s="180"/>
      <c r="AR781" s="180"/>
    </row>
    <row r="782" spans="10:44" x14ac:dyDescent="0.25">
      <c r="J782" s="24" t="s">
        <v>152</v>
      </c>
      <c r="K782" s="108" t="s">
        <v>281</v>
      </c>
      <c r="L782" s="173" t="s">
        <v>688</v>
      </c>
      <c r="M782" s="21">
        <f>+Produccion_UO!L782</f>
        <v>0</v>
      </c>
      <c r="N782" s="21">
        <f>+Produccion_UO!M782</f>
        <v>0</v>
      </c>
      <c r="O782" s="21">
        <f>+Produccion_UO!N782</f>
        <v>0</v>
      </c>
      <c r="P782" s="21">
        <f>+Produccion_UO!O782</f>
        <v>0</v>
      </c>
      <c r="Q782" s="21">
        <f>+Produccion_UO!P782</f>
        <v>0</v>
      </c>
      <c r="R782" s="21">
        <f>+Produccion_UO!Q782</f>
        <v>0</v>
      </c>
      <c r="S782" s="21">
        <f>+Produccion_UO!R782</f>
        <v>0</v>
      </c>
      <c r="T782" s="21">
        <f>+Produccion_UO!S782</f>
        <v>0</v>
      </c>
      <c r="U782" s="21">
        <f>+Produccion_UO!T782</f>
        <v>0</v>
      </c>
      <c r="V782" s="21">
        <f>+Produccion_UO!U782</f>
        <v>0</v>
      </c>
      <c r="W782" s="21">
        <f>+Produccion_UO!V782</f>
        <v>0</v>
      </c>
      <c r="X782" s="21">
        <f>+Produccion_UO!W782</f>
        <v>0</v>
      </c>
      <c r="Y782" s="21">
        <f>+Produccion_UO!X782</f>
        <v>0</v>
      </c>
      <c r="Z782" s="21">
        <f>+Produccion_UO!Y782</f>
        <v>0</v>
      </c>
      <c r="AA782" s="21">
        <f>+Produccion_UO!Z782</f>
        <v>0</v>
      </c>
      <c r="AB782" s="21">
        <f>+Produccion_UO!AA782</f>
        <v>0</v>
      </c>
      <c r="AC782" s="21">
        <f>+Produccion_UO!AB782</f>
        <v>0</v>
      </c>
      <c r="AD782" s="21">
        <f>+Produccion_UO!AC782</f>
        <v>0</v>
      </c>
      <c r="AE782" s="21">
        <f>+Produccion_UO!AD782</f>
        <v>0</v>
      </c>
      <c r="AF782" s="21">
        <f>+Produccion_UO!AE782</f>
        <v>0</v>
      </c>
      <c r="AG782" s="21">
        <f>+Produccion_UO!AF782</f>
        <v>0</v>
      </c>
      <c r="AH782" s="21">
        <f>+Produccion_UO!AG782</f>
        <v>0</v>
      </c>
      <c r="AI782" s="21">
        <f>+Produccion_UO!AH782</f>
        <v>0</v>
      </c>
      <c r="AJ782" s="21">
        <f>+Produccion_UO!AI782</f>
        <v>0</v>
      </c>
      <c r="AK782" s="21">
        <f>+Produccion_UO!AJ782</f>
        <v>0</v>
      </c>
      <c r="AL782" s="21">
        <f>+Produccion_UO!AK782</f>
        <v>0</v>
      </c>
      <c r="AM782" s="21">
        <f>+Produccion_UO!AL782</f>
        <v>0</v>
      </c>
      <c r="AN782" s="21">
        <f>+Produccion_UO!AM782</f>
        <v>0</v>
      </c>
      <c r="AO782" s="21">
        <f>+Produccion_UO!AN782</f>
        <v>0</v>
      </c>
      <c r="AP782" s="21">
        <f>+Produccion_UO!AO782</f>
        <v>0</v>
      </c>
      <c r="AQ782" s="21">
        <f>+Produccion_UO!AP782</f>
        <v>0</v>
      </c>
      <c r="AR782" s="21">
        <f>+Produccion_UO!AQ782</f>
        <v>0</v>
      </c>
    </row>
    <row r="783" spans="10:44" x14ac:dyDescent="0.25">
      <c r="J783" s="24" t="s">
        <v>153</v>
      </c>
      <c r="K783" s="108" t="s">
        <v>282</v>
      </c>
      <c r="L783" s="173" t="s">
        <v>686</v>
      </c>
      <c r="M783" s="21">
        <f>+Produccion_UO!L783</f>
        <v>0</v>
      </c>
      <c r="N783" s="21">
        <f>+Produccion_UO!M783</f>
        <v>0</v>
      </c>
      <c r="O783" s="21">
        <f>+Produccion_UO!N783</f>
        <v>0</v>
      </c>
      <c r="P783" s="21">
        <f>+Produccion_UO!O783</f>
        <v>0</v>
      </c>
      <c r="Q783" s="21">
        <f>+Produccion_UO!P783</f>
        <v>0</v>
      </c>
      <c r="R783" s="21">
        <f>+Produccion_UO!Q783</f>
        <v>0</v>
      </c>
      <c r="S783" s="21">
        <f>+Produccion_UO!R783</f>
        <v>0</v>
      </c>
      <c r="T783" s="21">
        <f>+Produccion_UO!S783</f>
        <v>0</v>
      </c>
      <c r="U783" s="21">
        <f>+Produccion_UO!T783</f>
        <v>0</v>
      </c>
      <c r="V783" s="21">
        <f>+Produccion_UO!U783</f>
        <v>0</v>
      </c>
      <c r="W783" s="21">
        <f>+Produccion_UO!V783</f>
        <v>0</v>
      </c>
      <c r="X783" s="21">
        <f>+Produccion_UO!W783</f>
        <v>0</v>
      </c>
      <c r="Y783" s="21">
        <f>+Produccion_UO!X783</f>
        <v>0</v>
      </c>
      <c r="Z783" s="21">
        <f>+Produccion_UO!Y783</f>
        <v>0</v>
      </c>
      <c r="AA783" s="21">
        <f>+Produccion_UO!Z783</f>
        <v>0</v>
      </c>
      <c r="AB783" s="21">
        <f>+Produccion_UO!AA783</f>
        <v>0</v>
      </c>
      <c r="AC783" s="21">
        <f>+Produccion_UO!AB783</f>
        <v>0</v>
      </c>
      <c r="AD783" s="21">
        <f>+Produccion_UO!AC783</f>
        <v>0</v>
      </c>
      <c r="AE783" s="21">
        <f>+Produccion_UO!AD783</f>
        <v>0</v>
      </c>
      <c r="AF783" s="21">
        <f>+Produccion_UO!AE783</f>
        <v>0</v>
      </c>
      <c r="AG783" s="21">
        <f>+Produccion_UO!AF783</f>
        <v>0</v>
      </c>
      <c r="AH783" s="21">
        <f>+Produccion_UO!AG783</f>
        <v>0</v>
      </c>
      <c r="AI783" s="21">
        <f>+Produccion_UO!AH783</f>
        <v>0</v>
      </c>
      <c r="AJ783" s="21">
        <f>+Produccion_UO!AI783</f>
        <v>0</v>
      </c>
      <c r="AK783" s="21">
        <f>+Produccion_UO!AJ783</f>
        <v>0</v>
      </c>
      <c r="AL783" s="21">
        <f>+Produccion_UO!AK783</f>
        <v>0</v>
      </c>
      <c r="AM783" s="21">
        <f>+Produccion_UO!AL783</f>
        <v>0</v>
      </c>
      <c r="AN783" s="21">
        <f>+Produccion_UO!AM783</f>
        <v>0</v>
      </c>
      <c r="AO783" s="21">
        <f>+Produccion_UO!AN783</f>
        <v>0</v>
      </c>
      <c r="AP783" s="21">
        <f>+Produccion_UO!AO783</f>
        <v>0</v>
      </c>
      <c r="AQ783" s="21">
        <f>+Produccion_UO!AP783</f>
        <v>0</v>
      </c>
      <c r="AR783" s="21">
        <f>+Produccion_UO!AQ783</f>
        <v>0</v>
      </c>
    </row>
    <row r="784" spans="10:44" x14ac:dyDescent="0.25">
      <c r="J784" s="24" t="s">
        <v>154</v>
      </c>
      <c r="K784" s="108" t="s">
        <v>283</v>
      </c>
      <c r="L784" s="173" t="s">
        <v>687</v>
      </c>
      <c r="M784" s="21">
        <f>+Produccion_UO!L784</f>
        <v>0</v>
      </c>
      <c r="N784" s="21">
        <f>+Produccion_UO!M784</f>
        <v>0</v>
      </c>
      <c r="O784" s="21">
        <f>+Produccion_UO!N784</f>
        <v>0</v>
      </c>
      <c r="P784" s="21">
        <f>+Produccion_UO!O784</f>
        <v>0</v>
      </c>
      <c r="Q784" s="21">
        <f>+Produccion_UO!P784</f>
        <v>0</v>
      </c>
      <c r="R784" s="21">
        <f>+Produccion_UO!Q784</f>
        <v>0</v>
      </c>
      <c r="S784" s="21">
        <f>+Produccion_UO!R784</f>
        <v>0</v>
      </c>
      <c r="T784" s="21">
        <f>+Produccion_UO!S784</f>
        <v>0</v>
      </c>
      <c r="U784" s="21">
        <f>+Produccion_UO!T784</f>
        <v>0</v>
      </c>
      <c r="V784" s="21">
        <f>+Produccion_UO!U784</f>
        <v>0</v>
      </c>
      <c r="W784" s="21">
        <f>+Produccion_UO!V784</f>
        <v>0</v>
      </c>
      <c r="X784" s="21">
        <f>+Produccion_UO!W784</f>
        <v>0</v>
      </c>
      <c r="Y784" s="21">
        <f>+Produccion_UO!X784</f>
        <v>0</v>
      </c>
      <c r="Z784" s="21">
        <f>+Produccion_UO!Y784</f>
        <v>0</v>
      </c>
      <c r="AA784" s="21">
        <f>+Produccion_UO!Z784</f>
        <v>0</v>
      </c>
      <c r="AB784" s="21">
        <f>+Produccion_UO!AA784</f>
        <v>0</v>
      </c>
      <c r="AC784" s="21">
        <f>+Produccion_UO!AB784</f>
        <v>0</v>
      </c>
      <c r="AD784" s="21">
        <f>+Produccion_UO!AC784</f>
        <v>0</v>
      </c>
      <c r="AE784" s="21">
        <f>+Produccion_UO!AD784</f>
        <v>0</v>
      </c>
      <c r="AF784" s="21">
        <f>+Produccion_UO!AE784</f>
        <v>0</v>
      </c>
      <c r="AG784" s="21">
        <f>+Produccion_UO!AF784</f>
        <v>0</v>
      </c>
      <c r="AH784" s="21">
        <f>+Produccion_UO!AG784</f>
        <v>0</v>
      </c>
      <c r="AI784" s="21">
        <f>+Produccion_UO!AH784</f>
        <v>0</v>
      </c>
      <c r="AJ784" s="21">
        <f>+Produccion_UO!AI784</f>
        <v>0</v>
      </c>
      <c r="AK784" s="21">
        <f>+Produccion_UO!AJ784</f>
        <v>0</v>
      </c>
      <c r="AL784" s="21">
        <f>+Produccion_UO!AK784</f>
        <v>0</v>
      </c>
      <c r="AM784" s="21">
        <f>+Produccion_UO!AL784</f>
        <v>0</v>
      </c>
      <c r="AN784" s="21">
        <f>+Produccion_UO!AM784</f>
        <v>0</v>
      </c>
      <c r="AO784" s="21">
        <f>+Produccion_UO!AN784</f>
        <v>0</v>
      </c>
      <c r="AP784" s="21">
        <f>+Produccion_UO!AO784</f>
        <v>0</v>
      </c>
      <c r="AQ784" s="21">
        <f>+Produccion_UO!AP784</f>
        <v>0</v>
      </c>
      <c r="AR784" s="21">
        <f>+Produccion_UO!AQ784</f>
        <v>0</v>
      </c>
    </row>
    <row r="785" spans="10:44" x14ac:dyDescent="0.25">
      <c r="J785" s="24" t="s">
        <v>155</v>
      </c>
      <c r="K785" s="108" t="s">
        <v>453</v>
      </c>
      <c r="L785" s="173" t="s">
        <v>685</v>
      </c>
      <c r="M785" s="21">
        <f>+Produccion_UO!L785</f>
        <v>0</v>
      </c>
      <c r="N785" s="21">
        <f>+Produccion_UO!M785</f>
        <v>0</v>
      </c>
      <c r="O785" s="21">
        <f>+Produccion_UO!N785</f>
        <v>0</v>
      </c>
      <c r="P785" s="21">
        <f>+Produccion_UO!O785</f>
        <v>0</v>
      </c>
      <c r="Q785" s="21">
        <f>+Produccion_UO!P785</f>
        <v>0</v>
      </c>
      <c r="R785" s="21">
        <f>+Produccion_UO!Q785</f>
        <v>0</v>
      </c>
      <c r="S785" s="21">
        <f>+Produccion_UO!R785</f>
        <v>0</v>
      </c>
      <c r="T785" s="21">
        <f>+Produccion_UO!S785</f>
        <v>0</v>
      </c>
      <c r="U785" s="21">
        <f>+Produccion_UO!T785</f>
        <v>0</v>
      </c>
      <c r="V785" s="21">
        <f>+Produccion_UO!U785</f>
        <v>0</v>
      </c>
      <c r="W785" s="21">
        <f>+Produccion_UO!V785</f>
        <v>0</v>
      </c>
      <c r="X785" s="21">
        <f>+Produccion_UO!W785</f>
        <v>0</v>
      </c>
      <c r="Y785" s="21">
        <f>+Produccion_UO!X785</f>
        <v>0</v>
      </c>
      <c r="Z785" s="21">
        <f>+Produccion_UO!Y785</f>
        <v>0</v>
      </c>
      <c r="AA785" s="21">
        <f>+Produccion_UO!Z785</f>
        <v>0</v>
      </c>
      <c r="AB785" s="21">
        <f>+Produccion_UO!AA785</f>
        <v>0</v>
      </c>
      <c r="AC785" s="21">
        <f>+Produccion_UO!AB785</f>
        <v>0</v>
      </c>
      <c r="AD785" s="21">
        <f>+Produccion_UO!AC785</f>
        <v>0</v>
      </c>
      <c r="AE785" s="21">
        <f>+Produccion_UO!AD785</f>
        <v>0</v>
      </c>
      <c r="AF785" s="21">
        <f>+Produccion_UO!AE785</f>
        <v>0</v>
      </c>
      <c r="AG785" s="21">
        <f>+Produccion_UO!AF785</f>
        <v>0</v>
      </c>
      <c r="AH785" s="21">
        <f>+Produccion_UO!AG785</f>
        <v>0</v>
      </c>
      <c r="AI785" s="21">
        <f>+Produccion_UO!AH785</f>
        <v>0</v>
      </c>
      <c r="AJ785" s="21">
        <f>+Produccion_UO!AI785</f>
        <v>0</v>
      </c>
      <c r="AK785" s="21">
        <f>+Produccion_UO!AJ785</f>
        <v>0</v>
      </c>
      <c r="AL785" s="21">
        <f>+Produccion_UO!AK785</f>
        <v>0</v>
      </c>
      <c r="AM785" s="21">
        <f>+Produccion_UO!AL785</f>
        <v>0</v>
      </c>
      <c r="AN785" s="21">
        <f>+Produccion_UO!AM785</f>
        <v>0</v>
      </c>
      <c r="AO785" s="21">
        <f>+Produccion_UO!AN785</f>
        <v>0</v>
      </c>
      <c r="AP785" s="21">
        <f>+Produccion_UO!AO785</f>
        <v>0</v>
      </c>
      <c r="AQ785" s="21">
        <f>+Produccion_UO!AP785</f>
        <v>0</v>
      </c>
      <c r="AR785" s="21">
        <f>+Produccion_UO!AQ785</f>
        <v>0</v>
      </c>
    </row>
    <row r="786" spans="10:44" x14ac:dyDescent="0.25">
      <c r="J786" s="68"/>
      <c r="K786" s="68"/>
      <c r="L786" s="68"/>
      <c r="M786" s="69">
        <f>+SUM(M779:M785)</f>
        <v>0</v>
      </c>
      <c r="N786" s="69">
        <f t="shared" ref="N786" si="102">+SUM(N779:N785)</f>
        <v>0</v>
      </c>
      <c r="O786" s="69">
        <f t="shared" ref="O786:AR786" si="103">+SUM(O779:O785)</f>
        <v>0</v>
      </c>
      <c r="P786" s="69">
        <f t="shared" si="103"/>
        <v>0</v>
      </c>
      <c r="Q786" s="69">
        <f t="shared" si="103"/>
        <v>0</v>
      </c>
      <c r="R786" s="69">
        <f t="shared" si="103"/>
        <v>0</v>
      </c>
      <c r="S786" s="69">
        <f t="shared" si="103"/>
        <v>0</v>
      </c>
      <c r="T786" s="69">
        <f t="shared" si="103"/>
        <v>0</v>
      </c>
      <c r="U786" s="69">
        <f t="shared" si="103"/>
        <v>0</v>
      </c>
      <c r="V786" s="69">
        <f t="shared" si="103"/>
        <v>0</v>
      </c>
      <c r="W786" s="69">
        <f t="shared" si="103"/>
        <v>0</v>
      </c>
      <c r="X786" s="69">
        <f t="shared" si="103"/>
        <v>0</v>
      </c>
      <c r="Y786" s="69">
        <f t="shared" si="103"/>
        <v>0</v>
      </c>
      <c r="Z786" s="69">
        <f t="shared" si="103"/>
        <v>0</v>
      </c>
      <c r="AA786" s="69">
        <f t="shared" si="103"/>
        <v>0</v>
      </c>
      <c r="AB786" s="69">
        <f t="shared" si="103"/>
        <v>0</v>
      </c>
      <c r="AC786" s="69">
        <f t="shared" si="103"/>
        <v>0</v>
      </c>
      <c r="AD786" s="69">
        <f t="shared" si="103"/>
        <v>0</v>
      </c>
      <c r="AE786" s="69">
        <f t="shared" si="103"/>
        <v>0</v>
      </c>
      <c r="AF786" s="69">
        <f t="shared" si="103"/>
        <v>0</v>
      </c>
      <c r="AG786" s="69">
        <f t="shared" si="103"/>
        <v>0</v>
      </c>
      <c r="AH786" s="69">
        <f t="shared" si="103"/>
        <v>0</v>
      </c>
      <c r="AI786" s="69">
        <f t="shared" si="103"/>
        <v>0</v>
      </c>
      <c r="AJ786" s="69">
        <f t="shared" si="103"/>
        <v>0</v>
      </c>
      <c r="AK786" s="69">
        <f t="shared" si="103"/>
        <v>0</v>
      </c>
      <c r="AL786" s="69">
        <f t="shared" si="103"/>
        <v>0</v>
      </c>
      <c r="AM786" s="69">
        <f t="shared" si="103"/>
        <v>0</v>
      </c>
      <c r="AN786" s="69">
        <f t="shared" si="103"/>
        <v>0</v>
      </c>
      <c r="AO786" s="69">
        <f t="shared" si="103"/>
        <v>0</v>
      </c>
      <c r="AP786" s="69">
        <f t="shared" si="103"/>
        <v>0</v>
      </c>
      <c r="AQ786" s="69">
        <f t="shared" si="103"/>
        <v>0</v>
      </c>
      <c r="AR786" s="69">
        <f t="shared" si="103"/>
        <v>0</v>
      </c>
    </row>
    <row r="788" spans="10:44" s="90" customFormat="1" ht="18.75" x14ac:dyDescent="0.3">
      <c r="K788" s="92" t="str">
        <f>+Produccion_UO!K788</f>
        <v>11.8 Emisiones por COMPRA ELC en COLECTORES</v>
      </c>
      <c r="L788" s="92"/>
    </row>
    <row r="789" spans="10:44" x14ac:dyDescent="0.25">
      <c r="J789" s="106" t="s">
        <v>488</v>
      </c>
      <c r="K789" s="41" t="s">
        <v>26</v>
      </c>
      <c r="L789" s="162"/>
    </row>
    <row r="790" spans="10:44" x14ac:dyDescent="0.25">
      <c r="J790" s="15"/>
      <c r="K790" s="23"/>
      <c r="L790" s="23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</row>
    <row r="791" spans="10:44" x14ac:dyDescent="0.25">
      <c r="M791" s="40">
        <v>2019</v>
      </c>
      <c r="N791" s="40">
        <v>2020</v>
      </c>
      <c r="O791" s="40">
        <v>2021</v>
      </c>
      <c r="P791" s="40">
        <v>2022</v>
      </c>
      <c r="Q791" s="40">
        <v>2023</v>
      </c>
      <c r="R791" s="40">
        <v>2024</v>
      </c>
      <c r="S791" s="40">
        <v>2025</v>
      </c>
      <c r="T791" s="40">
        <v>2026</v>
      </c>
      <c r="U791" s="40">
        <v>2027</v>
      </c>
      <c r="V791" s="40">
        <v>2028</v>
      </c>
      <c r="W791" s="40">
        <v>2029</v>
      </c>
      <c r="X791" s="40">
        <v>2030</v>
      </c>
      <c r="Y791" s="40">
        <v>2031</v>
      </c>
      <c r="Z791" s="40">
        <v>2032</v>
      </c>
      <c r="AA791" s="40">
        <v>2033</v>
      </c>
      <c r="AB791" s="40">
        <v>2034</v>
      </c>
      <c r="AC791" s="40">
        <v>2035</v>
      </c>
      <c r="AD791" s="40">
        <v>2036</v>
      </c>
      <c r="AE791" s="40">
        <v>2037</v>
      </c>
      <c r="AF791" s="40">
        <v>2038</v>
      </c>
      <c r="AG791" s="40">
        <v>2039</v>
      </c>
      <c r="AH791" s="40">
        <v>2040</v>
      </c>
      <c r="AI791" s="40">
        <v>2041</v>
      </c>
      <c r="AJ791" s="40">
        <v>2042</v>
      </c>
      <c r="AK791" s="40">
        <v>2043</v>
      </c>
      <c r="AL791" s="40">
        <v>2044</v>
      </c>
      <c r="AM791" s="40">
        <v>2045</v>
      </c>
      <c r="AN791" s="40">
        <v>2046</v>
      </c>
      <c r="AO791" s="40">
        <v>2047</v>
      </c>
      <c r="AP791" s="40">
        <v>2048</v>
      </c>
      <c r="AQ791" s="40">
        <v>2049</v>
      </c>
      <c r="AR791" s="40">
        <v>2050</v>
      </c>
    </row>
    <row r="792" spans="10:44" x14ac:dyDescent="0.25">
      <c r="J792" s="61" t="s">
        <v>148</v>
      </c>
      <c r="K792" s="19" t="s">
        <v>320</v>
      </c>
      <c r="L792" s="171" t="s">
        <v>683</v>
      </c>
      <c r="M792" s="21">
        <f>+Produccion_UO!L792</f>
        <v>0</v>
      </c>
      <c r="N792" s="21">
        <f>+Produccion_UO!M792</f>
        <v>0</v>
      </c>
      <c r="O792" s="21">
        <f>+Produccion_UO!N792</f>
        <v>0</v>
      </c>
      <c r="P792" s="21">
        <f>+Produccion_UO!O792</f>
        <v>0</v>
      </c>
      <c r="Q792" s="21">
        <f>+Produccion_UO!P792</f>
        <v>0</v>
      </c>
      <c r="R792" s="21">
        <f>+Produccion_UO!Q792</f>
        <v>0</v>
      </c>
      <c r="S792" s="21">
        <f>+Produccion_UO!R792</f>
        <v>0</v>
      </c>
      <c r="T792" s="21">
        <f>+Produccion_UO!S792</f>
        <v>0</v>
      </c>
      <c r="U792" s="21">
        <f>+Produccion_UO!T792</f>
        <v>0</v>
      </c>
      <c r="V792" s="21">
        <f>+Produccion_UO!U792</f>
        <v>0</v>
      </c>
      <c r="W792" s="21">
        <f>+Produccion_UO!V792</f>
        <v>0</v>
      </c>
      <c r="X792" s="21">
        <f>+Produccion_UO!W792</f>
        <v>0</v>
      </c>
      <c r="Y792" s="21">
        <f>+Produccion_UO!X792</f>
        <v>0</v>
      </c>
      <c r="Z792" s="21">
        <f>+Produccion_UO!Y792</f>
        <v>0</v>
      </c>
      <c r="AA792" s="21">
        <f>+Produccion_UO!Z792</f>
        <v>0</v>
      </c>
      <c r="AB792" s="21">
        <f>+Produccion_UO!AA792</f>
        <v>0</v>
      </c>
      <c r="AC792" s="21">
        <f>+Produccion_UO!AB792</f>
        <v>0</v>
      </c>
      <c r="AD792" s="21">
        <f>+Produccion_UO!AC792</f>
        <v>0</v>
      </c>
      <c r="AE792" s="21">
        <f>+Produccion_UO!AD792</f>
        <v>0</v>
      </c>
      <c r="AF792" s="21">
        <f>+Produccion_UO!AE792</f>
        <v>0</v>
      </c>
      <c r="AG792" s="21">
        <f>+Produccion_UO!AF792</f>
        <v>0</v>
      </c>
      <c r="AH792" s="21">
        <f>+Produccion_UO!AG792</f>
        <v>0</v>
      </c>
      <c r="AI792" s="21">
        <f>+Produccion_UO!AH792</f>
        <v>0</v>
      </c>
      <c r="AJ792" s="21">
        <f>+Produccion_UO!AI792</f>
        <v>0</v>
      </c>
      <c r="AK792" s="21">
        <f>+Produccion_UO!AJ792</f>
        <v>0</v>
      </c>
      <c r="AL792" s="21">
        <f>+Produccion_UO!AK792</f>
        <v>0</v>
      </c>
      <c r="AM792" s="21">
        <f>+Produccion_UO!AL792</f>
        <v>0</v>
      </c>
      <c r="AN792" s="21">
        <f>+Produccion_UO!AM792</f>
        <v>0</v>
      </c>
      <c r="AO792" s="21">
        <f>+Produccion_UO!AN792</f>
        <v>0</v>
      </c>
      <c r="AP792" s="21">
        <f>+Produccion_UO!AO792</f>
        <v>0</v>
      </c>
      <c r="AQ792" s="21">
        <f>+Produccion_UO!AP792</f>
        <v>0</v>
      </c>
      <c r="AR792" s="21">
        <f>+Produccion_UO!AQ792</f>
        <v>0</v>
      </c>
    </row>
    <row r="793" spans="10:44" x14ac:dyDescent="0.25">
      <c r="J793" s="61" t="s">
        <v>149</v>
      </c>
      <c r="K793" s="19" t="s">
        <v>322</v>
      </c>
      <c r="L793" s="171" t="s">
        <v>684</v>
      </c>
      <c r="M793" s="21">
        <f>+Produccion_UO!L793+Produccion_UO!L794</f>
        <v>176.47342665939641</v>
      </c>
      <c r="N793" s="21">
        <f>+Produccion_UO!M793+Produccion_UO!M794</f>
        <v>167.8723599801543</v>
      </c>
      <c r="O793" s="21">
        <f>+Produccion_UO!N793+Produccion_UO!N794</f>
        <v>150.54631173449019</v>
      </c>
      <c r="P793" s="21">
        <f>+Produccion_UO!O793+Produccion_UO!O794</f>
        <v>146.20549470760221</v>
      </c>
      <c r="Q793" s="21">
        <f>+Produccion_UO!P793+Produccion_UO!P794</f>
        <v>86.882015949233903</v>
      </c>
      <c r="R793" s="21">
        <f>+Produccion_UO!Q793+Produccion_UO!Q794</f>
        <v>82.342029789330496</v>
      </c>
      <c r="S793" s="21">
        <f>+Produccion_UO!R793+Produccion_UO!R794</f>
        <v>77.802043629427303</v>
      </c>
      <c r="T793" s="21">
        <f>+Produccion_UO!S793+Produccion_UO!S794</f>
        <v>74.201875943520804</v>
      </c>
      <c r="U793" s="21">
        <f>+Produccion_UO!T793+Produccion_UO!T794</f>
        <v>34.296306637548398</v>
      </c>
      <c r="V793" s="21">
        <f>+Produccion_UO!U793+Produccion_UO!U794</f>
        <v>21.625266026239601</v>
      </c>
      <c r="W793" s="21">
        <f>+Produccion_UO!V793+Produccion_UO!V794</f>
        <v>11.0563782705484</v>
      </c>
      <c r="X793" s="21">
        <f>+Produccion_UO!W793+Produccion_UO!W794</f>
        <v>10.788298889969299</v>
      </c>
      <c r="Y793" s="21">
        <f>+Produccion_UO!X793+Produccion_UO!X794</f>
        <v>10.788298889969299</v>
      </c>
      <c r="Z793" s="21">
        <f>+Produccion_UO!Y793+Produccion_UO!Y794</f>
        <v>3.8052255974804199</v>
      </c>
      <c r="AA793" s="21">
        <f>+Produccion_UO!Z793+Produccion_UO!Z794</f>
        <v>0</v>
      </c>
      <c r="AB793" s="21">
        <f>+Produccion_UO!AA793+Produccion_UO!AA794</f>
        <v>0</v>
      </c>
      <c r="AC793" s="21">
        <f>+Produccion_UO!AB793+Produccion_UO!AB794</f>
        <v>0</v>
      </c>
      <c r="AD793" s="21">
        <f>+Produccion_UO!AC793+Produccion_UO!AC794</f>
        <v>0</v>
      </c>
      <c r="AE793" s="21">
        <f>+Produccion_UO!AD793+Produccion_UO!AD794</f>
        <v>0</v>
      </c>
      <c r="AF793" s="21">
        <f>+Produccion_UO!AE793+Produccion_UO!AE794</f>
        <v>0</v>
      </c>
      <c r="AG793" s="21">
        <f>+Produccion_UO!AF793+Produccion_UO!AF794</f>
        <v>0</v>
      </c>
      <c r="AH793" s="21">
        <f>+Produccion_UO!AG793+Produccion_UO!AG794</f>
        <v>0</v>
      </c>
      <c r="AI793" s="21">
        <f>+Produccion_UO!AH793+Produccion_UO!AH794</f>
        <v>0</v>
      </c>
      <c r="AJ793" s="21">
        <f>+Produccion_UO!AI793+Produccion_UO!AI794</f>
        <v>0</v>
      </c>
      <c r="AK793" s="21">
        <f>+Produccion_UO!AJ793+Produccion_UO!AJ794</f>
        <v>0</v>
      </c>
      <c r="AL793" s="21">
        <f>+Produccion_UO!AK793+Produccion_UO!AK794</f>
        <v>0</v>
      </c>
      <c r="AM793" s="21">
        <f>+Produccion_UO!AL793+Produccion_UO!AL794</f>
        <v>0</v>
      </c>
      <c r="AN793" s="21">
        <f>+Produccion_UO!AM793+Produccion_UO!AM794</f>
        <v>0</v>
      </c>
      <c r="AO793" s="21">
        <f>+Produccion_UO!AN793+Produccion_UO!AN794</f>
        <v>0</v>
      </c>
      <c r="AP793" s="21">
        <f>+Produccion_UO!AO793+Produccion_UO!AO794</f>
        <v>0</v>
      </c>
      <c r="AQ793" s="21">
        <f>+Produccion_UO!AP793+Produccion_UO!AP794</f>
        <v>0</v>
      </c>
      <c r="AR793" s="21">
        <f>+Produccion_UO!AQ793+Produccion_UO!AQ794</f>
        <v>0</v>
      </c>
    </row>
    <row r="794" spans="10:44" x14ac:dyDescent="0.25">
      <c r="J794" s="61" t="s">
        <v>151</v>
      </c>
      <c r="K794" s="19" t="s">
        <v>324</v>
      </c>
      <c r="L794" s="171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  <c r="AA794" s="180"/>
      <c r="AB794" s="180"/>
      <c r="AC794" s="180"/>
      <c r="AD794" s="180"/>
      <c r="AE794" s="180"/>
      <c r="AF794" s="180"/>
      <c r="AG794" s="180"/>
      <c r="AH794" s="180"/>
      <c r="AI794" s="180"/>
      <c r="AJ794" s="180"/>
      <c r="AK794" s="180"/>
      <c r="AL794" s="180"/>
      <c r="AM794" s="180"/>
      <c r="AN794" s="180"/>
      <c r="AO794" s="180"/>
      <c r="AP794" s="180"/>
      <c r="AQ794" s="180"/>
      <c r="AR794" s="180"/>
    </row>
    <row r="795" spans="10:44" x14ac:dyDescent="0.25">
      <c r="J795" s="61" t="s">
        <v>152</v>
      </c>
      <c r="K795" s="19" t="s">
        <v>326</v>
      </c>
      <c r="L795" s="171" t="s">
        <v>688</v>
      </c>
      <c r="M795" s="21">
        <f>+Produccion_UO!L795</f>
        <v>0</v>
      </c>
      <c r="N795" s="21">
        <f>+Produccion_UO!M795</f>
        <v>0</v>
      </c>
      <c r="O795" s="21">
        <f>+Produccion_UO!N795</f>
        <v>0</v>
      </c>
      <c r="P795" s="21">
        <f>+Produccion_UO!O795</f>
        <v>0</v>
      </c>
      <c r="Q795" s="21">
        <f>+Produccion_UO!P795</f>
        <v>0</v>
      </c>
      <c r="R795" s="21">
        <f>+Produccion_UO!Q795</f>
        <v>0.41032216848578801</v>
      </c>
      <c r="S795" s="21">
        <f>+Produccion_UO!R795</f>
        <v>0.38843831949988</v>
      </c>
      <c r="T795" s="21">
        <f>+Produccion_UO!S795</f>
        <v>4.4253763801233102E-2</v>
      </c>
      <c r="U795" s="21">
        <f>+Produccion_UO!T795</f>
        <v>0</v>
      </c>
      <c r="V795" s="21">
        <f>+Produccion_UO!U795</f>
        <v>0</v>
      </c>
      <c r="W795" s="21">
        <f>+Produccion_UO!V795</f>
        <v>0</v>
      </c>
      <c r="X795" s="21">
        <f>+Produccion_UO!W795</f>
        <v>0</v>
      </c>
      <c r="Y795" s="21">
        <f>+Produccion_UO!X795</f>
        <v>0</v>
      </c>
      <c r="Z795" s="21">
        <f>+Produccion_UO!Y795</f>
        <v>0</v>
      </c>
      <c r="AA795" s="21">
        <f>+Produccion_UO!Z795</f>
        <v>0</v>
      </c>
      <c r="AB795" s="21">
        <f>+Produccion_UO!AA795</f>
        <v>0</v>
      </c>
      <c r="AC795" s="21">
        <f>+Produccion_UO!AB795</f>
        <v>0</v>
      </c>
      <c r="AD795" s="21">
        <f>+Produccion_UO!AC795</f>
        <v>0</v>
      </c>
      <c r="AE795" s="21">
        <f>+Produccion_UO!AD795</f>
        <v>0</v>
      </c>
      <c r="AF795" s="21">
        <f>+Produccion_UO!AE795</f>
        <v>0</v>
      </c>
      <c r="AG795" s="21">
        <f>+Produccion_UO!AF795</f>
        <v>0</v>
      </c>
      <c r="AH795" s="21">
        <f>+Produccion_UO!AG795</f>
        <v>0</v>
      </c>
      <c r="AI795" s="21">
        <f>+Produccion_UO!AH795</f>
        <v>0</v>
      </c>
      <c r="AJ795" s="21">
        <f>+Produccion_UO!AI795</f>
        <v>0</v>
      </c>
      <c r="AK795" s="21">
        <f>+Produccion_UO!AJ795</f>
        <v>0</v>
      </c>
      <c r="AL795" s="21">
        <f>+Produccion_UO!AK795</f>
        <v>0</v>
      </c>
      <c r="AM795" s="21">
        <f>+Produccion_UO!AL795</f>
        <v>0</v>
      </c>
      <c r="AN795" s="21">
        <f>+Produccion_UO!AM795</f>
        <v>0</v>
      </c>
      <c r="AO795" s="21">
        <f>+Produccion_UO!AN795</f>
        <v>0</v>
      </c>
      <c r="AP795" s="21">
        <f>+Produccion_UO!AO795</f>
        <v>0</v>
      </c>
      <c r="AQ795" s="21">
        <f>+Produccion_UO!AP795</f>
        <v>0</v>
      </c>
      <c r="AR795" s="21">
        <f>+Produccion_UO!AQ795</f>
        <v>0</v>
      </c>
    </row>
    <row r="796" spans="10:44" x14ac:dyDescent="0.25">
      <c r="J796" s="61" t="s">
        <v>153</v>
      </c>
      <c r="K796" s="19" t="s">
        <v>328</v>
      </c>
      <c r="L796" s="171" t="s">
        <v>686</v>
      </c>
      <c r="M796" s="21">
        <f>+Produccion_UO!L796</f>
        <v>0</v>
      </c>
      <c r="N796" s="21">
        <f>+Produccion_UO!M796</f>
        <v>0</v>
      </c>
      <c r="O796" s="21">
        <f>+Produccion_UO!N796</f>
        <v>0</v>
      </c>
      <c r="P796" s="21">
        <f>+Produccion_UO!O796</f>
        <v>0</v>
      </c>
      <c r="Q796" s="21">
        <f>+Produccion_UO!P796</f>
        <v>0</v>
      </c>
      <c r="R796" s="21">
        <f>+Produccion_UO!Q796</f>
        <v>0</v>
      </c>
      <c r="S796" s="21">
        <f>+Produccion_UO!R796</f>
        <v>0</v>
      </c>
      <c r="T796" s="21">
        <f>+Produccion_UO!S796</f>
        <v>0</v>
      </c>
      <c r="U796" s="21">
        <f>+Produccion_UO!T796</f>
        <v>0</v>
      </c>
      <c r="V796" s="21">
        <f>+Produccion_UO!U796</f>
        <v>0</v>
      </c>
      <c r="W796" s="21">
        <f>+Produccion_UO!V796</f>
        <v>0</v>
      </c>
      <c r="X796" s="21">
        <f>+Produccion_UO!W796</f>
        <v>0</v>
      </c>
      <c r="Y796" s="21">
        <f>+Produccion_UO!X796</f>
        <v>0</v>
      </c>
      <c r="Z796" s="21">
        <f>+Produccion_UO!Y796</f>
        <v>0</v>
      </c>
      <c r="AA796" s="21">
        <f>+Produccion_UO!Z796</f>
        <v>0</v>
      </c>
      <c r="AB796" s="21">
        <f>+Produccion_UO!AA796</f>
        <v>0</v>
      </c>
      <c r="AC796" s="21">
        <f>+Produccion_UO!AB796</f>
        <v>0</v>
      </c>
      <c r="AD796" s="21">
        <f>+Produccion_UO!AC796</f>
        <v>0</v>
      </c>
      <c r="AE796" s="21">
        <f>+Produccion_UO!AD796</f>
        <v>0</v>
      </c>
      <c r="AF796" s="21">
        <f>+Produccion_UO!AE796</f>
        <v>0</v>
      </c>
      <c r="AG796" s="21">
        <f>+Produccion_UO!AF796</f>
        <v>0</v>
      </c>
      <c r="AH796" s="21">
        <f>+Produccion_UO!AG796</f>
        <v>0</v>
      </c>
      <c r="AI796" s="21">
        <f>+Produccion_UO!AH796</f>
        <v>0</v>
      </c>
      <c r="AJ796" s="21">
        <f>+Produccion_UO!AI796</f>
        <v>0</v>
      </c>
      <c r="AK796" s="21">
        <f>+Produccion_UO!AJ796</f>
        <v>0</v>
      </c>
      <c r="AL796" s="21">
        <f>+Produccion_UO!AK796</f>
        <v>0</v>
      </c>
      <c r="AM796" s="21">
        <f>+Produccion_UO!AL796</f>
        <v>0</v>
      </c>
      <c r="AN796" s="21">
        <f>+Produccion_UO!AM796</f>
        <v>0</v>
      </c>
      <c r="AO796" s="21">
        <f>+Produccion_UO!AN796</f>
        <v>0</v>
      </c>
      <c r="AP796" s="21">
        <f>+Produccion_UO!AO796</f>
        <v>0</v>
      </c>
      <c r="AQ796" s="21">
        <f>+Produccion_UO!AP796</f>
        <v>0</v>
      </c>
      <c r="AR796" s="21">
        <f>+Produccion_UO!AQ796</f>
        <v>0</v>
      </c>
    </row>
    <row r="797" spans="10:44" x14ac:dyDescent="0.25">
      <c r="J797" s="61" t="s">
        <v>154</v>
      </c>
      <c r="K797" s="19" t="s">
        <v>330</v>
      </c>
      <c r="L797" s="171" t="s">
        <v>687</v>
      </c>
      <c r="M797" s="21">
        <f>+Produccion_UO!L797</f>
        <v>11.0255201339571</v>
      </c>
      <c r="N797" s="21">
        <f>+Produccion_UO!M797</f>
        <v>9.8443274206848397</v>
      </c>
      <c r="O797" s="21">
        <f>+Produccion_UO!N797</f>
        <v>8.5989052033776101</v>
      </c>
      <c r="P797" s="21">
        <f>+Produccion_UO!O797</f>
        <v>7.3534829860703796</v>
      </c>
      <c r="Q797" s="21">
        <f>+Produccion_UO!P797</f>
        <v>6.1080607687631501</v>
      </c>
      <c r="R797" s="21">
        <f>+Produccion_UO!Q797</f>
        <v>4.7731557454927502</v>
      </c>
      <c r="S797" s="21">
        <f>+Produccion_UO!R797</f>
        <v>3.43825072222235</v>
      </c>
      <c r="T797" s="21">
        <f>+Produccion_UO!S797</f>
        <v>6.7538020249192598</v>
      </c>
      <c r="U797" s="21">
        <f>+Produccion_UO!T797</f>
        <v>6.4232067711728504</v>
      </c>
      <c r="V797" s="21">
        <f>+Produccion_UO!U797</f>
        <v>0</v>
      </c>
      <c r="W797" s="21">
        <f>+Produccion_UO!V797</f>
        <v>0</v>
      </c>
      <c r="X797" s="21">
        <f>+Produccion_UO!W797</f>
        <v>0</v>
      </c>
      <c r="Y797" s="21">
        <f>+Produccion_UO!X797</f>
        <v>0</v>
      </c>
      <c r="Z797" s="21">
        <f>+Produccion_UO!Y797</f>
        <v>0</v>
      </c>
      <c r="AA797" s="21">
        <f>+Produccion_UO!Z797</f>
        <v>0</v>
      </c>
      <c r="AB797" s="21">
        <f>+Produccion_UO!AA797</f>
        <v>0</v>
      </c>
      <c r="AC797" s="21">
        <f>+Produccion_UO!AB797</f>
        <v>0</v>
      </c>
      <c r="AD797" s="21">
        <f>+Produccion_UO!AC797</f>
        <v>0</v>
      </c>
      <c r="AE797" s="21">
        <f>+Produccion_UO!AD797</f>
        <v>0</v>
      </c>
      <c r="AF797" s="21">
        <f>+Produccion_UO!AE797</f>
        <v>0</v>
      </c>
      <c r="AG797" s="21">
        <f>+Produccion_UO!AF797</f>
        <v>0</v>
      </c>
      <c r="AH797" s="21">
        <f>+Produccion_UO!AG797</f>
        <v>0</v>
      </c>
      <c r="AI797" s="21">
        <f>+Produccion_UO!AH797</f>
        <v>0</v>
      </c>
      <c r="AJ797" s="21">
        <f>+Produccion_UO!AI797</f>
        <v>0</v>
      </c>
      <c r="AK797" s="21">
        <f>+Produccion_UO!AJ797</f>
        <v>0</v>
      </c>
      <c r="AL797" s="21">
        <f>+Produccion_UO!AK797</f>
        <v>0</v>
      </c>
      <c r="AM797" s="21">
        <f>+Produccion_UO!AL797</f>
        <v>0</v>
      </c>
      <c r="AN797" s="21">
        <f>+Produccion_UO!AM797</f>
        <v>0</v>
      </c>
      <c r="AO797" s="21">
        <f>+Produccion_UO!AN797</f>
        <v>0</v>
      </c>
      <c r="AP797" s="21">
        <f>+Produccion_UO!AO797</f>
        <v>0</v>
      </c>
      <c r="AQ797" s="21">
        <f>+Produccion_UO!AP797</f>
        <v>0</v>
      </c>
      <c r="AR797" s="21">
        <f>+Produccion_UO!AQ797</f>
        <v>0</v>
      </c>
    </row>
    <row r="798" spans="10:44" x14ac:dyDescent="0.25">
      <c r="J798" s="61" t="s">
        <v>155</v>
      </c>
      <c r="K798" s="19" t="s">
        <v>332</v>
      </c>
      <c r="L798" s="171" t="s">
        <v>685</v>
      </c>
      <c r="M798" s="21">
        <f>+Produccion_UO!L798</f>
        <v>7.2677275333887197</v>
      </c>
      <c r="N798" s="21">
        <f>+Produccion_UO!M798</f>
        <v>6.9182184019275006</v>
      </c>
      <c r="O798" s="21">
        <f>+Produccion_UO!N798</f>
        <v>6.7847319794709593</v>
      </c>
      <c r="P798" s="21">
        <f>+Produccion_UO!O798</f>
        <v>6.651245557014418</v>
      </c>
      <c r="Q798" s="21">
        <f>+Produccion_UO!P798</f>
        <v>6.5177591345578776</v>
      </c>
      <c r="R798" s="21">
        <f>+Produccion_UO!Q798</f>
        <v>5.80948158685593</v>
      </c>
      <c r="S798" s="21">
        <f>+Produccion_UO!R798</f>
        <v>5.26934440738912</v>
      </c>
      <c r="T798" s="21">
        <f>+Produccion_UO!S798</f>
        <v>6.1269529098431699</v>
      </c>
      <c r="U798" s="21">
        <f>+Produccion_UO!T798</f>
        <v>5.5426578853233304</v>
      </c>
      <c r="V798" s="21">
        <f>+Produccion_UO!U798</f>
        <v>5.0408945720392397</v>
      </c>
      <c r="W798" s="21">
        <f>+Produccion_UO!V798</f>
        <v>4.5391312587551438</v>
      </c>
      <c r="X798" s="21">
        <f>+Produccion_UO!W798</f>
        <v>4.037367945471054</v>
      </c>
      <c r="Y798" s="21">
        <f>+Produccion_UO!X798</f>
        <v>3.7099036387719879</v>
      </c>
      <c r="Z798" s="21">
        <f>+Produccion_UO!Y798</f>
        <v>3.3824393320729222</v>
      </c>
      <c r="AA798" s="21">
        <f>+Produccion_UO!Z798</f>
        <v>1.24677657762102</v>
      </c>
      <c r="AB798" s="21">
        <f>+Produccion_UO!AA798</f>
        <v>0</v>
      </c>
      <c r="AC798" s="21">
        <f>+Produccion_UO!AB798</f>
        <v>0</v>
      </c>
      <c r="AD798" s="21">
        <f>+Produccion_UO!AC798</f>
        <v>0</v>
      </c>
      <c r="AE798" s="21">
        <f>+Produccion_UO!AD798</f>
        <v>0</v>
      </c>
      <c r="AF798" s="21">
        <f>+Produccion_UO!AE798</f>
        <v>0</v>
      </c>
      <c r="AG798" s="21">
        <f>+Produccion_UO!AF798</f>
        <v>0</v>
      </c>
      <c r="AH798" s="21">
        <f>+Produccion_UO!AG798</f>
        <v>0</v>
      </c>
      <c r="AI798" s="21">
        <f>+Produccion_UO!AH798</f>
        <v>0</v>
      </c>
      <c r="AJ798" s="21">
        <f>+Produccion_UO!AI798</f>
        <v>0</v>
      </c>
      <c r="AK798" s="21">
        <f>+Produccion_UO!AJ798</f>
        <v>0</v>
      </c>
      <c r="AL798" s="21">
        <f>+Produccion_UO!AK798</f>
        <v>0</v>
      </c>
      <c r="AM798" s="21">
        <f>+Produccion_UO!AL798</f>
        <v>0</v>
      </c>
      <c r="AN798" s="21">
        <f>+Produccion_UO!AM798</f>
        <v>0</v>
      </c>
      <c r="AO798" s="21">
        <f>+Produccion_UO!AN798</f>
        <v>0</v>
      </c>
      <c r="AP798" s="21">
        <f>+Produccion_UO!AO798</f>
        <v>0</v>
      </c>
      <c r="AQ798" s="21">
        <f>+Produccion_UO!AP798</f>
        <v>0</v>
      </c>
      <c r="AR798" s="21">
        <f>+Produccion_UO!AQ798</f>
        <v>0</v>
      </c>
    </row>
    <row r="799" spans="10:44" x14ac:dyDescent="0.25">
      <c r="J799" s="68"/>
      <c r="K799" s="68"/>
      <c r="L799" s="68"/>
      <c r="M799" s="69">
        <f>+SUM(M792:M798)</f>
        <v>194.76667432674222</v>
      </c>
      <c r="N799" s="69">
        <f t="shared" ref="N799" si="104">+SUM(N792:N798)</f>
        <v>184.63490580276664</v>
      </c>
      <c r="O799" s="69">
        <f t="shared" ref="O799:AR799" si="105">+SUM(O792:O798)</f>
        <v>165.92994891733875</v>
      </c>
      <c r="P799" s="69">
        <f t="shared" si="105"/>
        <v>160.21022325068702</v>
      </c>
      <c r="Q799" s="69">
        <f t="shared" si="105"/>
        <v>99.507835852554933</v>
      </c>
      <c r="R799" s="69">
        <f t="shared" si="105"/>
        <v>93.334989290164955</v>
      </c>
      <c r="S799" s="69">
        <f t="shared" si="105"/>
        <v>86.898077078538648</v>
      </c>
      <c r="T799" s="69">
        <f t="shared" si="105"/>
        <v>87.126884642084462</v>
      </c>
      <c r="U799" s="69">
        <f t="shared" si="105"/>
        <v>46.262171294044578</v>
      </c>
      <c r="V799" s="69">
        <f t="shared" si="105"/>
        <v>26.666160598278839</v>
      </c>
      <c r="W799" s="69">
        <f t="shared" si="105"/>
        <v>15.595509529303545</v>
      </c>
      <c r="X799" s="69">
        <f t="shared" si="105"/>
        <v>14.825666835440353</v>
      </c>
      <c r="Y799" s="69">
        <f t="shared" si="105"/>
        <v>14.498202528741288</v>
      </c>
      <c r="Z799" s="69">
        <f t="shared" si="105"/>
        <v>7.1876649295533426</v>
      </c>
      <c r="AA799" s="69">
        <f t="shared" si="105"/>
        <v>1.24677657762102</v>
      </c>
      <c r="AB799" s="69">
        <f t="shared" si="105"/>
        <v>0</v>
      </c>
      <c r="AC799" s="69">
        <f t="shared" si="105"/>
        <v>0</v>
      </c>
      <c r="AD799" s="69">
        <f t="shared" si="105"/>
        <v>0</v>
      </c>
      <c r="AE799" s="69">
        <f t="shared" si="105"/>
        <v>0</v>
      </c>
      <c r="AF799" s="69">
        <f t="shared" si="105"/>
        <v>0</v>
      </c>
      <c r="AG799" s="69">
        <f t="shared" si="105"/>
        <v>0</v>
      </c>
      <c r="AH799" s="69">
        <f t="shared" si="105"/>
        <v>0</v>
      </c>
      <c r="AI799" s="69">
        <f t="shared" si="105"/>
        <v>0</v>
      </c>
      <c r="AJ799" s="69">
        <f t="shared" si="105"/>
        <v>0</v>
      </c>
      <c r="AK799" s="69">
        <f t="shared" si="105"/>
        <v>0</v>
      </c>
      <c r="AL799" s="69">
        <f t="shared" si="105"/>
        <v>0</v>
      </c>
      <c r="AM799" s="69">
        <f t="shared" si="105"/>
        <v>0</v>
      </c>
      <c r="AN799" s="69">
        <f t="shared" si="105"/>
        <v>0</v>
      </c>
      <c r="AO799" s="69">
        <f t="shared" si="105"/>
        <v>0</v>
      </c>
      <c r="AP799" s="69">
        <f t="shared" si="105"/>
        <v>0</v>
      </c>
      <c r="AQ799" s="69">
        <f t="shared" si="105"/>
        <v>0</v>
      </c>
      <c r="AR799" s="69">
        <f t="shared" si="105"/>
        <v>0</v>
      </c>
    </row>
    <row r="800" spans="10:44" x14ac:dyDescent="0.25"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</row>
    <row r="801" spans="10:44" ht="18.75" x14ac:dyDescent="0.3">
      <c r="K801" s="34" t="str">
        <f>+Produccion_UO!K801</f>
        <v>11.8.1 Emisiones por COMPRA ELC en COLECTORES DE PETRÓLEO</v>
      </c>
      <c r="L801" s="34"/>
    </row>
    <row r="802" spans="10:44" x14ac:dyDescent="0.25">
      <c r="J802" s="106" t="s">
        <v>488</v>
      </c>
      <c r="K802" s="108" t="s">
        <v>389</v>
      </c>
      <c r="L802" s="167"/>
    </row>
    <row r="803" spans="10:44" x14ac:dyDescent="0.25">
      <c r="J803" s="15"/>
      <c r="K803" s="23"/>
      <c r="L803" s="23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</row>
    <row r="804" spans="10:44" x14ac:dyDescent="0.25">
      <c r="M804" s="47">
        <v>2019</v>
      </c>
      <c r="N804" s="47">
        <v>2020</v>
      </c>
      <c r="O804" s="47">
        <v>2021</v>
      </c>
      <c r="P804" s="47">
        <v>2022</v>
      </c>
      <c r="Q804" s="47">
        <v>2023</v>
      </c>
      <c r="R804" s="47">
        <v>2024</v>
      </c>
      <c r="S804" s="47">
        <v>2025</v>
      </c>
      <c r="T804" s="47">
        <v>2026</v>
      </c>
      <c r="U804" s="47">
        <v>2027</v>
      </c>
      <c r="V804" s="47">
        <v>2028</v>
      </c>
      <c r="W804" s="47">
        <v>2029</v>
      </c>
      <c r="X804" s="47">
        <v>2030</v>
      </c>
      <c r="Y804" s="47">
        <v>2031</v>
      </c>
      <c r="Z804" s="47">
        <v>2032</v>
      </c>
      <c r="AA804" s="47">
        <v>2033</v>
      </c>
      <c r="AB804" s="47">
        <v>2034</v>
      </c>
      <c r="AC804" s="47">
        <v>2035</v>
      </c>
      <c r="AD804" s="47">
        <v>2036</v>
      </c>
      <c r="AE804" s="47">
        <v>2037</v>
      </c>
      <c r="AF804" s="47">
        <v>2038</v>
      </c>
      <c r="AG804" s="47">
        <v>2039</v>
      </c>
      <c r="AH804" s="47">
        <v>2040</v>
      </c>
      <c r="AI804" s="47">
        <v>2041</v>
      </c>
      <c r="AJ804" s="47">
        <v>2042</v>
      </c>
      <c r="AK804" s="47">
        <v>2043</v>
      </c>
      <c r="AL804" s="47">
        <v>2044</v>
      </c>
      <c r="AM804" s="47">
        <v>2045</v>
      </c>
      <c r="AN804" s="47">
        <v>2046</v>
      </c>
      <c r="AO804" s="47">
        <v>2047</v>
      </c>
      <c r="AP804" s="47">
        <v>2048</v>
      </c>
      <c r="AQ804" s="47">
        <v>2049</v>
      </c>
      <c r="AR804" s="47">
        <v>2050</v>
      </c>
    </row>
    <row r="805" spans="10:44" x14ac:dyDescent="0.25">
      <c r="J805" s="24" t="s">
        <v>148</v>
      </c>
      <c r="K805" s="108" t="s">
        <v>294</v>
      </c>
      <c r="L805" s="173" t="s">
        <v>683</v>
      </c>
      <c r="M805" s="21">
        <f>+Produccion_UO!L805</f>
        <v>0</v>
      </c>
      <c r="N805" s="21">
        <f>+Produccion_UO!M805</f>
        <v>0</v>
      </c>
      <c r="O805" s="21">
        <f>+Produccion_UO!N805</f>
        <v>0</v>
      </c>
      <c r="P805" s="21">
        <f>+Produccion_UO!O805</f>
        <v>0</v>
      </c>
      <c r="Q805" s="21">
        <f>+Produccion_UO!P805</f>
        <v>0</v>
      </c>
      <c r="R805" s="21">
        <f>+Produccion_UO!Q805</f>
        <v>0</v>
      </c>
      <c r="S805" s="21">
        <f>+Produccion_UO!R805</f>
        <v>0</v>
      </c>
      <c r="T805" s="21">
        <f>+Produccion_UO!S805</f>
        <v>0</v>
      </c>
      <c r="U805" s="21">
        <f>+Produccion_UO!T805</f>
        <v>0</v>
      </c>
      <c r="V805" s="21">
        <f>+Produccion_UO!U805</f>
        <v>0</v>
      </c>
      <c r="W805" s="21">
        <f>+Produccion_UO!V805</f>
        <v>0</v>
      </c>
      <c r="X805" s="21">
        <f>+Produccion_UO!W805</f>
        <v>0</v>
      </c>
      <c r="Y805" s="21">
        <f>+Produccion_UO!X805</f>
        <v>0</v>
      </c>
      <c r="Z805" s="21">
        <f>+Produccion_UO!Y805</f>
        <v>0</v>
      </c>
      <c r="AA805" s="21">
        <f>+Produccion_UO!Z805</f>
        <v>0</v>
      </c>
      <c r="AB805" s="21">
        <f>+Produccion_UO!AA805</f>
        <v>0</v>
      </c>
      <c r="AC805" s="21">
        <f>+Produccion_UO!AB805</f>
        <v>0</v>
      </c>
      <c r="AD805" s="21">
        <f>+Produccion_UO!AC805</f>
        <v>0</v>
      </c>
      <c r="AE805" s="21">
        <f>+Produccion_UO!AD805</f>
        <v>0</v>
      </c>
      <c r="AF805" s="21">
        <f>+Produccion_UO!AE805</f>
        <v>0</v>
      </c>
      <c r="AG805" s="21">
        <f>+Produccion_UO!AF805</f>
        <v>0</v>
      </c>
      <c r="AH805" s="21">
        <f>+Produccion_UO!AG805</f>
        <v>0</v>
      </c>
      <c r="AI805" s="21">
        <f>+Produccion_UO!AH805</f>
        <v>0</v>
      </c>
      <c r="AJ805" s="21">
        <f>+Produccion_UO!AI805</f>
        <v>0</v>
      </c>
      <c r="AK805" s="21">
        <f>+Produccion_UO!AJ805</f>
        <v>0</v>
      </c>
      <c r="AL805" s="21">
        <f>+Produccion_UO!AK805</f>
        <v>0</v>
      </c>
      <c r="AM805" s="21">
        <f>+Produccion_UO!AL805</f>
        <v>0</v>
      </c>
      <c r="AN805" s="21">
        <f>+Produccion_UO!AM805</f>
        <v>0</v>
      </c>
      <c r="AO805" s="21">
        <f>+Produccion_UO!AN805</f>
        <v>0</v>
      </c>
      <c r="AP805" s="21">
        <f>+Produccion_UO!AO805</f>
        <v>0</v>
      </c>
      <c r="AQ805" s="21">
        <f>+Produccion_UO!AP805</f>
        <v>0</v>
      </c>
      <c r="AR805" s="21">
        <f>+Produccion_UO!AQ805</f>
        <v>0</v>
      </c>
    </row>
    <row r="806" spans="10:44" x14ac:dyDescent="0.25">
      <c r="J806" s="24" t="s">
        <v>150</v>
      </c>
      <c r="K806" s="108" t="s">
        <v>234</v>
      </c>
      <c r="L806" s="173" t="s">
        <v>684</v>
      </c>
      <c r="M806" s="21">
        <f>+Produccion_UO!L806+Produccion_UO!L807</f>
        <v>80.676524773016794</v>
      </c>
      <c r="N806" s="21">
        <f>+Produccion_UO!M806+Produccion_UO!M807</f>
        <v>76.549684210877501</v>
      </c>
      <c r="O806" s="21">
        <f>+Produccion_UO!N806+Produccion_UO!N807</f>
        <v>72.272545983140702</v>
      </c>
      <c r="P806" s="21">
        <f>+Produccion_UO!O806+Produccion_UO!O807</f>
        <v>68.943951164917905</v>
      </c>
      <c r="Q806" s="21">
        <f>+Produccion_UO!P806+Produccion_UO!P807</f>
        <v>61.598990327157502</v>
      </c>
      <c r="R806" s="21">
        <f>+Produccion_UO!Q806+Produccion_UO!Q807</f>
        <v>57.073084246793897</v>
      </c>
      <c r="S806" s="21">
        <f>+Produccion_UO!R806+Produccion_UO!R807</f>
        <v>52.547178166430399</v>
      </c>
      <c r="T806" s="21">
        <f>+Produccion_UO!S806+Produccion_UO!S807</f>
        <v>48.958175855392497</v>
      </c>
      <c r="U806" s="21">
        <f>+Produccion_UO!T806+Produccion_UO!T807</f>
        <v>34.296306637548398</v>
      </c>
      <c r="V806" s="21">
        <f>+Produccion_UO!U806+Produccion_UO!U807</f>
        <v>21.625266026239601</v>
      </c>
      <c r="W806" s="21">
        <f>+Produccion_UO!V806+Produccion_UO!V807</f>
        <v>11.0563782705484</v>
      </c>
      <c r="X806" s="21">
        <f>+Produccion_UO!W806+Produccion_UO!W807</f>
        <v>10.788298889969299</v>
      </c>
      <c r="Y806" s="21">
        <f>+Produccion_UO!X806+Produccion_UO!X807</f>
        <v>10.788298889969299</v>
      </c>
      <c r="Z806" s="21">
        <f>+Produccion_UO!Y806+Produccion_UO!Y807</f>
        <v>3.8052255974804199</v>
      </c>
      <c r="AA806" s="21">
        <f>+Produccion_UO!Z806+Produccion_UO!Z807</f>
        <v>0</v>
      </c>
      <c r="AB806" s="21">
        <f>+Produccion_UO!AA806+Produccion_UO!AA807</f>
        <v>0</v>
      </c>
      <c r="AC806" s="21">
        <f>+Produccion_UO!AB806+Produccion_UO!AB807</f>
        <v>0</v>
      </c>
      <c r="AD806" s="21">
        <f>+Produccion_UO!AC806+Produccion_UO!AC807</f>
        <v>0</v>
      </c>
      <c r="AE806" s="21">
        <f>+Produccion_UO!AD806+Produccion_UO!AD807</f>
        <v>0</v>
      </c>
      <c r="AF806" s="21">
        <f>+Produccion_UO!AE806+Produccion_UO!AE807</f>
        <v>0</v>
      </c>
      <c r="AG806" s="21">
        <f>+Produccion_UO!AF806+Produccion_UO!AF807</f>
        <v>0</v>
      </c>
      <c r="AH806" s="21">
        <f>+Produccion_UO!AG806+Produccion_UO!AG807</f>
        <v>0</v>
      </c>
      <c r="AI806" s="21">
        <f>+Produccion_UO!AH806+Produccion_UO!AH807</f>
        <v>0</v>
      </c>
      <c r="AJ806" s="21">
        <f>+Produccion_UO!AI806+Produccion_UO!AI807</f>
        <v>0</v>
      </c>
      <c r="AK806" s="21">
        <f>+Produccion_UO!AJ806+Produccion_UO!AJ807</f>
        <v>0</v>
      </c>
      <c r="AL806" s="21">
        <f>+Produccion_UO!AK806+Produccion_UO!AK807</f>
        <v>0</v>
      </c>
      <c r="AM806" s="21">
        <f>+Produccion_UO!AL806+Produccion_UO!AL807</f>
        <v>0</v>
      </c>
      <c r="AN806" s="21">
        <f>+Produccion_UO!AM806+Produccion_UO!AM807</f>
        <v>0</v>
      </c>
      <c r="AO806" s="21">
        <f>+Produccion_UO!AN806+Produccion_UO!AN807</f>
        <v>0</v>
      </c>
      <c r="AP806" s="21">
        <f>+Produccion_UO!AO806+Produccion_UO!AO807</f>
        <v>0</v>
      </c>
      <c r="AQ806" s="21">
        <f>+Produccion_UO!AP806+Produccion_UO!AP807</f>
        <v>0</v>
      </c>
      <c r="AR806" s="21">
        <f>+Produccion_UO!AQ806+Produccion_UO!AQ807</f>
        <v>0</v>
      </c>
    </row>
    <row r="807" spans="10:44" x14ac:dyDescent="0.25">
      <c r="J807" s="109"/>
      <c r="K807" s="108"/>
      <c r="L807" s="173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  <c r="AA807" s="180"/>
      <c r="AB807" s="180"/>
      <c r="AC807" s="180"/>
      <c r="AD807" s="180"/>
      <c r="AE807" s="180"/>
      <c r="AF807" s="180"/>
      <c r="AG807" s="180"/>
      <c r="AH807" s="180"/>
      <c r="AI807" s="180"/>
      <c r="AJ807" s="180"/>
      <c r="AK807" s="180"/>
      <c r="AL807" s="180"/>
      <c r="AM807" s="180"/>
      <c r="AN807" s="180"/>
      <c r="AO807" s="180"/>
      <c r="AP807" s="180"/>
      <c r="AQ807" s="180"/>
      <c r="AR807" s="180"/>
    </row>
    <row r="808" spans="10:44" x14ac:dyDescent="0.25">
      <c r="J808" s="24" t="s">
        <v>152</v>
      </c>
      <c r="K808" s="108" t="s">
        <v>235</v>
      </c>
      <c r="L808" s="173" t="s">
        <v>688</v>
      </c>
      <c r="M808" s="21">
        <f>+Produccion_UO!L808</f>
        <v>0</v>
      </c>
      <c r="N808" s="21">
        <f>+Produccion_UO!M808</f>
        <v>0</v>
      </c>
      <c r="O808" s="21">
        <f>+Produccion_UO!N808</f>
        <v>0</v>
      </c>
      <c r="P808" s="21">
        <f>+Produccion_UO!O808</f>
        <v>0</v>
      </c>
      <c r="Q808" s="21">
        <f>+Produccion_UO!P808</f>
        <v>0</v>
      </c>
      <c r="R808" s="21">
        <f>+Produccion_UO!Q808</f>
        <v>0.41032216848578801</v>
      </c>
      <c r="S808" s="21">
        <f>+Produccion_UO!R808</f>
        <v>0.38843831949988</v>
      </c>
      <c r="T808" s="21">
        <f>+Produccion_UO!S808</f>
        <v>4.4253763801233102E-2</v>
      </c>
      <c r="U808" s="21">
        <f>+Produccion_UO!T808</f>
        <v>0</v>
      </c>
      <c r="V808" s="21">
        <f>+Produccion_UO!U808</f>
        <v>0</v>
      </c>
      <c r="W808" s="21">
        <f>+Produccion_UO!V808</f>
        <v>0</v>
      </c>
      <c r="X808" s="21">
        <f>+Produccion_UO!W808</f>
        <v>0</v>
      </c>
      <c r="Y808" s="21">
        <f>+Produccion_UO!X808</f>
        <v>0</v>
      </c>
      <c r="Z808" s="21">
        <f>+Produccion_UO!Y808</f>
        <v>0</v>
      </c>
      <c r="AA808" s="21">
        <f>+Produccion_UO!Z808</f>
        <v>0</v>
      </c>
      <c r="AB808" s="21">
        <f>+Produccion_UO!AA808</f>
        <v>0</v>
      </c>
      <c r="AC808" s="21">
        <f>+Produccion_UO!AB808</f>
        <v>0</v>
      </c>
      <c r="AD808" s="21">
        <f>+Produccion_UO!AC808</f>
        <v>0</v>
      </c>
      <c r="AE808" s="21">
        <f>+Produccion_UO!AD808</f>
        <v>0</v>
      </c>
      <c r="AF808" s="21">
        <f>+Produccion_UO!AE808</f>
        <v>0</v>
      </c>
      <c r="AG808" s="21">
        <f>+Produccion_UO!AF808</f>
        <v>0</v>
      </c>
      <c r="AH808" s="21">
        <f>+Produccion_UO!AG808</f>
        <v>0</v>
      </c>
      <c r="AI808" s="21">
        <f>+Produccion_UO!AH808</f>
        <v>0</v>
      </c>
      <c r="AJ808" s="21">
        <f>+Produccion_UO!AI808</f>
        <v>0</v>
      </c>
      <c r="AK808" s="21">
        <f>+Produccion_UO!AJ808</f>
        <v>0</v>
      </c>
      <c r="AL808" s="21">
        <f>+Produccion_UO!AK808</f>
        <v>0</v>
      </c>
      <c r="AM808" s="21">
        <f>+Produccion_UO!AL808</f>
        <v>0</v>
      </c>
      <c r="AN808" s="21">
        <f>+Produccion_UO!AM808</f>
        <v>0</v>
      </c>
      <c r="AO808" s="21">
        <f>+Produccion_UO!AN808</f>
        <v>0</v>
      </c>
      <c r="AP808" s="21">
        <f>+Produccion_UO!AO808</f>
        <v>0</v>
      </c>
      <c r="AQ808" s="21">
        <f>+Produccion_UO!AP808</f>
        <v>0</v>
      </c>
      <c r="AR808" s="21">
        <f>+Produccion_UO!AQ808</f>
        <v>0</v>
      </c>
    </row>
    <row r="809" spans="10:44" x14ac:dyDescent="0.25">
      <c r="J809" s="24" t="s">
        <v>153</v>
      </c>
      <c r="K809" s="108" t="s">
        <v>295</v>
      </c>
      <c r="L809" s="173" t="s">
        <v>686</v>
      </c>
      <c r="M809" s="21">
        <f>+Produccion_UO!L809</f>
        <v>0</v>
      </c>
      <c r="N809" s="21">
        <f>+Produccion_UO!M809</f>
        <v>0</v>
      </c>
      <c r="O809" s="21">
        <f>+Produccion_UO!N809</f>
        <v>0</v>
      </c>
      <c r="P809" s="21">
        <f>+Produccion_UO!O809</f>
        <v>0</v>
      </c>
      <c r="Q809" s="21">
        <f>+Produccion_UO!P809</f>
        <v>0</v>
      </c>
      <c r="R809" s="21">
        <f>+Produccion_UO!Q809</f>
        <v>0</v>
      </c>
      <c r="S809" s="21">
        <f>+Produccion_UO!R809</f>
        <v>0</v>
      </c>
      <c r="T809" s="21">
        <f>+Produccion_UO!S809</f>
        <v>0</v>
      </c>
      <c r="U809" s="21">
        <f>+Produccion_UO!T809</f>
        <v>0</v>
      </c>
      <c r="V809" s="21">
        <f>+Produccion_UO!U809</f>
        <v>0</v>
      </c>
      <c r="W809" s="21">
        <f>+Produccion_UO!V809</f>
        <v>0</v>
      </c>
      <c r="X809" s="21">
        <f>+Produccion_UO!W809</f>
        <v>0</v>
      </c>
      <c r="Y809" s="21">
        <f>+Produccion_UO!X809</f>
        <v>0</v>
      </c>
      <c r="Z809" s="21">
        <f>+Produccion_UO!Y809</f>
        <v>0</v>
      </c>
      <c r="AA809" s="21">
        <f>+Produccion_UO!Z809</f>
        <v>0</v>
      </c>
      <c r="AB809" s="21">
        <f>+Produccion_UO!AA809</f>
        <v>0</v>
      </c>
      <c r="AC809" s="21">
        <f>+Produccion_UO!AB809</f>
        <v>0</v>
      </c>
      <c r="AD809" s="21">
        <f>+Produccion_UO!AC809</f>
        <v>0</v>
      </c>
      <c r="AE809" s="21">
        <f>+Produccion_UO!AD809</f>
        <v>0</v>
      </c>
      <c r="AF809" s="21">
        <f>+Produccion_UO!AE809</f>
        <v>0</v>
      </c>
      <c r="AG809" s="21">
        <f>+Produccion_UO!AF809</f>
        <v>0</v>
      </c>
      <c r="AH809" s="21">
        <f>+Produccion_UO!AG809</f>
        <v>0</v>
      </c>
      <c r="AI809" s="21">
        <f>+Produccion_UO!AH809</f>
        <v>0</v>
      </c>
      <c r="AJ809" s="21">
        <f>+Produccion_UO!AI809</f>
        <v>0</v>
      </c>
      <c r="AK809" s="21">
        <f>+Produccion_UO!AJ809</f>
        <v>0</v>
      </c>
      <c r="AL809" s="21">
        <f>+Produccion_UO!AK809</f>
        <v>0</v>
      </c>
      <c r="AM809" s="21">
        <f>+Produccion_UO!AL809</f>
        <v>0</v>
      </c>
      <c r="AN809" s="21">
        <f>+Produccion_UO!AM809</f>
        <v>0</v>
      </c>
      <c r="AO809" s="21">
        <f>+Produccion_UO!AN809</f>
        <v>0</v>
      </c>
      <c r="AP809" s="21">
        <f>+Produccion_UO!AO809</f>
        <v>0</v>
      </c>
      <c r="AQ809" s="21">
        <f>+Produccion_UO!AP809</f>
        <v>0</v>
      </c>
      <c r="AR809" s="21">
        <f>+Produccion_UO!AQ809</f>
        <v>0</v>
      </c>
    </row>
    <row r="810" spans="10:44" x14ac:dyDescent="0.25">
      <c r="J810" s="24" t="s">
        <v>154</v>
      </c>
      <c r="K810" s="108" t="s">
        <v>236</v>
      </c>
      <c r="L810" s="173" t="s">
        <v>687</v>
      </c>
      <c r="M810" s="21">
        <f>+Produccion_UO!L810</f>
        <v>11.0255201339571</v>
      </c>
      <c r="N810" s="21">
        <f>+Produccion_UO!M810</f>
        <v>9.8443274206848397</v>
      </c>
      <c r="O810" s="21">
        <f>+Produccion_UO!N810</f>
        <v>8.5989052033776101</v>
      </c>
      <c r="P810" s="21">
        <f>+Produccion_UO!O810</f>
        <v>7.3534829860703796</v>
      </c>
      <c r="Q810" s="21">
        <f>+Produccion_UO!P810</f>
        <v>6.1080607687631501</v>
      </c>
      <c r="R810" s="21">
        <f>+Produccion_UO!Q810</f>
        <v>4.7731557454927502</v>
      </c>
      <c r="S810" s="21">
        <f>+Produccion_UO!R810</f>
        <v>3.43825072222235</v>
      </c>
      <c r="T810" s="21">
        <f>+Produccion_UO!S810</f>
        <v>6.7538020249192598</v>
      </c>
      <c r="U810" s="21">
        <f>+Produccion_UO!T810</f>
        <v>6.4232067711728504</v>
      </c>
      <c r="V810" s="21">
        <f>+Produccion_UO!U810</f>
        <v>0</v>
      </c>
      <c r="W810" s="21">
        <f>+Produccion_UO!V810</f>
        <v>0</v>
      </c>
      <c r="X810" s="21">
        <f>+Produccion_UO!W810</f>
        <v>0</v>
      </c>
      <c r="Y810" s="21">
        <f>+Produccion_UO!X810</f>
        <v>0</v>
      </c>
      <c r="Z810" s="21">
        <f>+Produccion_UO!Y810</f>
        <v>0</v>
      </c>
      <c r="AA810" s="21">
        <f>+Produccion_UO!Z810</f>
        <v>0</v>
      </c>
      <c r="AB810" s="21">
        <f>+Produccion_UO!AA810</f>
        <v>0</v>
      </c>
      <c r="AC810" s="21">
        <f>+Produccion_UO!AB810</f>
        <v>0</v>
      </c>
      <c r="AD810" s="21">
        <f>+Produccion_UO!AC810</f>
        <v>0</v>
      </c>
      <c r="AE810" s="21">
        <f>+Produccion_UO!AD810</f>
        <v>0</v>
      </c>
      <c r="AF810" s="21">
        <f>+Produccion_UO!AE810</f>
        <v>0</v>
      </c>
      <c r="AG810" s="21">
        <f>+Produccion_UO!AF810</f>
        <v>0</v>
      </c>
      <c r="AH810" s="21">
        <f>+Produccion_UO!AG810</f>
        <v>0</v>
      </c>
      <c r="AI810" s="21">
        <f>+Produccion_UO!AH810</f>
        <v>0</v>
      </c>
      <c r="AJ810" s="21">
        <f>+Produccion_UO!AI810</f>
        <v>0</v>
      </c>
      <c r="AK810" s="21">
        <f>+Produccion_UO!AJ810</f>
        <v>0</v>
      </c>
      <c r="AL810" s="21">
        <f>+Produccion_UO!AK810</f>
        <v>0</v>
      </c>
      <c r="AM810" s="21">
        <f>+Produccion_UO!AL810</f>
        <v>0</v>
      </c>
      <c r="AN810" s="21">
        <f>+Produccion_UO!AM810</f>
        <v>0</v>
      </c>
      <c r="AO810" s="21">
        <f>+Produccion_UO!AN810</f>
        <v>0</v>
      </c>
      <c r="AP810" s="21">
        <f>+Produccion_UO!AO810</f>
        <v>0</v>
      </c>
      <c r="AQ810" s="21">
        <f>+Produccion_UO!AP810</f>
        <v>0</v>
      </c>
      <c r="AR810" s="21">
        <f>+Produccion_UO!AQ810</f>
        <v>0</v>
      </c>
    </row>
    <row r="811" spans="10:44" x14ac:dyDescent="0.25">
      <c r="J811" s="24" t="s">
        <v>155</v>
      </c>
      <c r="K811" s="108" t="s">
        <v>296</v>
      </c>
      <c r="L811" s="173" t="s">
        <v>685</v>
      </c>
      <c r="M811" s="21">
        <f>+Produccion_UO!L811</f>
        <v>0.80026242417091997</v>
      </c>
      <c r="N811" s="21">
        <f>+Produccion_UO!M811</f>
        <v>0.581847929975571</v>
      </c>
      <c r="O811" s="21">
        <f>+Produccion_UO!N811</f>
        <v>0.44394540939542898</v>
      </c>
      <c r="P811" s="21">
        <f>+Produccion_UO!O811</f>
        <v>0.30604288881528802</v>
      </c>
      <c r="Q811" s="21">
        <f>+Produccion_UO!P811</f>
        <v>0.168140368235147</v>
      </c>
      <c r="R811" s="21">
        <f>+Produccion_UO!Q811</f>
        <v>0</v>
      </c>
      <c r="S811" s="21">
        <f>+Produccion_UO!R811</f>
        <v>0</v>
      </c>
      <c r="T811" s="21">
        <f>+Produccion_UO!S811</f>
        <v>1.30207755410143</v>
      </c>
      <c r="U811" s="21">
        <f>+Produccion_UO!T811</f>
        <v>1.16225158122898</v>
      </c>
      <c r="V811" s="21">
        <f>+Produccion_UO!U811</f>
        <v>1.0289052834919501</v>
      </c>
      <c r="W811" s="21">
        <f>+Produccion_UO!V811</f>
        <v>0.89555898575492399</v>
      </c>
      <c r="X811" s="21">
        <f>+Produccion_UO!W811</f>
        <v>0.76221268801789399</v>
      </c>
      <c r="Y811" s="21">
        <f>+Produccion_UO!X811</f>
        <v>0.69320180011898802</v>
      </c>
      <c r="Z811" s="21">
        <f>+Produccion_UO!Y811</f>
        <v>0.62419091222008205</v>
      </c>
      <c r="AA811" s="21">
        <f>+Produccion_UO!Z811</f>
        <v>0</v>
      </c>
      <c r="AB811" s="21">
        <f>+Produccion_UO!AA811</f>
        <v>0</v>
      </c>
      <c r="AC811" s="21">
        <f>+Produccion_UO!AB811</f>
        <v>0</v>
      </c>
      <c r="AD811" s="21">
        <f>+Produccion_UO!AC811</f>
        <v>0</v>
      </c>
      <c r="AE811" s="21">
        <f>+Produccion_UO!AD811</f>
        <v>0</v>
      </c>
      <c r="AF811" s="21">
        <f>+Produccion_UO!AE811</f>
        <v>0</v>
      </c>
      <c r="AG811" s="21">
        <f>+Produccion_UO!AF811</f>
        <v>0</v>
      </c>
      <c r="AH811" s="21">
        <f>+Produccion_UO!AG811</f>
        <v>0</v>
      </c>
      <c r="AI811" s="21">
        <f>+Produccion_UO!AH811</f>
        <v>0</v>
      </c>
      <c r="AJ811" s="21">
        <f>+Produccion_UO!AI811</f>
        <v>0</v>
      </c>
      <c r="AK811" s="21">
        <f>+Produccion_UO!AJ811</f>
        <v>0</v>
      </c>
      <c r="AL811" s="21">
        <f>+Produccion_UO!AK811</f>
        <v>0</v>
      </c>
      <c r="AM811" s="21">
        <f>+Produccion_UO!AL811</f>
        <v>0</v>
      </c>
      <c r="AN811" s="21">
        <f>+Produccion_UO!AM811</f>
        <v>0</v>
      </c>
      <c r="AO811" s="21">
        <f>+Produccion_UO!AN811</f>
        <v>0</v>
      </c>
      <c r="AP811" s="21">
        <f>+Produccion_UO!AO811</f>
        <v>0</v>
      </c>
      <c r="AQ811" s="21">
        <f>+Produccion_UO!AP811</f>
        <v>0</v>
      </c>
      <c r="AR811" s="21">
        <f>+Produccion_UO!AQ811</f>
        <v>0</v>
      </c>
    </row>
    <row r="812" spans="10:44" x14ac:dyDescent="0.25">
      <c r="J812" s="68"/>
      <c r="K812" s="68"/>
      <c r="L812" s="68"/>
      <c r="M812" s="69">
        <f>+SUM(M805:M811)</f>
        <v>92.50230733114482</v>
      </c>
      <c r="N812" s="69">
        <f t="shared" ref="N812" si="106">+SUM(N805:N811)</f>
        <v>86.975859561537902</v>
      </c>
      <c r="O812" s="69">
        <f t="shared" ref="O812:AR812" si="107">+SUM(O805:O811)</f>
        <v>81.315396595913739</v>
      </c>
      <c r="P812" s="69">
        <f t="shared" si="107"/>
        <v>76.603477039803565</v>
      </c>
      <c r="Q812" s="69">
        <f t="shared" si="107"/>
        <v>67.87519146415579</v>
      </c>
      <c r="R812" s="69">
        <f t="shared" si="107"/>
        <v>62.25656216077244</v>
      </c>
      <c r="S812" s="69">
        <f t="shared" si="107"/>
        <v>56.373867208152632</v>
      </c>
      <c r="T812" s="69">
        <f t="shared" si="107"/>
        <v>57.058309198214417</v>
      </c>
      <c r="U812" s="69">
        <f t="shared" si="107"/>
        <v>41.881764989950227</v>
      </c>
      <c r="V812" s="69">
        <f t="shared" si="107"/>
        <v>22.654171309731552</v>
      </c>
      <c r="W812" s="69">
        <f t="shared" si="107"/>
        <v>11.951937256303324</v>
      </c>
      <c r="X812" s="69">
        <f t="shared" si="107"/>
        <v>11.550511577987193</v>
      </c>
      <c r="Y812" s="69">
        <f t="shared" si="107"/>
        <v>11.481500690088287</v>
      </c>
      <c r="Z812" s="69">
        <f t="shared" si="107"/>
        <v>4.429416509700502</v>
      </c>
      <c r="AA812" s="69">
        <f t="shared" si="107"/>
        <v>0</v>
      </c>
      <c r="AB812" s="69">
        <f t="shared" si="107"/>
        <v>0</v>
      </c>
      <c r="AC812" s="69">
        <f t="shared" si="107"/>
        <v>0</v>
      </c>
      <c r="AD812" s="69">
        <f t="shared" si="107"/>
        <v>0</v>
      </c>
      <c r="AE812" s="69">
        <f t="shared" si="107"/>
        <v>0</v>
      </c>
      <c r="AF812" s="69">
        <f t="shared" si="107"/>
        <v>0</v>
      </c>
      <c r="AG812" s="69">
        <f t="shared" si="107"/>
        <v>0</v>
      </c>
      <c r="AH812" s="69">
        <f t="shared" si="107"/>
        <v>0</v>
      </c>
      <c r="AI812" s="69">
        <f t="shared" si="107"/>
        <v>0</v>
      </c>
      <c r="AJ812" s="69">
        <f t="shared" si="107"/>
        <v>0</v>
      </c>
      <c r="AK812" s="69">
        <f t="shared" si="107"/>
        <v>0</v>
      </c>
      <c r="AL812" s="69">
        <f t="shared" si="107"/>
        <v>0</v>
      </c>
      <c r="AM812" s="69">
        <f t="shared" si="107"/>
        <v>0</v>
      </c>
      <c r="AN812" s="69">
        <f t="shared" si="107"/>
        <v>0</v>
      </c>
      <c r="AO812" s="69">
        <f t="shared" si="107"/>
        <v>0</v>
      </c>
      <c r="AP812" s="69">
        <f t="shared" si="107"/>
        <v>0</v>
      </c>
      <c r="AQ812" s="69">
        <f t="shared" si="107"/>
        <v>0</v>
      </c>
      <c r="AR812" s="69">
        <f t="shared" si="107"/>
        <v>0</v>
      </c>
    </row>
    <row r="814" spans="10:44" ht="18.75" x14ac:dyDescent="0.3">
      <c r="K814" s="34" t="str">
        <f>+Produccion_UO!K814</f>
        <v>11.8.2 Emisiones por COMPRA ELC en COLECTORES DE GAS NATURAL</v>
      </c>
      <c r="L814" s="34"/>
    </row>
    <row r="815" spans="10:44" x14ac:dyDescent="0.25">
      <c r="J815" s="106" t="s">
        <v>488</v>
      </c>
      <c r="K815" s="108" t="s">
        <v>389</v>
      </c>
      <c r="L815" s="167"/>
    </row>
    <row r="816" spans="10:44" x14ac:dyDescent="0.25">
      <c r="J816" s="15"/>
      <c r="K816" s="23"/>
      <c r="L816" s="23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</row>
    <row r="817" spans="10:44" x14ac:dyDescent="0.25">
      <c r="M817" s="47">
        <v>2019</v>
      </c>
      <c r="N817" s="47">
        <v>2020</v>
      </c>
      <c r="O817" s="47">
        <v>2021</v>
      </c>
      <c r="P817" s="47">
        <v>2022</v>
      </c>
      <c r="Q817" s="47">
        <v>2023</v>
      </c>
      <c r="R817" s="47">
        <v>2024</v>
      </c>
      <c r="S817" s="47">
        <v>2025</v>
      </c>
      <c r="T817" s="47">
        <v>2026</v>
      </c>
      <c r="U817" s="47">
        <v>2027</v>
      </c>
      <c r="V817" s="47">
        <v>2028</v>
      </c>
      <c r="W817" s="47">
        <v>2029</v>
      </c>
      <c r="X817" s="47">
        <v>2030</v>
      </c>
      <c r="Y817" s="47">
        <v>2031</v>
      </c>
      <c r="Z817" s="47">
        <v>2032</v>
      </c>
      <c r="AA817" s="47">
        <v>2033</v>
      </c>
      <c r="AB817" s="47">
        <v>2034</v>
      </c>
      <c r="AC817" s="47">
        <v>2035</v>
      </c>
      <c r="AD817" s="47">
        <v>2036</v>
      </c>
      <c r="AE817" s="47">
        <v>2037</v>
      </c>
      <c r="AF817" s="47">
        <v>2038</v>
      </c>
      <c r="AG817" s="47">
        <v>2039</v>
      </c>
      <c r="AH817" s="47">
        <v>2040</v>
      </c>
      <c r="AI817" s="47">
        <v>2041</v>
      </c>
      <c r="AJ817" s="47">
        <v>2042</v>
      </c>
      <c r="AK817" s="47">
        <v>2043</v>
      </c>
      <c r="AL817" s="47">
        <v>2044</v>
      </c>
      <c r="AM817" s="47">
        <v>2045</v>
      </c>
      <c r="AN817" s="47">
        <v>2046</v>
      </c>
      <c r="AO817" s="47">
        <v>2047</v>
      </c>
      <c r="AP817" s="47">
        <v>2048</v>
      </c>
      <c r="AQ817" s="47">
        <v>2049</v>
      </c>
      <c r="AR817" s="47">
        <v>2050</v>
      </c>
    </row>
    <row r="818" spans="10:44" x14ac:dyDescent="0.25">
      <c r="J818" s="24" t="s">
        <v>148</v>
      </c>
      <c r="K818" s="172" t="s">
        <v>290</v>
      </c>
      <c r="L818" s="173" t="s">
        <v>683</v>
      </c>
      <c r="M818" s="21">
        <f>+Produccion_UO!L818</f>
        <v>0</v>
      </c>
      <c r="N818" s="21">
        <f>+Produccion_UO!M818</f>
        <v>0</v>
      </c>
      <c r="O818" s="21">
        <f>+Produccion_UO!N818</f>
        <v>0</v>
      </c>
      <c r="P818" s="21">
        <f>+Produccion_UO!O818</f>
        <v>0</v>
      </c>
      <c r="Q818" s="21">
        <f>+Produccion_UO!P818</f>
        <v>0</v>
      </c>
      <c r="R818" s="21">
        <f>+Produccion_UO!Q818</f>
        <v>0</v>
      </c>
      <c r="S818" s="21">
        <f>+Produccion_UO!R818</f>
        <v>0</v>
      </c>
      <c r="T818" s="21">
        <f>+Produccion_UO!S818</f>
        <v>0</v>
      </c>
      <c r="U818" s="21">
        <f>+Produccion_UO!T818</f>
        <v>0</v>
      </c>
      <c r="V818" s="21">
        <f>+Produccion_UO!U818</f>
        <v>0</v>
      </c>
      <c r="W818" s="21">
        <f>+Produccion_UO!V818</f>
        <v>0</v>
      </c>
      <c r="X818" s="21">
        <f>+Produccion_UO!W818</f>
        <v>0</v>
      </c>
      <c r="Y818" s="21">
        <f>+Produccion_UO!X818</f>
        <v>0</v>
      </c>
      <c r="Z818" s="21">
        <f>+Produccion_UO!Y818</f>
        <v>0</v>
      </c>
      <c r="AA818" s="21">
        <f>+Produccion_UO!Z818</f>
        <v>0</v>
      </c>
      <c r="AB818" s="21">
        <f>+Produccion_UO!AA818</f>
        <v>0</v>
      </c>
      <c r="AC818" s="21">
        <f>+Produccion_UO!AB818</f>
        <v>0</v>
      </c>
      <c r="AD818" s="21">
        <f>+Produccion_UO!AC818</f>
        <v>0</v>
      </c>
      <c r="AE818" s="21">
        <f>+Produccion_UO!AD818</f>
        <v>0</v>
      </c>
      <c r="AF818" s="21">
        <f>+Produccion_UO!AE818</f>
        <v>0</v>
      </c>
      <c r="AG818" s="21">
        <f>+Produccion_UO!AF818</f>
        <v>0</v>
      </c>
      <c r="AH818" s="21">
        <f>+Produccion_UO!AG818</f>
        <v>0</v>
      </c>
      <c r="AI818" s="21">
        <f>+Produccion_UO!AH818</f>
        <v>0</v>
      </c>
      <c r="AJ818" s="21">
        <f>+Produccion_UO!AI818</f>
        <v>0</v>
      </c>
      <c r="AK818" s="21">
        <f>+Produccion_UO!AJ818</f>
        <v>0</v>
      </c>
      <c r="AL818" s="21">
        <f>+Produccion_UO!AK818</f>
        <v>0</v>
      </c>
      <c r="AM818" s="21">
        <f>+Produccion_UO!AL818</f>
        <v>0</v>
      </c>
      <c r="AN818" s="21">
        <f>+Produccion_UO!AM818</f>
        <v>0</v>
      </c>
      <c r="AO818" s="21">
        <f>+Produccion_UO!AN818</f>
        <v>0</v>
      </c>
      <c r="AP818" s="21">
        <f>+Produccion_UO!AO818</f>
        <v>0</v>
      </c>
      <c r="AQ818" s="21">
        <f>+Produccion_UO!AP818</f>
        <v>0</v>
      </c>
      <c r="AR818" s="21">
        <f>+Produccion_UO!AQ818</f>
        <v>0</v>
      </c>
    </row>
    <row r="819" spans="10:44" x14ac:dyDescent="0.25">
      <c r="J819" s="24" t="s">
        <v>150</v>
      </c>
      <c r="K819" s="172" t="s">
        <v>232</v>
      </c>
      <c r="L819" s="173" t="s">
        <v>684</v>
      </c>
      <c r="M819" s="21">
        <f>+Produccion_UO!L819+Produccion_UO!L820</f>
        <v>95.796901886379601</v>
      </c>
      <c r="N819" s="21">
        <f>+Produccion_UO!M819+Produccion_UO!M820</f>
        <v>91.322675769276799</v>
      </c>
      <c r="O819" s="21">
        <f>+Produccion_UO!N819+Produccion_UO!N820</f>
        <v>78.273765751349501</v>
      </c>
      <c r="P819" s="21">
        <f>+Produccion_UO!O819+Produccion_UO!O820</f>
        <v>77.261543542684294</v>
      </c>
      <c r="Q819" s="21">
        <f>+Produccion_UO!P819+Produccion_UO!P820</f>
        <v>25.283025622076401</v>
      </c>
      <c r="R819" s="21">
        <f>+Produccion_UO!Q819+Produccion_UO!Q820</f>
        <v>25.268945542536599</v>
      </c>
      <c r="S819" s="21">
        <f>+Produccion_UO!R819+Produccion_UO!R820</f>
        <v>25.2548654629969</v>
      </c>
      <c r="T819" s="21">
        <f>+Produccion_UO!S819+Produccion_UO!S820</f>
        <v>25.2437000881283</v>
      </c>
      <c r="U819" s="21">
        <f>+Produccion_UO!T819+Produccion_UO!T820</f>
        <v>0</v>
      </c>
      <c r="V819" s="21">
        <f>+Produccion_UO!U819+Produccion_UO!U820</f>
        <v>0</v>
      </c>
      <c r="W819" s="21">
        <f>+Produccion_UO!V819+Produccion_UO!V820</f>
        <v>0</v>
      </c>
      <c r="X819" s="21">
        <f>+Produccion_UO!W819+Produccion_UO!W820</f>
        <v>0</v>
      </c>
      <c r="Y819" s="21">
        <f>+Produccion_UO!X819+Produccion_UO!X820</f>
        <v>0</v>
      </c>
      <c r="Z819" s="21">
        <f>+Produccion_UO!Y819+Produccion_UO!Y820</f>
        <v>0</v>
      </c>
      <c r="AA819" s="21">
        <f>+Produccion_UO!Z819+Produccion_UO!Z820</f>
        <v>0</v>
      </c>
      <c r="AB819" s="21">
        <f>+Produccion_UO!AA819+Produccion_UO!AA820</f>
        <v>0</v>
      </c>
      <c r="AC819" s="21">
        <f>+Produccion_UO!AB819+Produccion_UO!AB820</f>
        <v>0</v>
      </c>
      <c r="AD819" s="21">
        <f>+Produccion_UO!AC819+Produccion_UO!AC820</f>
        <v>0</v>
      </c>
      <c r="AE819" s="21">
        <f>+Produccion_UO!AD819+Produccion_UO!AD820</f>
        <v>0</v>
      </c>
      <c r="AF819" s="21">
        <f>+Produccion_UO!AE819+Produccion_UO!AE820</f>
        <v>0</v>
      </c>
      <c r="AG819" s="21">
        <f>+Produccion_UO!AF819+Produccion_UO!AF820</f>
        <v>0</v>
      </c>
      <c r="AH819" s="21">
        <f>+Produccion_UO!AG819+Produccion_UO!AG820</f>
        <v>0</v>
      </c>
      <c r="AI819" s="21">
        <f>+Produccion_UO!AH819+Produccion_UO!AH820</f>
        <v>0</v>
      </c>
      <c r="AJ819" s="21">
        <f>+Produccion_UO!AI819+Produccion_UO!AI820</f>
        <v>0</v>
      </c>
      <c r="AK819" s="21">
        <f>+Produccion_UO!AJ819+Produccion_UO!AJ820</f>
        <v>0</v>
      </c>
      <c r="AL819" s="21">
        <f>+Produccion_UO!AK819+Produccion_UO!AK820</f>
        <v>0</v>
      </c>
      <c r="AM819" s="21">
        <f>+Produccion_UO!AL819+Produccion_UO!AL820</f>
        <v>0</v>
      </c>
      <c r="AN819" s="21">
        <f>+Produccion_UO!AM819+Produccion_UO!AM820</f>
        <v>0</v>
      </c>
      <c r="AO819" s="21">
        <f>+Produccion_UO!AN819+Produccion_UO!AN820</f>
        <v>0</v>
      </c>
      <c r="AP819" s="21">
        <f>+Produccion_UO!AO819+Produccion_UO!AO820</f>
        <v>0</v>
      </c>
      <c r="AQ819" s="21">
        <f>+Produccion_UO!AP819+Produccion_UO!AP820</f>
        <v>0</v>
      </c>
      <c r="AR819" s="21">
        <f>+Produccion_UO!AQ819+Produccion_UO!AQ820</f>
        <v>0</v>
      </c>
    </row>
    <row r="820" spans="10:44" x14ac:dyDescent="0.25">
      <c r="J820" s="109"/>
      <c r="K820" s="172"/>
      <c r="L820" s="173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  <c r="AA820" s="180"/>
      <c r="AB820" s="180"/>
      <c r="AC820" s="180"/>
      <c r="AD820" s="180"/>
      <c r="AE820" s="180"/>
      <c r="AF820" s="180"/>
      <c r="AG820" s="180"/>
      <c r="AH820" s="180"/>
      <c r="AI820" s="180"/>
      <c r="AJ820" s="180"/>
      <c r="AK820" s="180"/>
      <c r="AL820" s="180"/>
      <c r="AM820" s="180"/>
      <c r="AN820" s="180"/>
      <c r="AO820" s="180"/>
      <c r="AP820" s="180"/>
      <c r="AQ820" s="180"/>
      <c r="AR820" s="180"/>
    </row>
    <row r="821" spans="10:44" x14ac:dyDescent="0.25">
      <c r="J821" s="24" t="s">
        <v>152</v>
      </c>
      <c r="K821" s="172" t="s">
        <v>291</v>
      </c>
      <c r="L821" s="173" t="s">
        <v>688</v>
      </c>
      <c r="M821" s="21">
        <f>+Produccion_UO!L821</f>
        <v>0</v>
      </c>
      <c r="N821" s="21">
        <f>+Produccion_UO!M821</f>
        <v>0</v>
      </c>
      <c r="O821" s="21">
        <f>+Produccion_UO!N821</f>
        <v>0</v>
      </c>
      <c r="P821" s="21">
        <f>+Produccion_UO!O821</f>
        <v>0</v>
      </c>
      <c r="Q821" s="21">
        <f>+Produccion_UO!P821</f>
        <v>0</v>
      </c>
      <c r="R821" s="21">
        <f>+Produccion_UO!Q821</f>
        <v>0</v>
      </c>
      <c r="S821" s="21">
        <f>+Produccion_UO!R821</f>
        <v>0</v>
      </c>
      <c r="T821" s="21">
        <f>+Produccion_UO!S821</f>
        <v>0</v>
      </c>
      <c r="U821" s="21">
        <f>+Produccion_UO!T821</f>
        <v>0</v>
      </c>
      <c r="V821" s="21">
        <f>+Produccion_UO!U821</f>
        <v>0</v>
      </c>
      <c r="W821" s="21">
        <f>+Produccion_UO!V821</f>
        <v>0</v>
      </c>
      <c r="X821" s="21">
        <f>+Produccion_UO!W821</f>
        <v>0</v>
      </c>
      <c r="Y821" s="21">
        <f>+Produccion_UO!X821</f>
        <v>0</v>
      </c>
      <c r="Z821" s="21">
        <f>+Produccion_UO!Y821</f>
        <v>0</v>
      </c>
      <c r="AA821" s="21">
        <f>+Produccion_UO!Z821</f>
        <v>0</v>
      </c>
      <c r="AB821" s="21">
        <f>+Produccion_UO!AA821</f>
        <v>0</v>
      </c>
      <c r="AC821" s="21">
        <f>+Produccion_UO!AB821</f>
        <v>0</v>
      </c>
      <c r="AD821" s="21">
        <f>+Produccion_UO!AC821</f>
        <v>0</v>
      </c>
      <c r="AE821" s="21">
        <f>+Produccion_UO!AD821</f>
        <v>0</v>
      </c>
      <c r="AF821" s="21">
        <f>+Produccion_UO!AE821</f>
        <v>0</v>
      </c>
      <c r="AG821" s="21">
        <f>+Produccion_UO!AF821</f>
        <v>0</v>
      </c>
      <c r="AH821" s="21">
        <f>+Produccion_UO!AG821</f>
        <v>0</v>
      </c>
      <c r="AI821" s="21">
        <f>+Produccion_UO!AH821</f>
        <v>0</v>
      </c>
      <c r="AJ821" s="21">
        <f>+Produccion_UO!AI821</f>
        <v>0</v>
      </c>
      <c r="AK821" s="21">
        <f>+Produccion_UO!AJ821</f>
        <v>0</v>
      </c>
      <c r="AL821" s="21">
        <f>+Produccion_UO!AK821</f>
        <v>0</v>
      </c>
      <c r="AM821" s="21">
        <f>+Produccion_UO!AL821</f>
        <v>0</v>
      </c>
      <c r="AN821" s="21">
        <f>+Produccion_UO!AM821</f>
        <v>0</v>
      </c>
      <c r="AO821" s="21">
        <f>+Produccion_UO!AN821</f>
        <v>0</v>
      </c>
      <c r="AP821" s="21">
        <f>+Produccion_UO!AO821</f>
        <v>0</v>
      </c>
      <c r="AQ821" s="21">
        <f>+Produccion_UO!AP821</f>
        <v>0</v>
      </c>
      <c r="AR821" s="21">
        <f>+Produccion_UO!AQ821</f>
        <v>0</v>
      </c>
    </row>
    <row r="822" spans="10:44" x14ac:dyDescent="0.25">
      <c r="J822" s="24" t="s">
        <v>153</v>
      </c>
      <c r="K822" s="172" t="s">
        <v>292</v>
      </c>
      <c r="L822" s="173" t="s">
        <v>686</v>
      </c>
      <c r="M822" s="21">
        <f>+Produccion_UO!L822</f>
        <v>0</v>
      </c>
      <c r="N822" s="21">
        <f>+Produccion_UO!M822</f>
        <v>0</v>
      </c>
      <c r="O822" s="21">
        <f>+Produccion_UO!N822</f>
        <v>0</v>
      </c>
      <c r="P822" s="21">
        <f>+Produccion_UO!O822</f>
        <v>0</v>
      </c>
      <c r="Q822" s="21">
        <f>+Produccion_UO!P822</f>
        <v>0</v>
      </c>
      <c r="R822" s="21">
        <f>+Produccion_UO!Q822</f>
        <v>0</v>
      </c>
      <c r="S822" s="21">
        <f>+Produccion_UO!R822</f>
        <v>0</v>
      </c>
      <c r="T822" s="21">
        <f>+Produccion_UO!S822</f>
        <v>0</v>
      </c>
      <c r="U822" s="21">
        <f>+Produccion_UO!T822</f>
        <v>0</v>
      </c>
      <c r="V822" s="21">
        <f>+Produccion_UO!U822</f>
        <v>0</v>
      </c>
      <c r="W822" s="21">
        <f>+Produccion_UO!V822</f>
        <v>0</v>
      </c>
      <c r="X822" s="21">
        <f>+Produccion_UO!W822</f>
        <v>0</v>
      </c>
      <c r="Y822" s="21">
        <f>+Produccion_UO!X822</f>
        <v>0</v>
      </c>
      <c r="Z822" s="21">
        <f>+Produccion_UO!Y822</f>
        <v>0</v>
      </c>
      <c r="AA822" s="21">
        <f>+Produccion_UO!Z822</f>
        <v>0</v>
      </c>
      <c r="AB822" s="21">
        <f>+Produccion_UO!AA822</f>
        <v>0</v>
      </c>
      <c r="AC822" s="21">
        <f>+Produccion_UO!AB822</f>
        <v>0</v>
      </c>
      <c r="AD822" s="21">
        <f>+Produccion_UO!AC822</f>
        <v>0</v>
      </c>
      <c r="AE822" s="21">
        <f>+Produccion_UO!AD822</f>
        <v>0</v>
      </c>
      <c r="AF822" s="21">
        <f>+Produccion_UO!AE822</f>
        <v>0</v>
      </c>
      <c r="AG822" s="21">
        <f>+Produccion_UO!AF822</f>
        <v>0</v>
      </c>
      <c r="AH822" s="21">
        <f>+Produccion_UO!AG822</f>
        <v>0</v>
      </c>
      <c r="AI822" s="21">
        <f>+Produccion_UO!AH822</f>
        <v>0</v>
      </c>
      <c r="AJ822" s="21">
        <f>+Produccion_UO!AI822</f>
        <v>0</v>
      </c>
      <c r="AK822" s="21">
        <f>+Produccion_UO!AJ822</f>
        <v>0</v>
      </c>
      <c r="AL822" s="21">
        <f>+Produccion_UO!AK822</f>
        <v>0</v>
      </c>
      <c r="AM822" s="21">
        <f>+Produccion_UO!AL822</f>
        <v>0</v>
      </c>
      <c r="AN822" s="21">
        <f>+Produccion_UO!AM822</f>
        <v>0</v>
      </c>
      <c r="AO822" s="21">
        <f>+Produccion_UO!AN822</f>
        <v>0</v>
      </c>
      <c r="AP822" s="21">
        <f>+Produccion_UO!AO822</f>
        <v>0</v>
      </c>
      <c r="AQ822" s="21">
        <f>+Produccion_UO!AP822</f>
        <v>0</v>
      </c>
      <c r="AR822" s="21">
        <f>+Produccion_UO!AQ822</f>
        <v>0</v>
      </c>
    </row>
    <row r="823" spans="10:44" x14ac:dyDescent="0.25">
      <c r="J823" s="24" t="s">
        <v>154</v>
      </c>
      <c r="K823" s="172" t="s">
        <v>293</v>
      </c>
      <c r="L823" s="173" t="s">
        <v>687</v>
      </c>
      <c r="M823" s="21">
        <f>+Produccion_UO!L823</f>
        <v>0</v>
      </c>
      <c r="N823" s="21">
        <f>+Produccion_UO!M823</f>
        <v>0</v>
      </c>
      <c r="O823" s="21">
        <f>+Produccion_UO!N823</f>
        <v>0</v>
      </c>
      <c r="P823" s="21">
        <f>+Produccion_UO!O823</f>
        <v>0</v>
      </c>
      <c r="Q823" s="21">
        <f>+Produccion_UO!P823</f>
        <v>0</v>
      </c>
      <c r="R823" s="21">
        <f>+Produccion_UO!Q823</f>
        <v>0</v>
      </c>
      <c r="S823" s="21">
        <f>+Produccion_UO!R823</f>
        <v>0</v>
      </c>
      <c r="T823" s="21">
        <f>+Produccion_UO!S823</f>
        <v>0</v>
      </c>
      <c r="U823" s="21">
        <f>+Produccion_UO!T823</f>
        <v>0</v>
      </c>
      <c r="V823" s="21">
        <f>+Produccion_UO!U823</f>
        <v>0</v>
      </c>
      <c r="W823" s="21">
        <f>+Produccion_UO!V823</f>
        <v>0</v>
      </c>
      <c r="X823" s="21">
        <f>+Produccion_UO!W823</f>
        <v>0</v>
      </c>
      <c r="Y823" s="21">
        <f>+Produccion_UO!X823</f>
        <v>0</v>
      </c>
      <c r="Z823" s="21">
        <f>+Produccion_UO!Y823</f>
        <v>0</v>
      </c>
      <c r="AA823" s="21">
        <f>+Produccion_UO!Z823</f>
        <v>0</v>
      </c>
      <c r="AB823" s="21">
        <f>+Produccion_UO!AA823</f>
        <v>0</v>
      </c>
      <c r="AC823" s="21">
        <f>+Produccion_UO!AB823</f>
        <v>0</v>
      </c>
      <c r="AD823" s="21">
        <f>+Produccion_UO!AC823</f>
        <v>0</v>
      </c>
      <c r="AE823" s="21">
        <f>+Produccion_UO!AD823</f>
        <v>0</v>
      </c>
      <c r="AF823" s="21">
        <f>+Produccion_UO!AE823</f>
        <v>0</v>
      </c>
      <c r="AG823" s="21">
        <f>+Produccion_UO!AF823</f>
        <v>0</v>
      </c>
      <c r="AH823" s="21">
        <f>+Produccion_UO!AG823</f>
        <v>0</v>
      </c>
      <c r="AI823" s="21">
        <f>+Produccion_UO!AH823</f>
        <v>0</v>
      </c>
      <c r="AJ823" s="21">
        <f>+Produccion_UO!AI823</f>
        <v>0</v>
      </c>
      <c r="AK823" s="21">
        <f>+Produccion_UO!AJ823</f>
        <v>0</v>
      </c>
      <c r="AL823" s="21">
        <f>+Produccion_UO!AK823</f>
        <v>0</v>
      </c>
      <c r="AM823" s="21">
        <f>+Produccion_UO!AL823</f>
        <v>0</v>
      </c>
      <c r="AN823" s="21">
        <f>+Produccion_UO!AM823</f>
        <v>0</v>
      </c>
      <c r="AO823" s="21">
        <f>+Produccion_UO!AN823</f>
        <v>0</v>
      </c>
      <c r="AP823" s="21">
        <f>+Produccion_UO!AO823</f>
        <v>0</v>
      </c>
      <c r="AQ823" s="21">
        <f>+Produccion_UO!AP823</f>
        <v>0</v>
      </c>
      <c r="AR823" s="21">
        <f>+Produccion_UO!AQ823</f>
        <v>0</v>
      </c>
    </row>
    <row r="824" spans="10:44" x14ac:dyDescent="0.25">
      <c r="J824" s="24" t="s">
        <v>155</v>
      </c>
      <c r="K824" s="172" t="s">
        <v>233</v>
      </c>
      <c r="L824" s="173" t="s">
        <v>685</v>
      </c>
      <c r="M824" s="21">
        <f>+Produccion_UO!L824</f>
        <v>6.4674651092177999</v>
      </c>
      <c r="N824" s="21">
        <f>+Produccion_UO!M824</f>
        <v>6.3363704719519296</v>
      </c>
      <c r="O824" s="21">
        <f>+Produccion_UO!N824</f>
        <v>6.3407865700755304</v>
      </c>
      <c r="P824" s="21">
        <f>+Produccion_UO!O824</f>
        <v>6.3452026681991303</v>
      </c>
      <c r="Q824" s="21">
        <f>+Produccion_UO!P824</f>
        <v>6.3496187663227301</v>
      </c>
      <c r="R824" s="21">
        <f>+Produccion_UO!Q824</f>
        <v>5.80948158685593</v>
      </c>
      <c r="S824" s="21">
        <f>+Produccion_UO!R824</f>
        <v>5.26934440738912</v>
      </c>
      <c r="T824" s="21">
        <f>+Produccion_UO!S824</f>
        <v>4.8248753557417396</v>
      </c>
      <c r="U824" s="21">
        <f>+Produccion_UO!T824</f>
        <v>4.3804063040943504</v>
      </c>
      <c r="V824" s="21">
        <f>+Produccion_UO!U824</f>
        <v>4.0119892885472899</v>
      </c>
      <c r="W824" s="21">
        <f>+Produccion_UO!V824</f>
        <v>3.64357227300022</v>
      </c>
      <c r="X824" s="21">
        <f>+Produccion_UO!W824</f>
        <v>3.2751552574531599</v>
      </c>
      <c r="Y824" s="21">
        <f>+Produccion_UO!X824</f>
        <v>3.0167018386529998</v>
      </c>
      <c r="Z824" s="21">
        <f>+Produccion_UO!Y824</f>
        <v>2.7582484198528401</v>
      </c>
      <c r="AA824" s="21">
        <f>+Produccion_UO!Z824</f>
        <v>1.24677657762102</v>
      </c>
      <c r="AB824" s="21">
        <f>+Produccion_UO!AA824</f>
        <v>0</v>
      </c>
      <c r="AC824" s="21">
        <f>+Produccion_UO!AB824</f>
        <v>0</v>
      </c>
      <c r="AD824" s="21">
        <f>+Produccion_UO!AC824</f>
        <v>0</v>
      </c>
      <c r="AE824" s="21">
        <f>+Produccion_UO!AD824</f>
        <v>0</v>
      </c>
      <c r="AF824" s="21">
        <f>+Produccion_UO!AE824</f>
        <v>0</v>
      </c>
      <c r="AG824" s="21">
        <f>+Produccion_UO!AF824</f>
        <v>0</v>
      </c>
      <c r="AH824" s="21">
        <f>+Produccion_UO!AG824</f>
        <v>0</v>
      </c>
      <c r="AI824" s="21">
        <f>+Produccion_UO!AH824</f>
        <v>0</v>
      </c>
      <c r="AJ824" s="21">
        <f>+Produccion_UO!AI824</f>
        <v>0</v>
      </c>
      <c r="AK824" s="21">
        <f>+Produccion_UO!AJ824</f>
        <v>0</v>
      </c>
      <c r="AL824" s="21">
        <f>+Produccion_UO!AK824</f>
        <v>0</v>
      </c>
      <c r="AM824" s="21">
        <f>+Produccion_UO!AL824</f>
        <v>0</v>
      </c>
      <c r="AN824" s="21">
        <f>+Produccion_UO!AM824</f>
        <v>0</v>
      </c>
      <c r="AO824" s="21">
        <f>+Produccion_UO!AN824</f>
        <v>0</v>
      </c>
      <c r="AP824" s="21">
        <f>+Produccion_UO!AO824</f>
        <v>0</v>
      </c>
      <c r="AQ824" s="21">
        <f>+Produccion_UO!AP824</f>
        <v>0</v>
      </c>
      <c r="AR824" s="21">
        <f>+Produccion_UO!AQ824</f>
        <v>0</v>
      </c>
    </row>
    <row r="825" spans="10:44" x14ac:dyDescent="0.25">
      <c r="J825" s="68"/>
      <c r="K825" s="68"/>
      <c r="L825" s="68"/>
      <c r="M825" s="69">
        <f>+SUM(M818:M824)</f>
        <v>102.2643669955974</v>
      </c>
      <c r="N825" s="69">
        <f t="shared" ref="N825" si="108">+SUM(N818:N824)</f>
        <v>97.659046241228722</v>
      </c>
      <c r="O825" s="69">
        <f t="shared" ref="O825:AR825" si="109">+SUM(O818:O824)</f>
        <v>84.614552321425037</v>
      </c>
      <c r="P825" s="69">
        <f t="shared" si="109"/>
        <v>83.606746210883429</v>
      </c>
      <c r="Q825" s="69">
        <f t="shared" si="109"/>
        <v>31.632644388399132</v>
      </c>
      <c r="R825" s="69">
        <f t="shared" si="109"/>
        <v>31.07842712939253</v>
      </c>
      <c r="S825" s="69">
        <f t="shared" si="109"/>
        <v>30.52420987038602</v>
      </c>
      <c r="T825" s="69">
        <f t="shared" si="109"/>
        <v>30.068575443870039</v>
      </c>
      <c r="U825" s="69">
        <f t="shared" si="109"/>
        <v>4.3804063040943504</v>
      </c>
      <c r="V825" s="69">
        <f t="shared" si="109"/>
        <v>4.0119892885472899</v>
      </c>
      <c r="W825" s="69">
        <f t="shared" si="109"/>
        <v>3.64357227300022</v>
      </c>
      <c r="X825" s="69">
        <f t="shared" si="109"/>
        <v>3.2751552574531599</v>
      </c>
      <c r="Y825" s="69">
        <f t="shared" si="109"/>
        <v>3.0167018386529998</v>
      </c>
      <c r="Z825" s="69">
        <f t="shared" si="109"/>
        <v>2.7582484198528401</v>
      </c>
      <c r="AA825" s="69">
        <f t="shared" si="109"/>
        <v>1.24677657762102</v>
      </c>
      <c r="AB825" s="69">
        <f t="shared" si="109"/>
        <v>0</v>
      </c>
      <c r="AC825" s="69">
        <f t="shared" si="109"/>
        <v>0</v>
      </c>
      <c r="AD825" s="69">
        <f t="shared" si="109"/>
        <v>0</v>
      </c>
      <c r="AE825" s="69">
        <f t="shared" si="109"/>
        <v>0</v>
      </c>
      <c r="AF825" s="69">
        <f t="shared" si="109"/>
        <v>0</v>
      </c>
      <c r="AG825" s="69">
        <f t="shared" si="109"/>
        <v>0</v>
      </c>
      <c r="AH825" s="69">
        <f t="shared" si="109"/>
        <v>0</v>
      </c>
      <c r="AI825" s="69">
        <f t="shared" si="109"/>
        <v>0</v>
      </c>
      <c r="AJ825" s="69">
        <f t="shared" si="109"/>
        <v>0</v>
      </c>
      <c r="AK825" s="69">
        <f t="shared" si="109"/>
        <v>0</v>
      </c>
      <c r="AL825" s="69">
        <f t="shared" si="109"/>
        <v>0</v>
      </c>
      <c r="AM825" s="69">
        <f t="shared" si="109"/>
        <v>0</v>
      </c>
      <c r="AN825" s="69">
        <f t="shared" si="109"/>
        <v>0</v>
      </c>
      <c r="AO825" s="69">
        <f t="shared" si="109"/>
        <v>0</v>
      </c>
      <c r="AP825" s="69">
        <f t="shared" si="109"/>
        <v>0</v>
      </c>
      <c r="AQ825" s="69">
        <f t="shared" si="109"/>
        <v>0</v>
      </c>
      <c r="AR825" s="69">
        <f t="shared" si="109"/>
        <v>0</v>
      </c>
    </row>
  </sheetData>
  <conditionalFormatting sqref="J23">
    <cfRule type="containsText" dxfId="1453" priority="704" operator="containsText" text="CO2e">
      <formula>NOT(ISERROR(SEARCH("CO2e",J23)))</formula>
    </cfRule>
    <cfRule type="containsText" dxfId="1452" priority="705" operator="containsText" text="HFO">
      <formula>NOT(ISERROR(SEARCH("HFO",J23)))</formula>
    </cfRule>
    <cfRule type="containsText" dxfId="1451" priority="706" operator="containsText" text="LPG">
      <formula>NOT(ISERROR(SEARCH("LPG",J23)))</formula>
    </cfRule>
    <cfRule type="containsText" dxfId="1450" priority="707" operator="containsText" text="KER">
      <formula>NOT(ISERROR(SEARCH("KER",J23)))</formula>
    </cfRule>
    <cfRule type="containsText" dxfId="1449" priority="708" operator="containsText" text="DSL">
      <formula>NOT(ISERROR(SEARCH("DSL",J23)))</formula>
    </cfRule>
    <cfRule type="containsText" dxfId="1448" priority="709" operator="containsText" text="GSL">
      <formula>NOT(ISERROR(SEARCH("GSL",J23)))</formula>
    </cfRule>
    <cfRule type="containsText" dxfId="1447" priority="710" operator="containsText" text="OIL">
      <formula>NOT(ISERROR(SEARCH("OIL",J23)))</formula>
    </cfRule>
    <cfRule type="containsText" dxfId="1446" priority="711" operator="containsText" text="GAS">
      <formula>NOT(ISERROR(SEARCH("GAS",J23)))</formula>
    </cfRule>
  </conditionalFormatting>
  <conditionalFormatting sqref="J36">
    <cfRule type="containsText" dxfId="1445" priority="696" operator="containsText" text="CO2e">
      <formula>NOT(ISERROR(SEARCH("CO2e",J36)))</formula>
    </cfRule>
    <cfRule type="containsText" dxfId="1444" priority="697" operator="containsText" text="HFO">
      <formula>NOT(ISERROR(SEARCH("HFO",J36)))</formula>
    </cfRule>
    <cfRule type="containsText" dxfId="1443" priority="698" operator="containsText" text="LPG">
      <formula>NOT(ISERROR(SEARCH("LPG",J36)))</formula>
    </cfRule>
    <cfRule type="containsText" dxfId="1442" priority="699" operator="containsText" text="KER">
      <formula>NOT(ISERROR(SEARCH("KER",J36)))</formula>
    </cfRule>
    <cfRule type="containsText" dxfId="1441" priority="700" operator="containsText" text="DSL">
      <formula>NOT(ISERROR(SEARCH("DSL",J36)))</formula>
    </cfRule>
    <cfRule type="containsText" dxfId="1440" priority="701" operator="containsText" text="GSL">
      <formula>NOT(ISERROR(SEARCH("GSL",J36)))</formula>
    </cfRule>
    <cfRule type="containsText" dxfId="1439" priority="702" operator="containsText" text="OIL">
      <formula>NOT(ISERROR(SEARCH("OIL",J36)))</formula>
    </cfRule>
    <cfRule type="containsText" dxfId="1438" priority="703" operator="containsText" text="GAS">
      <formula>NOT(ISERROR(SEARCH("GAS",J36)))</formula>
    </cfRule>
  </conditionalFormatting>
  <conditionalFormatting sqref="J49">
    <cfRule type="containsText" dxfId="1437" priority="688" operator="containsText" text="CO2e">
      <formula>NOT(ISERROR(SEARCH("CO2e",J49)))</formula>
    </cfRule>
    <cfRule type="containsText" dxfId="1436" priority="689" operator="containsText" text="HFO">
      <formula>NOT(ISERROR(SEARCH("HFO",J49)))</formula>
    </cfRule>
    <cfRule type="containsText" dxfId="1435" priority="690" operator="containsText" text="LPG">
      <formula>NOT(ISERROR(SEARCH("LPG",J49)))</formula>
    </cfRule>
    <cfRule type="containsText" dxfId="1434" priority="691" operator="containsText" text="KER">
      <formula>NOT(ISERROR(SEARCH("KER",J49)))</formula>
    </cfRule>
    <cfRule type="containsText" dxfId="1433" priority="692" operator="containsText" text="DSL">
      <formula>NOT(ISERROR(SEARCH("DSL",J49)))</formula>
    </cfRule>
    <cfRule type="containsText" dxfId="1432" priority="693" operator="containsText" text="GSL">
      <formula>NOT(ISERROR(SEARCH("GSL",J49)))</formula>
    </cfRule>
    <cfRule type="containsText" dxfId="1431" priority="694" operator="containsText" text="OIL">
      <formula>NOT(ISERROR(SEARCH("OIL",J49)))</formula>
    </cfRule>
    <cfRule type="containsText" dxfId="1430" priority="695" operator="containsText" text="GAS">
      <formula>NOT(ISERROR(SEARCH("GAS",J49)))</formula>
    </cfRule>
  </conditionalFormatting>
  <conditionalFormatting sqref="J62">
    <cfRule type="containsText" dxfId="1429" priority="680" operator="containsText" text="CO2e">
      <formula>NOT(ISERROR(SEARCH("CO2e",J62)))</formula>
    </cfRule>
    <cfRule type="containsText" dxfId="1428" priority="681" operator="containsText" text="HFO">
      <formula>NOT(ISERROR(SEARCH("HFO",J62)))</formula>
    </cfRule>
    <cfRule type="containsText" dxfId="1427" priority="682" operator="containsText" text="LPG">
      <formula>NOT(ISERROR(SEARCH("LPG",J62)))</formula>
    </cfRule>
    <cfRule type="containsText" dxfId="1426" priority="683" operator="containsText" text="KER">
      <formula>NOT(ISERROR(SEARCH("KER",J62)))</formula>
    </cfRule>
    <cfRule type="containsText" dxfId="1425" priority="684" operator="containsText" text="DSL">
      <formula>NOT(ISERROR(SEARCH("DSL",J62)))</formula>
    </cfRule>
    <cfRule type="containsText" dxfId="1424" priority="685" operator="containsText" text="GSL">
      <formula>NOT(ISERROR(SEARCH("GSL",J62)))</formula>
    </cfRule>
    <cfRule type="containsText" dxfId="1423" priority="686" operator="containsText" text="OIL">
      <formula>NOT(ISERROR(SEARCH("OIL",J62)))</formula>
    </cfRule>
    <cfRule type="containsText" dxfId="1422" priority="687" operator="containsText" text="GAS">
      <formula>NOT(ISERROR(SEARCH("GAS",J62)))</formula>
    </cfRule>
  </conditionalFormatting>
  <conditionalFormatting sqref="J75">
    <cfRule type="containsText" dxfId="1421" priority="672" operator="containsText" text="CO2e">
      <formula>NOT(ISERROR(SEARCH("CO2e",J75)))</formula>
    </cfRule>
    <cfRule type="containsText" dxfId="1420" priority="673" operator="containsText" text="HFO">
      <formula>NOT(ISERROR(SEARCH("HFO",J75)))</formula>
    </cfRule>
    <cfRule type="containsText" dxfId="1419" priority="674" operator="containsText" text="LPG">
      <formula>NOT(ISERROR(SEARCH("LPG",J75)))</formula>
    </cfRule>
    <cfRule type="containsText" dxfId="1418" priority="675" operator="containsText" text="KER">
      <formula>NOT(ISERROR(SEARCH("KER",J75)))</formula>
    </cfRule>
    <cfRule type="containsText" dxfId="1417" priority="676" operator="containsText" text="DSL">
      <formula>NOT(ISERROR(SEARCH("DSL",J75)))</formula>
    </cfRule>
    <cfRule type="containsText" dxfId="1416" priority="677" operator="containsText" text="GSL">
      <formula>NOT(ISERROR(SEARCH("GSL",J75)))</formula>
    </cfRule>
    <cfRule type="containsText" dxfId="1415" priority="678" operator="containsText" text="OIL">
      <formula>NOT(ISERROR(SEARCH("OIL",J75)))</formula>
    </cfRule>
    <cfRule type="containsText" dxfId="1414" priority="679" operator="containsText" text="GAS">
      <formula>NOT(ISERROR(SEARCH("GAS",J75)))</formula>
    </cfRule>
  </conditionalFormatting>
  <conditionalFormatting sqref="J89">
    <cfRule type="containsText" dxfId="1413" priority="664" operator="containsText" text="CO2e">
      <formula>NOT(ISERROR(SEARCH("CO2e",J89)))</formula>
    </cfRule>
    <cfRule type="containsText" dxfId="1412" priority="665" operator="containsText" text="HFO">
      <formula>NOT(ISERROR(SEARCH("HFO",J89)))</formula>
    </cfRule>
    <cfRule type="containsText" dxfId="1411" priority="666" operator="containsText" text="LPG">
      <formula>NOT(ISERROR(SEARCH("LPG",J89)))</formula>
    </cfRule>
    <cfRule type="containsText" dxfId="1410" priority="667" operator="containsText" text="KER">
      <formula>NOT(ISERROR(SEARCH("KER",J89)))</formula>
    </cfRule>
    <cfRule type="containsText" dxfId="1409" priority="668" operator="containsText" text="DSL">
      <formula>NOT(ISERROR(SEARCH("DSL",J89)))</formula>
    </cfRule>
    <cfRule type="containsText" dxfId="1408" priority="669" operator="containsText" text="GSL">
      <formula>NOT(ISERROR(SEARCH("GSL",J89)))</formula>
    </cfRule>
    <cfRule type="containsText" dxfId="1407" priority="670" operator="containsText" text="OIL">
      <formula>NOT(ISERROR(SEARCH("OIL",J89)))</formula>
    </cfRule>
    <cfRule type="containsText" dxfId="1406" priority="671" operator="containsText" text="GAS">
      <formula>NOT(ISERROR(SEARCH("GAS",J89)))</formula>
    </cfRule>
  </conditionalFormatting>
  <conditionalFormatting sqref="J102">
    <cfRule type="containsText" dxfId="1405" priority="656" operator="containsText" text="CO2e">
      <formula>NOT(ISERROR(SEARCH("CO2e",J102)))</formula>
    </cfRule>
    <cfRule type="containsText" dxfId="1404" priority="657" operator="containsText" text="HFO">
      <formula>NOT(ISERROR(SEARCH("HFO",J102)))</formula>
    </cfRule>
    <cfRule type="containsText" dxfId="1403" priority="658" operator="containsText" text="LPG">
      <formula>NOT(ISERROR(SEARCH("LPG",J102)))</formula>
    </cfRule>
    <cfRule type="containsText" dxfId="1402" priority="659" operator="containsText" text="KER">
      <formula>NOT(ISERROR(SEARCH("KER",J102)))</formula>
    </cfRule>
    <cfRule type="containsText" dxfId="1401" priority="660" operator="containsText" text="DSL">
      <formula>NOT(ISERROR(SEARCH("DSL",J102)))</formula>
    </cfRule>
    <cfRule type="containsText" dxfId="1400" priority="661" operator="containsText" text="GSL">
      <formula>NOT(ISERROR(SEARCH("GSL",J102)))</formula>
    </cfRule>
    <cfRule type="containsText" dxfId="1399" priority="662" operator="containsText" text="OIL">
      <formula>NOT(ISERROR(SEARCH("OIL",J102)))</formula>
    </cfRule>
    <cfRule type="containsText" dxfId="1398" priority="663" operator="containsText" text="GAS">
      <formula>NOT(ISERROR(SEARCH("GAS",J102)))</formula>
    </cfRule>
  </conditionalFormatting>
  <conditionalFormatting sqref="J115">
    <cfRule type="containsText" dxfId="1397" priority="648" operator="containsText" text="CO2e">
      <formula>NOT(ISERROR(SEARCH("CO2e",J115)))</formula>
    </cfRule>
    <cfRule type="containsText" dxfId="1396" priority="649" operator="containsText" text="HFO">
      <formula>NOT(ISERROR(SEARCH("HFO",J115)))</formula>
    </cfRule>
    <cfRule type="containsText" dxfId="1395" priority="650" operator="containsText" text="LPG">
      <formula>NOT(ISERROR(SEARCH("LPG",J115)))</formula>
    </cfRule>
    <cfRule type="containsText" dxfId="1394" priority="651" operator="containsText" text="KER">
      <formula>NOT(ISERROR(SEARCH("KER",J115)))</formula>
    </cfRule>
    <cfRule type="containsText" dxfId="1393" priority="652" operator="containsText" text="DSL">
      <formula>NOT(ISERROR(SEARCH("DSL",J115)))</formula>
    </cfRule>
    <cfRule type="containsText" dxfId="1392" priority="653" operator="containsText" text="GSL">
      <formula>NOT(ISERROR(SEARCH("GSL",J115)))</formula>
    </cfRule>
    <cfRule type="containsText" dxfId="1391" priority="654" operator="containsText" text="OIL">
      <formula>NOT(ISERROR(SEARCH("OIL",J115)))</formula>
    </cfRule>
    <cfRule type="containsText" dxfId="1390" priority="655" operator="containsText" text="GAS">
      <formula>NOT(ISERROR(SEARCH("GAS",J115)))</formula>
    </cfRule>
  </conditionalFormatting>
  <conditionalFormatting sqref="J128">
    <cfRule type="containsText" dxfId="1389" priority="640" operator="containsText" text="CO2e">
      <formula>NOT(ISERROR(SEARCH("CO2e",J128)))</formula>
    </cfRule>
    <cfRule type="containsText" dxfId="1388" priority="641" operator="containsText" text="HFO">
      <formula>NOT(ISERROR(SEARCH("HFO",J128)))</formula>
    </cfRule>
    <cfRule type="containsText" dxfId="1387" priority="642" operator="containsText" text="LPG">
      <formula>NOT(ISERROR(SEARCH("LPG",J128)))</formula>
    </cfRule>
    <cfRule type="containsText" dxfId="1386" priority="643" operator="containsText" text="KER">
      <formula>NOT(ISERROR(SEARCH("KER",J128)))</formula>
    </cfRule>
    <cfRule type="containsText" dxfId="1385" priority="644" operator="containsText" text="DSL">
      <formula>NOT(ISERROR(SEARCH("DSL",J128)))</formula>
    </cfRule>
    <cfRule type="containsText" dxfId="1384" priority="645" operator="containsText" text="GSL">
      <formula>NOT(ISERROR(SEARCH("GSL",J128)))</formula>
    </cfRule>
    <cfRule type="containsText" dxfId="1383" priority="646" operator="containsText" text="OIL">
      <formula>NOT(ISERROR(SEARCH("OIL",J128)))</formula>
    </cfRule>
    <cfRule type="containsText" dxfId="1382" priority="647" operator="containsText" text="GAS">
      <formula>NOT(ISERROR(SEARCH("GAS",J128)))</formula>
    </cfRule>
  </conditionalFormatting>
  <conditionalFormatting sqref="J142">
    <cfRule type="containsText" dxfId="1381" priority="632" operator="containsText" text="CO2e">
      <formula>NOT(ISERROR(SEARCH("CO2e",J142)))</formula>
    </cfRule>
    <cfRule type="containsText" dxfId="1380" priority="633" operator="containsText" text="HFO">
      <formula>NOT(ISERROR(SEARCH("HFO",J142)))</formula>
    </cfRule>
    <cfRule type="containsText" dxfId="1379" priority="634" operator="containsText" text="LPG">
      <formula>NOT(ISERROR(SEARCH("LPG",J142)))</formula>
    </cfRule>
    <cfRule type="containsText" dxfId="1378" priority="635" operator="containsText" text="KER">
      <formula>NOT(ISERROR(SEARCH("KER",J142)))</formula>
    </cfRule>
    <cfRule type="containsText" dxfId="1377" priority="636" operator="containsText" text="DSL">
      <formula>NOT(ISERROR(SEARCH("DSL",J142)))</formula>
    </cfRule>
    <cfRule type="containsText" dxfId="1376" priority="637" operator="containsText" text="GSL">
      <formula>NOT(ISERROR(SEARCH("GSL",J142)))</formula>
    </cfRule>
    <cfRule type="containsText" dxfId="1375" priority="638" operator="containsText" text="OIL">
      <formula>NOT(ISERROR(SEARCH("OIL",J142)))</formula>
    </cfRule>
    <cfRule type="containsText" dxfId="1374" priority="639" operator="containsText" text="GAS">
      <formula>NOT(ISERROR(SEARCH("GAS",J142)))</formula>
    </cfRule>
  </conditionalFormatting>
  <conditionalFormatting sqref="J155">
    <cfRule type="containsText" dxfId="1373" priority="624" operator="containsText" text="CO2e">
      <formula>NOT(ISERROR(SEARCH("CO2e",J155)))</formula>
    </cfRule>
    <cfRule type="containsText" dxfId="1372" priority="625" operator="containsText" text="HFO">
      <formula>NOT(ISERROR(SEARCH("HFO",J155)))</formula>
    </cfRule>
    <cfRule type="containsText" dxfId="1371" priority="626" operator="containsText" text="LPG">
      <formula>NOT(ISERROR(SEARCH("LPG",J155)))</formula>
    </cfRule>
    <cfRule type="containsText" dxfId="1370" priority="627" operator="containsText" text="KER">
      <formula>NOT(ISERROR(SEARCH("KER",J155)))</formula>
    </cfRule>
    <cfRule type="containsText" dxfId="1369" priority="628" operator="containsText" text="DSL">
      <formula>NOT(ISERROR(SEARCH("DSL",J155)))</formula>
    </cfRule>
    <cfRule type="containsText" dxfId="1368" priority="629" operator="containsText" text="GSL">
      <formula>NOT(ISERROR(SEARCH("GSL",J155)))</formula>
    </cfRule>
    <cfRule type="containsText" dxfId="1367" priority="630" operator="containsText" text="OIL">
      <formula>NOT(ISERROR(SEARCH("OIL",J155)))</formula>
    </cfRule>
    <cfRule type="containsText" dxfId="1366" priority="631" operator="containsText" text="GAS">
      <formula>NOT(ISERROR(SEARCH("GAS",J155)))</formula>
    </cfRule>
  </conditionalFormatting>
  <conditionalFormatting sqref="J168">
    <cfRule type="containsText" dxfId="1365" priority="616" operator="containsText" text="CO2e">
      <formula>NOT(ISERROR(SEARCH("CO2e",J168)))</formula>
    </cfRule>
    <cfRule type="containsText" dxfId="1364" priority="617" operator="containsText" text="HFO">
      <formula>NOT(ISERROR(SEARCH("HFO",J168)))</formula>
    </cfRule>
    <cfRule type="containsText" dxfId="1363" priority="618" operator="containsText" text="LPG">
      <formula>NOT(ISERROR(SEARCH("LPG",J168)))</formula>
    </cfRule>
    <cfRule type="containsText" dxfId="1362" priority="619" operator="containsText" text="KER">
      <formula>NOT(ISERROR(SEARCH("KER",J168)))</formula>
    </cfRule>
    <cfRule type="containsText" dxfId="1361" priority="620" operator="containsText" text="DSL">
      <formula>NOT(ISERROR(SEARCH("DSL",J168)))</formula>
    </cfRule>
    <cfRule type="containsText" dxfId="1360" priority="621" operator="containsText" text="GSL">
      <formula>NOT(ISERROR(SEARCH("GSL",J168)))</formula>
    </cfRule>
    <cfRule type="containsText" dxfId="1359" priority="622" operator="containsText" text="OIL">
      <formula>NOT(ISERROR(SEARCH("OIL",J168)))</formula>
    </cfRule>
    <cfRule type="containsText" dxfId="1358" priority="623" operator="containsText" text="GAS">
      <formula>NOT(ISERROR(SEARCH("GAS",J168)))</formula>
    </cfRule>
  </conditionalFormatting>
  <conditionalFormatting sqref="J183">
    <cfRule type="containsText" dxfId="1357" priority="608" operator="containsText" text="CO2e">
      <formula>NOT(ISERROR(SEARCH("CO2e",J183)))</formula>
    </cfRule>
    <cfRule type="containsText" dxfId="1356" priority="609" operator="containsText" text="HFO">
      <formula>NOT(ISERROR(SEARCH("HFO",J183)))</formula>
    </cfRule>
    <cfRule type="containsText" dxfId="1355" priority="610" operator="containsText" text="LPG">
      <formula>NOT(ISERROR(SEARCH("LPG",J183)))</formula>
    </cfRule>
    <cfRule type="containsText" dxfId="1354" priority="611" operator="containsText" text="KER">
      <formula>NOT(ISERROR(SEARCH("KER",J183)))</formula>
    </cfRule>
    <cfRule type="containsText" dxfId="1353" priority="612" operator="containsText" text="DSL">
      <formula>NOT(ISERROR(SEARCH("DSL",J183)))</formula>
    </cfRule>
    <cfRule type="containsText" dxfId="1352" priority="613" operator="containsText" text="GSL">
      <formula>NOT(ISERROR(SEARCH("GSL",J183)))</formula>
    </cfRule>
    <cfRule type="containsText" dxfId="1351" priority="614" operator="containsText" text="OIL">
      <formula>NOT(ISERROR(SEARCH("OIL",J183)))</formula>
    </cfRule>
    <cfRule type="containsText" dxfId="1350" priority="615" operator="containsText" text="GAS">
      <formula>NOT(ISERROR(SEARCH("GAS",J183)))</formula>
    </cfRule>
  </conditionalFormatting>
  <conditionalFormatting sqref="J196">
    <cfRule type="containsText" dxfId="1349" priority="600" operator="containsText" text="CO2e">
      <formula>NOT(ISERROR(SEARCH("CO2e",J196)))</formula>
    </cfRule>
    <cfRule type="containsText" dxfId="1348" priority="601" operator="containsText" text="HFO">
      <formula>NOT(ISERROR(SEARCH("HFO",J196)))</formula>
    </cfRule>
    <cfRule type="containsText" dxfId="1347" priority="602" operator="containsText" text="LPG">
      <formula>NOT(ISERROR(SEARCH("LPG",J196)))</formula>
    </cfRule>
    <cfRule type="containsText" dxfId="1346" priority="603" operator="containsText" text="KER">
      <formula>NOT(ISERROR(SEARCH("KER",J196)))</formula>
    </cfRule>
    <cfRule type="containsText" dxfId="1345" priority="604" operator="containsText" text="DSL">
      <formula>NOT(ISERROR(SEARCH("DSL",J196)))</formula>
    </cfRule>
    <cfRule type="containsText" dxfId="1344" priority="605" operator="containsText" text="GSL">
      <formula>NOT(ISERROR(SEARCH("GSL",J196)))</formula>
    </cfRule>
    <cfRule type="containsText" dxfId="1343" priority="606" operator="containsText" text="OIL">
      <formula>NOT(ISERROR(SEARCH("OIL",J196)))</formula>
    </cfRule>
    <cfRule type="containsText" dxfId="1342" priority="607" operator="containsText" text="GAS">
      <formula>NOT(ISERROR(SEARCH("GAS",J196)))</formula>
    </cfRule>
  </conditionalFormatting>
  <conditionalFormatting sqref="J209">
    <cfRule type="containsText" dxfId="1341" priority="592" operator="containsText" text="CO2e">
      <formula>NOT(ISERROR(SEARCH("CO2e",J209)))</formula>
    </cfRule>
    <cfRule type="containsText" dxfId="1340" priority="593" operator="containsText" text="HFO">
      <formula>NOT(ISERROR(SEARCH("HFO",J209)))</formula>
    </cfRule>
    <cfRule type="containsText" dxfId="1339" priority="594" operator="containsText" text="LPG">
      <formula>NOT(ISERROR(SEARCH("LPG",J209)))</formula>
    </cfRule>
    <cfRule type="containsText" dxfId="1338" priority="595" operator="containsText" text="KER">
      <formula>NOT(ISERROR(SEARCH("KER",J209)))</formula>
    </cfRule>
    <cfRule type="containsText" dxfId="1337" priority="596" operator="containsText" text="DSL">
      <formula>NOT(ISERROR(SEARCH("DSL",J209)))</formula>
    </cfRule>
    <cfRule type="containsText" dxfId="1336" priority="597" operator="containsText" text="GSL">
      <formula>NOT(ISERROR(SEARCH("GSL",J209)))</formula>
    </cfRule>
    <cfRule type="containsText" dxfId="1335" priority="598" operator="containsText" text="OIL">
      <formula>NOT(ISERROR(SEARCH("OIL",J209)))</formula>
    </cfRule>
    <cfRule type="containsText" dxfId="1334" priority="599" operator="containsText" text="GAS">
      <formula>NOT(ISERROR(SEARCH("GAS",J209)))</formula>
    </cfRule>
  </conditionalFormatting>
  <conditionalFormatting sqref="J222">
    <cfRule type="containsText" dxfId="1333" priority="584" operator="containsText" text="CO2e">
      <formula>NOT(ISERROR(SEARCH("CO2e",J222)))</formula>
    </cfRule>
    <cfRule type="containsText" dxfId="1332" priority="585" operator="containsText" text="HFO">
      <formula>NOT(ISERROR(SEARCH("HFO",J222)))</formula>
    </cfRule>
    <cfRule type="containsText" dxfId="1331" priority="586" operator="containsText" text="LPG">
      <formula>NOT(ISERROR(SEARCH("LPG",J222)))</formula>
    </cfRule>
    <cfRule type="containsText" dxfId="1330" priority="587" operator="containsText" text="KER">
      <formula>NOT(ISERROR(SEARCH("KER",J222)))</formula>
    </cfRule>
    <cfRule type="containsText" dxfId="1329" priority="588" operator="containsText" text="DSL">
      <formula>NOT(ISERROR(SEARCH("DSL",J222)))</formula>
    </cfRule>
    <cfRule type="containsText" dxfId="1328" priority="589" operator="containsText" text="GSL">
      <formula>NOT(ISERROR(SEARCH("GSL",J222)))</formula>
    </cfRule>
    <cfRule type="containsText" dxfId="1327" priority="590" operator="containsText" text="OIL">
      <formula>NOT(ISERROR(SEARCH("OIL",J222)))</formula>
    </cfRule>
    <cfRule type="containsText" dxfId="1326" priority="591" operator="containsText" text="GAS">
      <formula>NOT(ISERROR(SEARCH("GAS",J222)))</formula>
    </cfRule>
  </conditionalFormatting>
  <conditionalFormatting sqref="J236">
    <cfRule type="containsText" dxfId="1325" priority="576" operator="containsText" text="CO2e">
      <formula>NOT(ISERROR(SEARCH("CO2e",J236)))</formula>
    </cfRule>
    <cfRule type="containsText" dxfId="1324" priority="577" operator="containsText" text="HFO">
      <formula>NOT(ISERROR(SEARCH("HFO",J236)))</formula>
    </cfRule>
    <cfRule type="containsText" dxfId="1323" priority="578" operator="containsText" text="LPG">
      <formula>NOT(ISERROR(SEARCH("LPG",J236)))</formula>
    </cfRule>
    <cfRule type="containsText" dxfId="1322" priority="579" operator="containsText" text="KER">
      <formula>NOT(ISERROR(SEARCH("KER",J236)))</formula>
    </cfRule>
    <cfRule type="containsText" dxfId="1321" priority="580" operator="containsText" text="DSL">
      <formula>NOT(ISERROR(SEARCH("DSL",J236)))</formula>
    </cfRule>
    <cfRule type="containsText" dxfId="1320" priority="581" operator="containsText" text="GSL">
      <formula>NOT(ISERROR(SEARCH("GSL",J236)))</formula>
    </cfRule>
    <cfRule type="containsText" dxfId="1319" priority="582" operator="containsText" text="OIL">
      <formula>NOT(ISERROR(SEARCH("OIL",J236)))</formula>
    </cfRule>
    <cfRule type="containsText" dxfId="1318" priority="583" operator="containsText" text="GAS">
      <formula>NOT(ISERROR(SEARCH("GAS",J236)))</formula>
    </cfRule>
  </conditionalFormatting>
  <conditionalFormatting sqref="J249">
    <cfRule type="containsText" dxfId="1317" priority="568" operator="containsText" text="CO2e">
      <formula>NOT(ISERROR(SEARCH("CO2e",J249)))</formula>
    </cfRule>
    <cfRule type="containsText" dxfId="1316" priority="569" operator="containsText" text="HFO">
      <formula>NOT(ISERROR(SEARCH("HFO",J249)))</formula>
    </cfRule>
    <cfRule type="containsText" dxfId="1315" priority="570" operator="containsText" text="LPG">
      <formula>NOT(ISERROR(SEARCH("LPG",J249)))</formula>
    </cfRule>
    <cfRule type="containsText" dxfId="1314" priority="571" operator="containsText" text="KER">
      <formula>NOT(ISERROR(SEARCH("KER",J249)))</formula>
    </cfRule>
    <cfRule type="containsText" dxfId="1313" priority="572" operator="containsText" text="DSL">
      <formula>NOT(ISERROR(SEARCH("DSL",J249)))</formula>
    </cfRule>
    <cfRule type="containsText" dxfId="1312" priority="573" operator="containsText" text="GSL">
      <formula>NOT(ISERROR(SEARCH("GSL",J249)))</formula>
    </cfRule>
    <cfRule type="containsText" dxfId="1311" priority="574" operator="containsText" text="OIL">
      <formula>NOT(ISERROR(SEARCH("OIL",J249)))</formula>
    </cfRule>
    <cfRule type="containsText" dxfId="1310" priority="575" operator="containsText" text="GAS">
      <formula>NOT(ISERROR(SEARCH("GAS",J249)))</formula>
    </cfRule>
  </conditionalFormatting>
  <conditionalFormatting sqref="J447 J525 J564 J551 J590 J632 J592:J593 J577 J499 J460 J409:J410 J395 J313:J317 J274:J279 J671 J663:J664 J666:J669 J684 J676:J677 J679:J682 J697 J689:J690 J692:J695 J702:J703 J705:J708 J715:J716 J718:J721 J737 J753:J754 J756:J759 J748:J749 J766:J767 J769:J772 J761:J762 J779:J780 J782:J785 J774:J775 J805:J806 J808:J811 J801 J826:J1048576 J818:J819 J821:J824 J813:J814 J617:J619 J723 J725:J735 J1:J266 J287:J292 J300:J305 J397 J462 J501 J579 J512:J514 J604:J606 J645:J647 J710:J711 J787:J789">
    <cfRule type="containsText" dxfId="1309" priority="567" operator="containsText" text="ELC">
      <formula>NOT(ISERROR(SEARCH("ELC",J1)))</formula>
    </cfRule>
  </conditionalFormatting>
  <conditionalFormatting sqref="J326">
    <cfRule type="containsText" dxfId="1308" priority="566" operator="containsText" text="ELC">
      <formula>NOT(ISERROR(SEARCH("ELC",J326)))</formula>
    </cfRule>
  </conditionalFormatting>
  <conditionalFormatting sqref="J339">
    <cfRule type="containsText" dxfId="1307" priority="565" operator="containsText" text="ELC">
      <formula>NOT(ISERROR(SEARCH("ELC",J339)))</formula>
    </cfRule>
  </conditionalFormatting>
  <conditionalFormatting sqref="J352">
    <cfRule type="containsText" dxfId="1306" priority="564" operator="containsText" text="ELC">
      <formula>NOT(ISERROR(SEARCH("ELC",J352)))</formula>
    </cfRule>
  </conditionalFormatting>
  <conditionalFormatting sqref="J365">
    <cfRule type="containsText" dxfId="1305" priority="563" operator="containsText" text="ELC">
      <formula>NOT(ISERROR(SEARCH("ELC",J365)))</formula>
    </cfRule>
  </conditionalFormatting>
  <conditionalFormatting sqref="J378">
    <cfRule type="containsText" dxfId="1304" priority="562" operator="containsText" text="ELC">
      <formula>NOT(ISERROR(SEARCH("ELC",J378)))</formula>
    </cfRule>
  </conditionalFormatting>
  <conditionalFormatting sqref="J383 J385:J386">
    <cfRule type="containsText" dxfId="1303" priority="561" operator="containsText" text="ELC">
      <formula>NOT(ISERROR(SEARCH("ELC",J383)))</formula>
    </cfRule>
  </conditionalFormatting>
  <conditionalFormatting sqref="J394">
    <cfRule type="containsText" dxfId="1302" priority="560" operator="containsText" text="ELC">
      <formula>NOT(ISERROR(SEARCH("ELC",J394)))</formula>
    </cfRule>
  </conditionalFormatting>
  <conditionalFormatting sqref="J411:J412">
    <cfRule type="containsText" dxfId="1301" priority="559" operator="containsText" text="ELC">
      <formula>NOT(ISERROR(SEARCH("ELC",J411)))</formula>
    </cfRule>
  </conditionalFormatting>
  <conditionalFormatting sqref="J420">
    <cfRule type="containsText" dxfId="1300" priority="558" operator="containsText" text="ELC">
      <formula>NOT(ISERROR(SEARCH("ELC",J420)))</formula>
    </cfRule>
  </conditionalFormatting>
  <conditionalFormatting sqref="J433 J422 J424:J425">
    <cfRule type="containsText" dxfId="1299" priority="557" operator="containsText" text="ELC">
      <formula>NOT(ISERROR(SEARCH("ELC",J422)))</formula>
    </cfRule>
  </conditionalFormatting>
  <conditionalFormatting sqref="J446 J435 J437:J438">
    <cfRule type="containsText" dxfId="1298" priority="556" operator="containsText" text="ELC">
      <formula>NOT(ISERROR(SEARCH("ELC",J435)))</formula>
    </cfRule>
  </conditionalFormatting>
  <conditionalFormatting sqref="J459 J448 J450:J451">
    <cfRule type="containsText" dxfId="1297" priority="555" operator="containsText" text="ELC">
      <formula>NOT(ISERROR(SEARCH("ELC",J448)))</formula>
    </cfRule>
  </conditionalFormatting>
  <conditionalFormatting sqref="J398:J399">
    <cfRule type="containsText" dxfId="1296" priority="554" operator="containsText" text="ELC">
      <formula>NOT(ISERROR(SEARCH("ELC",J398)))</formula>
    </cfRule>
  </conditionalFormatting>
  <conditionalFormatting sqref="J407:J408">
    <cfRule type="containsText" dxfId="1295" priority="553" operator="containsText" text="ELC">
      <formula>NOT(ISERROR(SEARCH("ELC",J407)))</formula>
    </cfRule>
  </conditionalFormatting>
  <conditionalFormatting sqref="J463:J464">
    <cfRule type="containsText" dxfId="1294" priority="552" operator="containsText" text="ELC">
      <formula>NOT(ISERROR(SEARCH("ELC",J463)))</formula>
    </cfRule>
  </conditionalFormatting>
  <conditionalFormatting sqref="J472">
    <cfRule type="containsText" dxfId="1293" priority="551" operator="containsText" text="ELC">
      <formula>NOT(ISERROR(SEARCH("ELC",J472)))</formula>
    </cfRule>
  </conditionalFormatting>
  <conditionalFormatting sqref="J474 J476:J477">
    <cfRule type="containsText" dxfId="1292" priority="550" operator="containsText" text="ELC">
      <formula>NOT(ISERROR(SEARCH("ELC",J474)))</formula>
    </cfRule>
  </conditionalFormatting>
  <conditionalFormatting sqref="J487 J489:J490">
    <cfRule type="containsText" dxfId="1291" priority="549" operator="containsText" text="ELC">
      <formula>NOT(ISERROR(SEARCH("ELC",J487)))</formula>
    </cfRule>
  </conditionalFormatting>
  <conditionalFormatting sqref="J485">
    <cfRule type="containsText" dxfId="1290" priority="548" operator="containsText" text="ELC">
      <formula>NOT(ISERROR(SEARCH("ELC",J485)))</formula>
    </cfRule>
  </conditionalFormatting>
  <conditionalFormatting sqref="J498">
    <cfRule type="containsText" dxfId="1289" priority="547" operator="containsText" text="ELC">
      <formula>NOT(ISERROR(SEARCH("ELC",J498)))</formula>
    </cfRule>
  </conditionalFormatting>
  <conditionalFormatting sqref="J502:J503">
    <cfRule type="containsText" dxfId="1288" priority="546" operator="containsText" text="ELC">
      <formula>NOT(ISERROR(SEARCH("ELC",J502)))</formula>
    </cfRule>
  </conditionalFormatting>
  <conditionalFormatting sqref="J511">
    <cfRule type="containsText" dxfId="1287" priority="545" operator="containsText" text="ELC">
      <formula>NOT(ISERROR(SEARCH("ELC",J511)))</formula>
    </cfRule>
  </conditionalFormatting>
  <conditionalFormatting sqref="J515:J516">
    <cfRule type="containsText" dxfId="1286" priority="544" operator="containsText" text="ELC">
      <formula>NOT(ISERROR(SEARCH("ELC",J515)))</formula>
    </cfRule>
  </conditionalFormatting>
  <conditionalFormatting sqref="J524">
    <cfRule type="containsText" dxfId="1285" priority="543" operator="containsText" text="ELC">
      <formula>NOT(ISERROR(SEARCH("ELC",J524)))</formula>
    </cfRule>
  </conditionalFormatting>
  <conditionalFormatting sqref="J537 J526 J528:J529">
    <cfRule type="containsText" dxfId="1284" priority="542" operator="containsText" text="ELC">
      <formula>NOT(ISERROR(SEARCH("ELC",J526)))</formula>
    </cfRule>
  </conditionalFormatting>
  <conditionalFormatting sqref="J550 J539 J541:J542">
    <cfRule type="containsText" dxfId="1283" priority="541" operator="containsText" text="ELC">
      <formula>NOT(ISERROR(SEARCH("ELC",J539)))</formula>
    </cfRule>
  </conditionalFormatting>
  <conditionalFormatting sqref="J552 J554:J555">
    <cfRule type="containsText" dxfId="1282" priority="540" operator="containsText" text="ELC">
      <formula>NOT(ISERROR(SEARCH("ELC",J552)))</formula>
    </cfRule>
  </conditionalFormatting>
  <conditionalFormatting sqref="J563">
    <cfRule type="containsText" dxfId="1281" priority="539" operator="containsText" text="ELC">
      <formula>NOT(ISERROR(SEARCH("ELC",J563)))</formula>
    </cfRule>
  </conditionalFormatting>
  <conditionalFormatting sqref="J565 J567:J568">
    <cfRule type="containsText" dxfId="1280" priority="538" operator="containsText" text="ELC">
      <formula>NOT(ISERROR(SEARCH("ELC",J565)))</formula>
    </cfRule>
  </conditionalFormatting>
  <conditionalFormatting sqref="J576">
    <cfRule type="containsText" dxfId="1279" priority="537" operator="containsText" text="ELC">
      <formula>NOT(ISERROR(SEARCH("ELC",J576)))</formula>
    </cfRule>
  </conditionalFormatting>
  <conditionalFormatting sqref="J589 J580:J581">
    <cfRule type="containsText" dxfId="1278" priority="536" operator="containsText" text="ELC">
      <formula>NOT(ISERROR(SEARCH("ELC",J580)))</formula>
    </cfRule>
  </conditionalFormatting>
  <conditionalFormatting sqref="J594:J595">
    <cfRule type="containsText" dxfId="1276" priority="534" operator="containsText" text="ELC">
      <formula>NOT(ISERROR(SEARCH("ELC",J594)))</formula>
    </cfRule>
  </conditionalFormatting>
  <conditionalFormatting sqref="J607:J608">
    <cfRule type="containsText" dxfId="1275" priority="533" operator="containsText" text="ELC">
      <formula>NOT(ISERROR(SEARCH("ELC",J607)))</formula>
    </cfRule>
  </conditionalFormatting>
  <conditionalFormatting sqref="J726:J727">
    <cfRule type="containsText" dxfId="1274" priority="532" operator="containsText" text="ELC">
      <formula>NOT(ISERROR(SEARCH("ELC",J726)))</formula>
    </cfRule>
  </conditionalFormatting>
  <conditionalFormatting sqref="J603">
    <cfRule type="containsText" dxfId="1273" priority="531" operator="containsText" text="ELC">
      <formula>NOT(ISERROR(SEARCH("ELC",J603)))</formula>
    </cfRule>
  </conditionalFormatting>
  <conditionalFormatting sqref="J616">
    <cfRule type="containsText" dxfId="1272" priority="530" operator="containsText" text="ELC">
      <formula>NOT(ISERROR(SEARCH("ELC",J616)))</formula>
    </cfRule>
  </conditionalFormatting>
  <conditionalFormatting sqref="J735">
    <cfRule type="containsText" dxfId="1271" priority="529" operator="containsText" text="ELC">
      <formula>NOT(ISERROR(SEARCH("ELC",J735)))</formula>
    </cfRule>
  </conditionalFormatting>
  <conditionalFormatting sqref="J622:J623">
    <cfRule type="containsText" dxfId="1270" priority="528" operator="containsText" text="ELC">
      <formula>NOT(ISERROR(SEARCH("ELC",J622)))</formula>
    </cfRule>
  </conditionalFormatting>
  <conditionalFormatting sqref="J593">
    <cfRule type="containsText" dxfId="1268" priority="519" operator="containsText" text="CO2e">
      <formula>NOT(ISERROR(SEARCH("CO2e",J593)))</formula>
    </cfRule>
    <cfRule type="containsText" dxfId="1267" priority="520" operator="containsText" text="HFO">
      <formula>NOT(ISERROR(SEARCH("HFO",J593)))</formula>
    </cfRule>
    <cfRule type="containsText" dxfId="1266" priority="521" operator="containsText" text="LPG">
      <formula>NOT(ISERROR(SEARCH("LPG",J593)))</formula>
    </cfRule>
    <cfRule type="containsText" dxfId="1265" priority="522" operator="containsText" text="KER">
      <formula>NOT(ISERROR(SEARCH("KER",J593)))</formula>
    </cfRule>
    <cfRule type="containsText" dxfId="1264" priority="523" operator="containsText" text="DSL">
      <formula>NOT(ISERROR(SEARCH("DSL",J593)))</formula>
    </cfRule>
    <cfRule type="containsText" dxfId="1263" priority="524" operator="containsText" text="GSL">
      <formula>NOT(ISERROR(SEARCH("GSL",J593)))</formula>
    </cfRule>
    <cfRule type="containsText" dxfId="1262" priority="525" operator="containsText" text="OIL">
      <formula>NOT(ISERROR(SEARCH("OIL",J593)))</formula>
    </cfRule>
    <cfRule type="containsText" dxfId="1261" priority="526" operator="containsText" text="GAS">
      <formula>NOT(ISERROR(SEARCH("GAS",J593)))</formula>
    </cfRule>
  </conditionalFormatting>
  <conditionalFormatting sqref="J606">
    <cfRule type="containsText" dxfId="1260" priority="511" operator="containsText" text="CO2e">
      <formula>NOT(ISERROR(SEARCH("CO2e",J606)))</formula>
    </cfRule>
    <cfRule type="containsText" dxfId="1259" priority="512" operator="containsText" text="HFO">
      <formula>NOT(ISERROR(SEARCH("HFO",J606)))</formula>
    </cfRule>
    <cfRule type="containsText" dxfId="1258" priority="513" operator="containsText" text="LPG">
      <formula>NOT(ISERROR(SEARCH("LPG",J606)))</formula>
    </cfRule>
    <cfRule type="containsText" dxfId="1257" priority="514" operator="containsText" text="KER">
      <formula>NOT(ISERROR(SEARCH("KER",J606)))</formula>
    </cfRule>
    <cfRule type="containsText" dxfId="1256" priority="515" operator="containsText" text="DSL">
      <formula>NOT(ISERROR(SEARCH("DSL",J606)))</formula>
    </cfRule>
    <cfRule type="containsText" dxfId="1255" priority="516" operator="containsText" text="GSL">
      <formula>NOT(ISERROR(SEARCH("GSL",J606)))</formula>
    </cfRule>
    <cfRule type="containsText" dxfId="1254" priority="517" operator="containsText" text="OIL">
      <formula>NOT(ISERROR(SEARCH("OIL",J606)))</formula>
    </cfRule>
    <cfRule type="containsText" dxfId="1253" priority="518" operator="containsText" text="GAS">
      <formula>NOT(ISERROR(SEARCH("GAS",J606)))</formula>
    </cfRule>
  </conditionalFormatting>
  <conditionalFormatting sqref="J725">
    <cfRule type="containsText" dxfId="1252" priority="503" operator="containsText" text="CO2e">
      <formula>NOT(ISERROR(SEARCH("CO2e",J725)))</formula>
    </cfRule>
    <cfRule type="containsText" dxfId="1251" priority="504" operator="containsText" text="HFO">
      <formula>NOT(ISERROR(SEARCH("HFO",J725)))</formula>
    </cfRule>
    <cfRule type="containsText" dxfId="1250" priority="505" operator="containsText" text="LPG">
      <formula>NOT(ISERROR(SEARCH("LPG",J725)))</formula>
    </cfRule>
    <cfRule type="containsText" dxfId="1249" priority="506" operator="containsText" text="KER">
      <formula>NOT(ISERROR(SEARCH("KER",J725)))</formula>
    </cfRule>
    <cfRule type="containsText" dxfId="1248" priority="507" operator="containsText" text="DSL">
      <formula>NOT(ISERROR(SEARCH("DSL",J725)))</formula>
    </cfRule>
    <cfRule type="containsText" dxfId="1247" priority="508" operator="containsText" text="GSL">
      <formula>NOT(ISERROR(SEARCH("GSL",J725)))</formula>
    </cfRule>
    <cfRule type="containsText" dxfId="1246" priority="509" operator="containsText" text="OIL">
      <formula>NOT(ISERROR(SEARCH("OIL",J725)))</formula>
    </cfRule>
    <cfRule type="containsText" dxfId="1245" priority="510" operator="containsText" text="GAS">
      <formula>NOT(ISERROR(SEARCH("GAS",J725)))</formula>
    </cfRule>
  </conditionalFormatting>
  <conditionalFormatting sqref="J621">
    <cfRule type="containsText" dxfId="1244" priority="502" operator="containsText" text="ELC">
      <formula>NOT(ISERROR(SEARCH("ELC",J621)))</formula>
    </cfRule>
  </conditionalFormatting>
  <conditionalFormatting sqref="J621">
    <cfRule type="containsText" dxfId="1243" priority="494" operator="containsText" text="CO2e">
      <formula>NOT(ISERROR(SEARCH("CO2e",J621)))</formula>
    </cfRule>
    <cfRule type="containsText" dxfId="1242" priority="495" operator="containsText" text="HFO">
      <formula>NOT(ISERROR(SEARCH("HFO",J621)))</formula>
    </cfRule>
    <cfRule type="containsText" dxfId="1241" priority="496" operator="containsText" text="LPG">
      <formula>NOT(ISERROR(SEARCH("LPG",J621)))</formula>
    </cfRule>
    <cfRule type="containsText" dxfId="1240" priority="497" operator="containsText" text="KER">
      <formula>NOT(ISERROR(SEARCH("KER",J621)))</formula>
    </cfRule>
    <cfRule type="containsText" dxfId="1239" priority="498" operator="containsText" text="DSL">
      <formula>NOT(ISERROR(SEARCH("DSL",J621)))</formula>
    </cfRule>
    <cfRule type="containsText" dxfId="1238" priority="499" operator="containsText" text="GSL">
      <formula>NOT(ISERROR(SEARCH("GSL",J621)))</formula>
    </cfRule>
    <cfRule type="containsText" dxfId="1237" priority="500" operator="containsText" text="OIL">
      <formula>NOT(ISERROR(SEARCH("OIL",J621)))</formula>
    </cfRule>
    <cfRule type="containsText" dxfId="1236" priority="501" operator="containsText" text="GAS">
      <formula>NOT(ISERROR(SEARCH("GAS",J621)))</formula>
    </cfRule>
  </conditionalFormatting>
  <conditionalFormatting sqref="J579">
    <cfRule type="containsText" dxfId="1235" priority="486" operator="containsText" text="CO2e">
      <formula>NOT(ISERROR(SEARCH("CO2e",J579)))</formula>
    </cfRule>
    <cfRule type="containsText" dxfId="1234" priority="487" operator="containsText" text="HFO">
      <formula>NOT(ISERROR(SEARCH("HFO",J579)))</formula>
    </cfRule>
    <cfRule type="containsText" dxfId="1233" priority="488" operator="containsText" text="LPG">
      <formula>NOT(ISERROR(SEARCH("LPG",J579)))</formula>
    </cfRule>
    <cfRule type="containsText" dxfId="1232" priority="489" operator="containsText" text="KER">
      <formula>NOT(ISERROR(SEARCH("KER",J579)))</formula>
    </cfRule>
    <cfRule type="containsText" dxfId="1231" priority="490" operator="containsText" text="DSL">
      <formula>NOT(ISERROR(SEARCH("DSL",J579)))</formula>
    </cfRule>
    <cfRule type="containsText" dxfId="1230" priority="491" operator="containsText" text="GSL">
      <formula>NOT(ISERROR(SEARCH("GSL",J579)))</formula>
    </cfRule>
    <cfRule type="containsText" dxfId="1229" priority="492" operator="containsText" text="OIL">
      <formula>NOT(ISERROR(SEARCH("OIL",J579)))</formula>
    </cfRule>
    <cfRule type="containsText" dxfId="1228" priority="493" operator="containsText" text="GAS">
      <formula>NOT(ISERROR(SEARCH("GAS",J579)))</formula>
    </cfRule>
  </conditionalFormatting>
  <conditionalFormatting sqref="J566">
    <cfRule type="containsText" dxfId="1227" priority="485" operator="containsText" text="ELC">
      <formula>NOT(ISERROR(SEARCH("ELC",J566)))</formula>
    </cfRule>
  </conditionalFormatting>
  <conditionalFormatting sqref="J566">
    <cfRule type="containsText" dxfId="1226" priority="477" operator="containsText" text="CO2e">
      <formula>NOT(ISERROR(SEARCH("CO2e",J566)))</formula>
    </cfRule>
    <cfRule type="containsText" dxfId="1225" priority="478" operator="containsText" text="HFO">
      <formula>NOT(ISERROR(SEARCH("HFO",J566)))</formula>
    </cfRule>
    <cfRule type="containsText" dxfId="1224" priority="479" operator="containsText" text="LPG">
      <formula>NOT(ISERROR(SEARCH("LPG",J566)))</formula>
    </cfRule>
    <cfRule type="containsText" dxfId="1223" priority="480" operator="containsText" text="KER">
      <formula>NOT(ISERROR(SEARCH("KER",J566)))</formula>
    </cfRule>
    <cfRule type="containsText" dxfId="1222" priority="481" operator="containsText" text="DSL">
      <formula>NOT(ISERROR(SEARCH("DSL",J566)))</formula>
    </cfRule>
    <cfRule type="containsText" dxfId="1221" priority="482" operator="containsText" text="GSL">
      <formula>NOT(ISERROR(SEARCH("GSL",J566)))</formula>
    </cfRule>
    <cfRule type="containsText" dxfId="1220" priority="483" operator="containsText" text="OIL">
      <formula>NOT(ISERROR(SEARCH("OIL",J566)))</formula>
    </cfRule>
    <cfRule type="containsText" dxfId="1219" priority="484" operator="containsText" text="GAS">
      <formula>NOT(ISERROR(SEARCH("GAS",J566)))</formula>
    </cfRule>
  </conditionalFormatting>
  <conditionalFormatting sqref="J553">
    <cfRule type="containsText" dxfId="1218" priority="476" operator="containsText" text="ELC">
      <formula>NOT(ISERROR(SEARCH("ELC",J553)))</formula>
    </cfRule>
  </conditionalFormatting>
  <conditionalFormatting sqref="J553">
    <cfRule type="containsText" dxfId="1217" priority="468" operator="containsText" text="CO2e">
      <formula>NOT(ISERROR(SEARCH("CO2e",J553)))</formula>
    </cfRule>
    <cfRule type="containsText" dxfId="1216" priority="469" operator="containsText" text="HFO">
      <formula>NOT(ISERROR(SEARCH("HFO",J553)))</formula>
    </cfRule>
    <cfRule type="containsText" dxfId="1215" priority="470" operator="containsText" text="LPG">
      <formula>NOT(ISERROR(SEARCH("LPG",J553)))</formula>
    </cfRule>
    <cfRule type="containsText" dxfId="1214" priority="471" operator="containsText" text="KER">
      <formula>NOT(ISERROR(SEARCH("KER",J553)))</formula>
    </cfRule>
    <cfRule type="containsText" dxfId="1213" priority="472" operator="containsText" text="DSL">
      <formula>NOT(ISERROR(SEARCH("DSL",J553)))</formula>
    </cfRule>
    <cfRule type="containsText" dxfId="1212" priority="473" operator="containsText" text="GSL">
      <formula>NOT(ISERROR(SEARCH("GSL",J553)))</formula>
    </cfRule>
    <cfRule type="containsText" dxfId="1211" priority="474" operator="containsText" text="OIL">
      <formula>NOT(ISERROR(SEARCH("OIL",J553)))</formula>
    </cfRule>
    <cfRule type="containsText" dxfId="1210" priority="475" operator="containsText" text="GAS">
      <formula>NOT(ISERROR(SEARCH("GAS",J553)))</formula>
    </cfRule>
  </conditionalFormatting>
  <conditionalFormatting sqref="J540">
    <cfRule type="containsText" dxfId="1209" priority="467" operator="containsText" text="ELC">
      <formula>NOT(ISERROR(SEARCH("ELC",J540)))</formula>
    </cfRule>
  </conditionalFormatting>
  <conditionalFormatting sqref="J540">
    <cfRule type="containsText" dxfId="1208" priority="459" operator="containsText" text="CO2e">
      <formula>NOT(ISERROR(SEARCH("CO2e",J540)))</formula>
    </cfRule>
    <cfRule type="containsText" dxfId="1207" priority="460" operator="containsText" text="HFO">
      <formula>NOT(ISERROR(SEARCH("HFO",J540)))</formula>
    </cfRule>
    <cfRule type="containsText" dxfId="1206" priority="461" operator="containsText" text="LPG">
      <formula>NOT(ISERROR(SEARCH("LPG",J540)))</formula>
    </cfRule>
    <cfRule type="containsText" dxfId="1205" priority="462" operator="containsText" text="KER">
      <formula>NOT(ISERROR(SEARCH("KER",J540)))</formula>
    </cfRule>
    <cfRule type="containsText" dxfId="1204" priority="463" operator="containsText" text="DSL">
      <formula>NOT(ISERROR(SEARCH("DSL",J540)))</formula>
    </cfRule>
    <cfRule type="containsText" dxfId="1203" priority="464" operator="containsText" text="GSL">
      <formula>NOT(ISERROR(SEARCH("GSL",J540)))</formula>
    </cfRule>
    <cfRule type="containsText" dxfId="1202" priority="465" operator="containsText" text="OIL">
      <formula>NOT(ISERROR(SEARCH("OIL",J540)))</formula>
    </cfRule>
    <cfRule type="containsText" dxfId="1201" priority="466" operator="containsText" text="GAS">
      <formula>NOT(ISERROR(SEARCH("GAS",J540)))</formula>
    </cfRule>
  </conditionalFormatting>
  <conditionalFormatting sqref="J527">
    <cfRule type="containsText" dxfId="1200" priority="458" operator="containsText" text="ELC">
      <formula>NOT(ISERROR(SEARCH("ELC",J527)))</formula>
    </cfRule>
  </conditionalFormatting>
  <conditionalFormatting sqref="J527">
    <cfRule type="containsText" dxfId="1199" priority="450" operator="containsText" text="CO2e">
      <formula>NOT(ISERROR(SEARCH("CO2e",J527)))</formula>
    </cfRule>
    <cfRule type="containsText" dxfId="1198" priority="451" operator="containsText" text="HFO">
      <formula>NOT(ISERROR(SEARCH("HFO",J527)))</formula>
    </cfRule>
    <cfRule type="containsText" dxfId="1197" priority="452" operator="containsText" text="LPG">
      <formula>NOT(ISERROR(SEARCH("LPG",J527)))</formula>
    </cfRule>
    <cfRule type="containsText" dxfId="1196" priority="453" operator="containsText" text="KER">
      <formula>NOT(ISERROR(SEARCH("KER",J527)))</formula>
    </cfRule>
    <cfRule type="containsText" dxfId="1195" priority="454" operator="containsText" text="DSL">
      <formula>NOT(ISERROR(SEARCH("DSL",J527)))</formula>
    </cfRule>
    <cfRule type="containsText" dxfId="1194" priority="455" operator="containsText" text="GSL">
      <formula>NOT(ISERROR(SEARCH("GSL",J527)))</formula>
    </cfRule>
    <cfRule type="containsText" dxfId="1193" priority="456" operator="containsText" text="OIL">
      <formula>NOT(ISERROR(SEARCH("OIL",J527)))</formula>
    </cfRule>
    <cfRule type="containsText" dxfId="1192" priority="457" operator="containsText" text="GAS">
      <formula>NOT(ISERROR(SEARCH("GAS",J527)))</formula>
    </cfRule>
  </conditionalFormatting>
  <conditionalFormatting sqref="J514">
    <cfRule type="containsText" dxfId="1191" priority="442" operator="containsText" text="CO2e">
      <formula>NOT(ISERROR(SEARCH("CO2e",J514)))</formula>
    </cfRule>
    <cfRule type="containsText" dxfId="1190" priority="443" operator="containsText" text="HFO">
      <formula>NOT(ISERROR(SEARCH("HFO",J514)))</formula>
    </cfRule>
    <cfRule type="containsText" dxfId="1189" priority="444" operator="containsText" text="LPG">
      <formula>NOT(ISERROR(SEARCH("LPG",J514)))</formula>
    </cfRule>
    <cfRule type="containsText" dxfId="1188" priority="445" operator="containsText" text="KER">
      <formula>NOT(ISERROR(SEARCH("KER",J514)))</formula>
    </cfRule>
    <cfRule type="containsText" dxfId="1187" priority="446" operator="containsText" text="DSL">
      <formula>NOT(ISERROR(SEARCH("DSL",J514)))</formula>
    </cfRule>
    <cfRule type="containsText" dxfId="1186" priority="447" operator="containsText" text="GSL">
      <formula>NOT(ISERROR(SEARCH("GSL",J514)))</formula>
    </cfRule>
    <cfRule type="containsText" dxfId="1185" priority="448" operator="containsText" text="OIL">
      <formula>NOT(ISERROR(SEARCH("OIL",J514)))</formula>
    </cfRule>
    <cfRule type="containsText" dxfId="1184" priority="449" operator="containsText" text="GAS">
      <formula>NOT(ISERROR(SEARCH("GAS",J514)))</formula>
    </cfRule>
  </conditionalFormatting>
  <conditionalFormatting sqref="J501">
    <cfRule type="containsText" dxfId="1183" priority="434" operator="containsText" text="CO2e">
      <formula>NOT(ISERROR(SEARCH("CO2e",J501)))</formula>
    </cfRule>
    <cfRule type="containsText" dxfId="1182" priority="435" operator="containsText" text="HFO">
      <formula>NOT(ISERROR(SEARCH("HFO",J501)))</formula>
    </cfRule>
    <cfRule type="containsText" dxfId="1181" priority="436" operator="containsText" text="LPG">
      <formula>NOT(ISERROR(SEARCH("LPG",J501)))</formula>
    </cfRule>
    <cfRule type="containsText" dxfId="1180" priority="437" operator="containsText" text="KER">
      <formula>NOT(ISERROR(SEARCH("KER",J501)))</formula>
    </cfRule>
    <cfRule type="containsText" dxfId="1179" priority="438" operator="containsText" text="DSL">
      <formula>NOT(ISERROR(SEARCH("DSL",J501)))</formula>
    </cfRule>
    <cfRule type="containsText" dxfId="1178" priority="439" operator="containsText" text="GSL">
      <formula>NOT(ISERROR(SEARCH("GSL",J501)))</formula>
    </cfRule>
    <cfRule type="containsText" dxfId="1177" priority="440" operator="containsText" text="OIL">
      <formula>NOT(ISERROR(SEARCH("OIL",J501)))</formula>
    </cfRule>
    <cfRule type="containsText" dxfId="1176" priority="441" operator="containsText" text="GAS">
      <formula>NOT(ISERROR(SEARCH("GAS",J501)))</formula>
    </cfRule>
  </conditionalFormatting>
  <conditionalFormatting sqref="J488">
    <cfRule type="containsText" dxfId="1175" priority="433" operator="containsText" text="ELC">
      <formula>NOT(ISERROR(SEARCH("ELC",J488)))</formula>
    </cfRule>
  </conditionalFormatting>
  <conditionalFormatting sqref="J488">
    <cfRule type="containsText" dxfId="1174" priority="425" operator="containsText" text="CO2e">
      <formula>NOT(ISERROR(SEARCH("CO2e",J488)))</formula>
    </cfRule>
    <cfRule type="containsText" dxfId="1173" priority="426" operator="containsText" text="HFO">
      <formula>NOT(ISERROR(SEARCH("HFO",J488)))</formula>
    </cfRule>
    <cfRule type="containsText" dxfId="1172" priority="427" operator="containsText" text="LPG">
      <formula>NOT(ISERROR(SEARCH("LPG",J488)))</formula>
    </cfRule>
    <cfRule type="containsText" dxfId="1171" priority="428" operator="containsText" text="KER">
      <formula>NOT(ISERROR(SEARCH("KER",J488)))</formula>
    </cfRule>
    <cfRule type="containsText" dxfId="1170" priority="429" operator="containsText" text="DSL">
      <formula>NOT(ISERROR(SEARCH("DSL",J488)))</formula>
    </cfRule>
    <cfRule type="containsText" dxfId="1169" priority="430" operator="containsText" text="GSL">
      <formula>NOT(ISERROR(SEARCH("GSL",J488)))</formula>
    </cfRule>
    <cfRule type="containsText" dxfId="1168" priority="431" operator="containsText" text="OIL">
      <formula>NOT(ISERROR(SEARCH("OIL",J488)))</formula>
    </cfRule>
    <cfRule type="containsText" dxfId="1167" priority="432" operator="containsText" text="GAS">
      <formula>NOT(ISERROR(SEARCH("GAS",J488)))</formula>
    </cfRule>
  </conditionalFormatting>
  <conditionalFormatting sqref="J475">
    <cfRule type="containsText" dxfId="1166" priority="424" operator="containsText" text="ELC">
      <formula>NOT(ISERROR(SEARCH("ELC",J475)))</formula>
    </cfRule>
  </conditionalFormatting>
  <conditionalFormatting sqref="J475">
    <cfRule type="containsText" dxfId="1165" priority="416" operator="containsText" text="CO2e">
      <formula>NOT(ISERROR(SEARCH("CO2e",J475)))</formula>
    </cfRule>
    <cfRule type="containsText" dxfId="1164" priority="417" operator="containsText" text="HFO">
      <formula>NOT(ISERROR(SEARCH("HFO",J475)))</formula>
    </cfRule>
    <cfRule type="containsText" dxfId="1163" priority="418" operator="containsText" text="LPG">
      <formula>NOT(ISERROR(SEARCH("LPG",J475)))</formula>
    </cfRule>
    <cfRule type="containsText" dxfId="1162" priority="419" operator="containsText" text="KER">
      <formula>NOT(ISERROR(SEARCH("KER",J475)))</formula>
    </cfRule>
    <cfRule type="containsText" dxfId="1161" priority="420" operator="containsText" text="DSL">
      <formula>NOT(ISERROR(SEARCH("DSL",J475)))</formula>
    </cfRule>
    <cfRule type="containsText" dxfId="1160" priority="421" operator="containsText" text="GSL">
      <formula>NOT(ISERROR(SEARCH("GSL",J475)))</formula>
    </cfRule>
    <cfRule type="containsText" dxfId="1159" priority="422" operator="containsText" text="OIL">
      <formula>NOT(ISERROR(SEARCH("OIL",J475)))</formula>
    </cfRule>
    <cfRule type="containsText" dxfId="1158" priority="423" operator="containsText" text="GAS">
      <formula>NOT(ISERROR(SEARCH("GAS",J475)))</formula>
    </cfRule>
  </conditionalFormatting>
  <conditionalFormatting sqref="J462">
    <cfRule type="containsText" dxfId="1157" priority="408" operator="containsText" text="CO2e">
      <formula>NOT(ISERROR(SEARCH("CO2e",J462)))</formula>
    </cfRule>
    <cfRule type="containsText" dxfId="1156" priority="409" operator="containsText" text="HFO">
      <formula>NOT(ISERROR(SEARCH("HFO",J462)))</formula>
    </cfRule>
    <cfRule type="containsText" dxfId="1155" priority="410" operator="containsText" text="LPG">
      <formula>NOT(ISERROR(SEARCH("LPG",J462)))</formula>
    </cfRule>
    <cfRule type="containsText" dxfId="1154" priority="411" operator="containsText" text="KER">
      <formula>NOT(ISERROR(SEARCH("KER",J462)))</formula>
    </cfRule>
    <cfRule type="containsText" dxfId="1153" priority="412" operator="containsText" text="DSL">
      <formula>NOT(ISERROR(SEARCH("DSL",J462)))</formula>
    </cfRule>
    <cfRule type="containsText" dxfId="1152" priority="413" operator="containsText" text="GSL">
      <formula>NOT(ISERROR(SEARCH("GSL",J462)))</formula>
    </cfRule>
    <cfRule type="containsText" dxfId="1151" priority="414" operator="containsText" text="OIL">
      <formula>NOT(ISERROR(SEARCH("OIL",J462)))</formula>
    </cfRule>
    <cfRule type="containsText" dxfId="1150" priority="415" operator="containsText" text="GAS">
      <formula>NOT(ISERROR(SEARCH("GAS",J462)))</formula>
    </cfRule>
  </conditionalFormatting>
  <conditionalFormatting sqref="J449">
    <cfRule type="containsText" dxfId="1149" priority="407" operator="containsText" text="ELC">
      <formula>NOT(ISERROR(SEARCH("ELC",J449)))</formula>
    </cfRule>
  </conditionalFormatting>
  <conditionalFormatting sqref="J449">
    <cfRule type="containsText" dxfId="1148" priority="399" operator="containsText" text="CO2e">
      <formula>NOT(ISERROR(SEARCH("CO2e",J449)))</formula>
    </cfRule>
    <cfRule type="containsText" dxfId="1147" priority="400" operator="containsText" text="HFO">
      <formula>NOT(ISERROR(SEARCH("HFO",J449)))</formula>
    </cfRule>
    <cfRule type="containsText" dxfId="1146" priority="401" operator="containsText" text="LPG">
      <formula>NOT(ISERROR(SEARCH("LPG",J449)))</formula>
    </cfRule>
    <cfRule type="containsText" dxfId="1145" priority="402" operator="containsText" text="KER">
      <formula>NOT(ISERROR(SEARCH("KER",J449)))</formula>
    </cfRule>
    <cfRule type="containsText" dxfId="1144" priority="403" operator="containsText" text="DSL">
      <formula>NOT(ISERROR(SEARCH("DSL",J449)))</formula>
    </cfRule>
    <cfRule type="containsText" dxfId="1143" priority="404" operator="containsText" text="GSL">
      <formula>NOT(ISERROR(SEARCH("GSL",J449)))</formula>
    </cfRule>
    <cfRule type="containsText" dxfId="1142" priority="405" operator="containsText" text="OIL">
      <formula>NOT(ISERROR(SEARCH("OIL",J449)))</formula>
    </cfRule>
    <cfRule type="containsText" dxfId="1141" priority="406" operator="containsText" text="GAS">
      <formula>NOT(ISERROR(SEARCH("GAS",J449)))</formula>
    </cfRule>
  </conditionalFormatting>
  <conditionalFormatting sqref="J436">
    <cfRule type="containsText" dxfId="1140" priority="398" operator="containsText" text="ELC">
      <formula>NOT(ISERROR(SEARCH("ELC",J436)))</formula>
    </cfRule>
  </conditionalFormatting>
  <conditionalFormatting sqref="J436">
    <cfRule type="containsText" dxfId="1139" priority="390" operator="containsText" text="CO2e">
      <formula>NOT(ISERROR(SEARCH("CO2e",J436)))</formula>
    </cfRule>
    <cfRule type="containsText" dxfId="1138" priority="391" operator="containsText" text="HFO">
      <formula>NOT(ISERROR(SEARCH("HFO",J436)))</formula>
    </cfRule>
    <cfRule type="containsText" dxfId="1137" priority="392" operator="containsText" text="LPG">
      <formula>NOT(ISERROR(SEARCH("LPG",J436)))</formula>
    </cfRule>
    <cfRule type="containsText" dxfId="1136" priority="393" operator="containsText" text="KER">
      <formula>NOT(ISERROR(SEARCH("KER",J436)))</formula>
    </cfRule>
    <cfRule type="containsText" dxfId="1135" priority="394" operator="containsText" text="DSL">
      <formula>NOT(ISERROR(SEARCH("DSL",J436)))</formula>
    </cfRule>
    <cfRule type="containsText" dxfId="1134" priority="395" operator="containsText" text="GSL">
      <formula>NOT(ISERROR(SEARCH("GSL",J436)))</formula>
    </cfRule>
    <cfRule type="containsText" dxfId="1133" priority="396" operator="containsText" text="OIL">
      <formula>NOT(ISERROR(SEARCH("OIL",J436)))</formula>
    </cfRule>
    <cfRule type="containsText" dxfId="1132" priority="397" operator="containsText" text="GAS">
      <formula>NOT(ISERROR(SEARCH("GAS",J436)))</formula>
    </cfRule>
  </conditionalFormatting>
  <conditionalFormatting sqref="J423">
    <cfRule type="containsText" dxfId="1131" priority="389" operator="containsText" text="ELC">
      <formula>NOT(ISERROR(SEARCH("ELC",J423)))</formula>
    </cfRule>
  </conditionalFormatting>
  <conditionalFormatting sqref="J423">
    <cfRule type="containsText" dxfId="1130" priority="381" operator="containsText" text="CO2e">
      <formula>NOT(ISERROR(SEARCH("CO2e",J423)))</formula>
    </cfRule>
    <cfRule type="containsText" dxfId="1129" priority="382" operator="containsText" text="HFO">
      <formula>NOT(ISERROR(SEARCH("HFO",J423)))</formula>
    </cfRule>
    <cfRule type="containsText" dxfId="1128" priority="383" operator="containsText" text="LPG">
      <formula>NOT(ISERROR(SEARCH("LPG",J423)))</formula>
    </cfRule>
    <cfRule type="containsText" dxfId="1127" priority="384" operator="containsText" text="KER">
      <formula>NOT(ISERROR(SEARCH("KER",J423)))</formula>
    </cfRule>
    <cfRule type="containsText" dxfId="1126" priority="385" operator="containsText" text="DSL">
      <formula>NOT(ISERROR(SEARCH("DSL",J423)))</formula>
    </cfRule>
    <cfRule type="containsText" dxfId="1125" priority="386" operator="containsText" text="GSL">
      <formula>NOT(ISERROR(SEARCH("GSL",J423)))</formula>
    </cfRule>
    <cfRule type="containsText" dxfId="1124" priority="387" operator="containsText" text="OIL">
      <formula>NOT(ISERROR(SEARCH("OIL",J423)))</formula>
    </cfRule>
    <cfRule type="containsText" dxfId="1123" priority="388" operator="containsText" text="GAS">
      <formula>NOT(ISERROR(SEARCH("GAS",J423)))</formula>
    </cfRule>
  </conditionalFormatting>
  <conditionalFormatting sqref="J410">
    <cfRule type="containsText" dxfId="1122" priority="373" operator="containsText" text="CO2e">
      <formula>NOT(ISERROR(SEARCH("CO2e",J410)))</formula>
    </cfRule>
    <cfRule type="containsText" dxfId="1121" priority="374" operator="containsText" text="HFO">
      <formula>NOT(ISERROR(SEARCH("HFO",J410)))</formula>
    </cfRule>
    <cfRule type="containsText" dxfId="1120" priority="375" operator="containsText" text="LPG">
      <formula>NOT(ISERROR(SEARCH("LPG",J410)))</formula>
    </cfRule>
    <cfRule type="containsText" dxfId="1119" priority="376" operator="containsText" text="KER">
      <formula>NOT(ISERROR(SEARCH("KER",J410)))</formula>
    </cfRule>
    <cfRule type="containsText" dxfId="1118" priority="377" operator="containsText" text="DSL">
      <formula>NOT(ISERROR(SEARCH("DSL",J410)))</formula>
    </cfRule>
    <cfRule type="containsText" dxfId="1117" priority="378" operator="containsText" text="GSL">
      <formula>NOT(ISERROR(SEARCH("GSL",J410)))</formula>
    </cfRule>
    <cfRule type="containsText" dxfId="1116" priority="379" operator="containsText" text="OIL">
      <formula>NOT(ISERROR(SEARCH("OIL",J410)))</formula>
    </cfRule>
    <cfRule type="containsText" dxfId="1115" priority="380" operator="containsText" text="GAS">
      <formula>NOT(ISERROR(SEARCH("GAS",J410)))</formula>
    </cfRule>
  </conditionalFormatting>
  <conditionalFormatting sqref="J397">
    <cfRule type="containsText" dxfId="1114" priority="365" operator="containsText" text="CO2e">
      <formula>NOT(ISERROR(SEARCH("CO2e",J397)))</formula>
    </cfRule>
    <cfRule type="containsText" dxfId="1113" priority="366" operator="containsText" text="HFO">
      <formula>NOT(ISERROR(SEARCH("HFO",J397)))</formula>
    </cfRule>
    <cfRule type="containsText" dxfId="1112" priority="367" operator="containsText" text="LPG">
      <formula>NOT(ISERROR(SEARCH("LPG",J397)))</formula>
    </cfRule>
    <cfRule type="containsText" dxfId="1111" priority="368" operator="containsText" text="KER">
      <formula>NOT(ISERROR(SEARCH("KER",J397)))</formula>
    </cfRule>
    <cfRule type="containsText" dxfId="1110" priority="369" operator="containsText" text="DSL">
      <formula>NOT(ISERROR(SEARCH("DSL",J397)))</formula>
    </cfRule>
    <cfRule type="containsText" dxfId="1109" priority="370" operator="containsText" text="GSL">
      <formula>NOT(ISERROR(SEARCH("GSL",J397)))</formula>
    </cfRule>
    <cfRule type="containsText" dxfId="1108" priority="371" operator="containsText" text="OIL">
      <formula>NOT(ISERROR(SEARCH("OIL",J397)))</formula>
    </cfRule>
    <cfRule type="containsText" dxfId="1107" priority="372" operator="containsText" text="GAS">
      <formula>NOT(ISERROR(SEARCH("GAS",J397)))</formula>
    </cfRule>
  </conditionalFormatting>
  <conditionalFormatting sqref="J384">
    <cfRule type="containsText" dxfId="1106" priority="364" operator="containsText" text="ELC">
      <formula>NOT(ISERROR(SEARCH("ELC",J384)))</formula>
    </cfRule>
  </conditionalFormatting>
  <conditionalFormatting sqref="J384">
    <cfRule type="containsText" dxfId="1105" priority="356" operator="containsText" text="CO2e">
      <formula>NOT(ISERROR(SEARCH("CO2e",J384)))</formula>
    </cfRule>
    <cfRule type="containsText" dxfId="1104" priority="357" operator="containsText" text="HFO">
      <formula>NOT(ISERROR(SEARCH("HFO",J384)))</formula>
    </cfRule>
    <cfRule type="containsText" dxfId="1103" priority="358" operator="containsText" text="LPG">
      <formula>NOT(ISERROR(SEARCH("LPG",J384)))</formula>
    </cfRule>
    <cfRule type="containsText" dxfId="1102" priority="359" operator="containsText" text="KER">
      <formula>NOT(ISERROR(SEARCH("KER",J384)))</formula>
    </cfRule>
    <cfRule type="containsText" dxfId="1101" priority="360" operator="containsText" text="DSL">
      <formula>NOT(ISERROR(SEARCH("DSL",J384)))</formula>
    </cfRule>
    <cfRule type="containsText" dxfId="1100" priority="361" operator="containsText" text="GSL">
      <formula>NOT(ISERROR(SEARCH("GSL",J384)))</formula>
    </cfRule>
    <cfRule type="containsText" dxfId="1099" priority="362" operator="containsText" text="OIL">
      <formula>NOT(ISERROR(SEARCH("OIL",J384)))</formula>
    </cfRule>
    <cfRule type="containsText" dxfId="1098" priority="363" operator="containsText" text="GAS">
      <formula>NOT(ISERROR(SEARCH("GAS",J384)))</formula>
    </cfRule>
  </conditionalFormatting>
  <conditionalFormatting sqref="J368">
    <cfRule type="containsText" dxfId="1097" priority="355" operator="containsText" text="ELC">
      <formula>NOT(ISERROR(SEARCH("ELC",J368)))</formula>
    </cfRule>
  </conditionalFormatting>
  <conditionalFormatting sqref="J368">
    <cfRule type="containsText" dxfId="1096" priority="347" operator="containsText" text="CO2e">
      <formula>NOT(ISERROR(SEARCH("CO2e",J368)))</formula>
    </cfRule>
    <cfRule type="containsText" dxfId="1095" priority="348" operator="containsText" text="HFO">
      <formula>NOT(ISERROR(SEARCH("HFO",J368)))</formula>
    </cfRule>
    <cfRule type="containsText" dxfId="1094" priority="349" operator="containsText" text="LPG">
      <formula>NOT(ISERROR(SEARCH("LPG",J368)))</formula>
    </cfRule>
    <cfRule type="containsText" dxfId="1093" priority="350" operator="containsText" text="KER">
      <formula>NOT(ISERROR(SEARCH("KER",J368)))</formula>
    </cfRule>
    <cfRule type="containsText" dxfId="1092" priority="351" operator="containsText" text="DSL">
      <formula>NOT(ISERROR(SEARCH("DSL",J368)))</formula>
    </cfRule>
    <cfRule type="containsText" dxfId="1091" priority="352" operator="containsText" text="GSL">
      <formula>NOT(ISERROR(SEARCH("GSL",J368)))</formula>
    </cfRule>
    <cfRule type="containsText" dxfId="1090" priority="353" operator="containsText" text="OIL">
      <formula>NOT(ISERROR(SEARCH("OIL",J368)))</formula>
    </cfRule>
    <cfRule type="containsText" dxfId="1089" priority="354" operator="containsText" text="GAS">
      <formula>NOT(ISERROR(SEARCH("GAS",J368)))</formula>
    </cfRule>
  </conditionalFormatting>
  <conditionalFormatting sqref="J355">
    <cfRule type="containsText" dxfId="1088" priority="346" operator="containsText" text="ELC">
      <formula>NOT(ISERROR(SEARCH("ELC",J355)))</formula>
    </cfRule>
  </conditionalFormatting>
  <conditionalFormatting sqref="J355">
    <cfRule type="containsText" dxfId="1087" priority="338" operator="containsText" text="CO2e">
      <formula>NOT(ISERROR(SEARCH("CO2e",J355)))</formula>
    </cfRule>
    <cfRule type="containsText" dxfId="1086" priority="339" operator="containsText" text="HFO">
      <formula>NOT(ISERROR(SEARCH("HFO",J355)))</formula>
    </cfRule>
    <cfRule type="containsText" dxfId="1085" priority="340" operator="containsText" text="LPG">
      <formula>NOT(ISERROR(SEARCH("LPG",J355)))</formula>
    </cfRule>
    <cfRule type="containsText" dxfId="1084" priority="341" operator="containsText" text="KER">
      <formula>NOT(ISERROR(SEARCH("KER",J355)))</formula>
    </cfRule>
    <cfRule type="containsText" dxfId="1083" priority="342" operator="containsText" text="DSL">
      <formula>NOT(ISERROR(SEARCH("DSL",J355)))</formula>
    </cfRule>
    <cfRule type="containsText" dxfId="1082" priority="343" operator="containsText" text="GSL">
      <formula>NOT(ISERROR(SEARCH("GSL",J355)))</formula>
    </cfRule>
    <cfRule type="containsText" dxfId="1081" priority="344" operator="containsText" text="OIL">
      <formula>NOT(ISERROR(SEARCH("OIL",J355)))</formula>
    </cfRule>
    <cfRule type="containsText" dxfId="1080" priority="345" operator="containsText" text="GAS">
      <formula>NOT(ISERROR(SEARCH("GAS",J355)))</formula>
    </cfRule>
  </conditionalFormatting>
  <conditionalFormatting sqref="J342">
    <cfRule type="containsText" dxfId="1079" priority="337" operator="containsText" text="ELC">
      <formula>NOT(ISERROR(SEARCH("ELC",J342)))</formula>
    </cfRule>
  </conditionalFormatting>
  <conditionalFormatting sqref="J342">
    <cfRule type="containsText" dxfId="1078" priority="329" operator="containsText" text="CO2e">
      <formula>NOT(ISERROR(SEARCH("CO2e",J342)))</formula>
    </cfRule>
    <cfRule type="containsText" dxfId="1077" priority="330" operator="containsText" text="HFO">
      <formula>NOT(ISERROR(SEARCH("HFO",J342)))</formula>
    </cfRule>
    <cfRule type="containsText" dxfId="1076" priority="331" operator="containsText" text="LPG">
      <formula>NOT(ISERROR(SEARCH("LPG",J342)))</formula>
    </cfRule>
    <cfRule type="containsText" dxfId="1075" priority="332" operator="containsText" text="KER">
      <formula>NOT(ISERROR(SEARCH("KER",J342)))</formula>
    </cfRule>
    <cfRule type="containsText" dxfId="1074" priority="333" operator="containsText" text="DSL">
      <formula>NOT(ISERROR(SEARCH("DSL",J342)))</formula>
    </cfRule>
    <cfRule type="containsText" dxfId="1073" priority="334" operator="containsText" text="GSL">
      <formula>NOT(ISERROR(SEARCH("GSL",J342)))</formula>
    </cfRule>
    <cfRule type="containsText" dxfId="1072" priority="335" operator="containsText" text="OIL">
      <formula>NOT(ISERROR(SEARCH("OIL",J342)))</formula>
    </cfRule>
    <cfRule type="containsText" dxfId="1071" priority="336" operator="containsText" text="GAS">
      <formula>NOT(ISERROR(SEARCH("GAS",J342)))</formula>
    </cfRule>
  </conditionalFormatting>
  <conditionalFormatting sqref="J329">
    <cfRule type="containsText" dxfId="1070" priority="328" operator="containsText" text="ELC">
      <formula>NOT(ISERROR(SEARCH("ELC",J329)))</formula>
    </cfRule>
  </conditionalFormatting>
  <conditionalFormatting sqref="J329">
    <cfRule type="containsText" dxfId="1069" priority="320" operator="containsText" text="CO2e">
      <formula>NOT(ISERROR(SEARCH("CO2e",J329)))</formula>
    </cfRule>
    <cfRule type="containsText" dxfId="1068" priority="321" operator="containsText" text="HFO">
      <formula>NOT(ISERROR(SEARCH("HFO",J329)))</formula>
    </cfRule>
    <cfRule type="containsText" dxfId="1067" priority="322" operator="containsText" text="LPG">
      <formula>NOT(ISERROR(SEARCH("LPG",J329)))</formula>
    </cfRule>
    <cfRule type="containsText" dxfId="1066" priority="323" operator="containsText" text="KER">
      <formula>NOT(ISERROR(SEARCH("KER",J329)))</formula>
    </cfRule>
    <cfRule type="containsText" dxfId="1065" priority="324" operator="containsText" text="DSL">
      <formula>NOT(ISERROR(SEARCH("DSL",J329)))</formula>
    </cfRule>
    <cfRule type="containsText" dxfId="1064" priority="325" operator="containsText" text="GSL">
      <formula>NOT(ISERROR(SEARCH("GSL",J329)))</formula>
    </cfRule>
    <cfRule type="containsText" dxfId="1063" priority="326" operator="containsText" text="OIL">
      <formula>NOT(ISERROR(SEARCH("OIL",J329)))</formula>
    </cfRule>
    <cfRule type="containsText" dxfId="1062" priority="327" operator="containsText" text="GAS">
      <formula>NOT(ISERROR(SEARCH("GAS",J329)))</formula>
    </cfRule>
  </conditionalFormatting>
  <conditionalFormatting sqref="J316">
    <cfRule type="containsText" dxfId="1061" priority="312" operator="containsText" text="CO2e">
      <formula>NOT(ISERROR(SEARCH("CO2e",J316)))</formula>
    </cfRule>
    <cfRule type="containsText" dxfId="1060" priority="313" operator="containsText" text="HFO">
      <formula>NOT(ISERROR(SEARCH("HFO",J316)))</formula>
    </cfRule>
    <cfRule type="containsText" dxfId="1059" priority="314" operator="containsText" text="LPG">
      <formula>NOT(ISERROR(SEARCH("LPG",J316)))</formula>
    </cfRule>
    <cfRule type="containsText" dxfId="1058" priority="315" operator="containsText" text="KER">
      <formula>NOT(ISERROR(SEARCH("KER",J316)))</formula>
    </cfRule>
    <cfRule type="containsText" dxfId="1057" priority="316" operator="containsText" text="DSL">
      <formula>NOT(ISERROR(SEARCH("DSL",J316)))</formula>
    </cfRule>
    <cfRule type="containsText" dxfId="1056" priority="317" operator="containsText" text="GSL">
      <formula>NOT(ISERROR(SEARCH("GSL",J316)))</formula>
    </cfRule>
    <cfRule type="containsText" dxfId="1055" priority="318" operator="containsText" text="OIL">
      <formula>NOT(ISERROR(SEARCH("OIL",J316)))</formula>
    </cfRule>
    <cfRule type="containsText" dxfId="1054" priority="319" operator="containsText" text="GAS">
      <formula>NOT(ISERROR(SEARCH("GAS",J316)))</formula>
    </cfRule>
  </conditionalFormatting>
  <conditionalFormatting sqref="J303">
    <cfRule type="containsText" dxfId="1053" priority="304" operator="containsText" text="CO2e">
      <formula>NOT(ISERROR(SEARCH("CO2e",J303)))</formula>
    </cfRule>
    <cfRule type="containsText" dxfId="1052" priority="305" operator="containsText" text="HFO">
      <formula>NOT(ISERROR(SEARCH("HFO",J303)))</formula>
    </cfRule>
    <cfRule type="containsText" dxfId="1051" priority="306" operator="containsText" text="LPG">
      <formula>NOT(ISERROR(SEARCH("LPG",J303)))</formula>
    </cfRule>
    <cfRule type="containsText" dxfId="1050" priority="307" operator="containsText" text="KER">
      <formula>NOT(ISERROR(SEARCH("KER",J303)))</formula>
    </cfRule>
    <cfRule type="containsText" dxfId="1049" priority="308" operator="containsText" text="DSL">
      <formula>NOT(ISERROR(SEARCH("DSL",J303)))</formula>
    </cfRule>
    <cfRule type="containsText" dxfId="1048" priority="309" operator="containsText" text="GSL">
      <formula>NOT(ISERROR(SEARCH("GSL",J303)))</formula>
    </cfRule>
    <cfRule type="containsText" dxfId="1047" priority="310" operator="containsText" text="OIL">
      <formula>NOT(ISERROR(SEARCH("OIL",J303)))</formula>
    </cfRule>
    <cfRule type="containsText" dxfId="1046" priority="311" operator="containsText" text="GAS">
      <formula>NOT(ISERROR(SEARCH("GAS",J303)))</formula>
    </cfRule>
  </conditionalFormatting>
  <conditionalFormatting sqref="J290">
    <cfRule type="containsText" dxfId="1045" priority="296" operator="containsText" text="CO2e">
      <formula>NOT(ISERROR(SEARCH("CO2e",J290)))</formula>
    </cfRule>
    <cfRule type="containsText" dxfId="1044" priority="297" operator="containsText" text="HFO">
      <formula>NOT(ISERROR(SEARCH("HFO",J290)))</formula>
    </cfRule>
    <cfRule type="containsText" dxfId="1043" priority="298" operator="containsText" text="LPG">
      <formula>NOT(ISERROR(SEARCH("LPG",J290)))</formula>
    </cfRule>
    <cfRule type="containsText" dxfId="1042" priority="299" operator="containsText" text="KER">
      <formula>NOT(ISERROR(SEARCH("KER",J290)))</formula>
    </cfRule>
    <cfRule type="containsText" dxfId="1041" priority="300" operator="containsText" text="DSL">
      <formula>NOT(ISERROR(SEARCH("DSL",J290)))</formula>
    </cfRule>
    <cfRule type="containsText" dxfId="1040" priority="301" operator="containsText" text="GSL">
      <formula>NOT(ISERROR(SEARCH("GSL",J290)))</formula>
    </cfRule>
    <cfRule type="containsText" dxfId="1039" priority="302" operator="containsText" text="OIL">
      <formula>NOT(ISERROR(SEARCH("OIL",J290)))</formula>
    </cfRule>
    <cfRule type="containsText" dxfId="1038" priority="303" operator="containsText" text="GAS">
      <formula>NOT(ISERROR(SEARCH("GAS",J290)))</formula>
    </cfRule>
  </conditionalFormatting>
  <conditionalFormatting sqref="J277">
    <cfRule type="containsText" dxfId="1037" priority="288" operator="containsText" text="CO2e">
      <formula>NOT(ISERROR(SEARCH("CO2e",J277)))</formula>
    </cfRule>
    <cfRule type="containsText" dxfId="1036" priority="289" operator="containsText" text="HFO">
      <formula>NOT(ISERROR(SEARCH("HFO",J277)))</formula>
    </cfRule>
    <cfRule type="containsText" dxfId="1035" priority="290" operator="containsText" text="LPG">
      <formula>NOT(ISERROR(SEARCH("LPG",J277)))</formula>
    </cfRule>
    <cfRule type="containsText" dxfId="1034" priority="291" operator="containsText" text="KER">
      <formula>NOT(ISERROR(SEARCH("KER",J277)))</formula>
    </cfRule>
    <cfRule type="containsText" dxfId="1033" priority="292" operator="containsText" text="DSL">
      <formula>NOT(ISERROR(SEARCH("DSL",J277)))</formula>
    </cfRule>
    <cfRule type="containsText" dxfId="1032" priority="293" operator="containsText" text="GSL">
      <formula>NOT(ISERROR(SEARCH("GSL",J277)))</formula>
    </cfRule>
    <cfRule type="containsText" dxfId="1031" priority="294" operator="containsText" text="OIL">
      <formula>NOT(ISERROR(SEARCH("OIL",J277)))</formula>
    </cfRule>
    <cfRule type="containsText" dxfId="1030" priority="295" operator="containsText" text="GAS">
      <formula>NOT(ISERROR(SEARCH("GAS",J277)))</formula>
    </cfRule>
  </conditionalFormatting>
  <conditionalFormatting sqref="J264">
    <cfRule type="containsText" dxfId="1029" priority="280" operator="containsText" text="CO2e">
      <formula>NOT(ISERROR(SEARCH("CO2e",J264)))</formula>
    </cfRule>
    <cfRule type="containsText" dxfId="1028" priority="281" operator="containsText" text="HFO">
      <formula>NOT(ISERROR(SEARCH("HFO",J264)))</formula>
    </cfRule>
    <cfRule type="containsText" dxfId="1027" priority="282" operator="containsText" text="LPG">
      <formula>NOT(ISERROR(SEARCH("LPG",J264)))</formula>
    </cfRule>
    <cfRule type="containsText" dxfId="1026" priority="283" operator="containsText" text="KER">
      <formula>NOT(ISERROR(SEARCH("KER",J264)))</formula>
    </cfRule>
    <cfRule type="containsText" dxfId="1025" priority="284" operator="containsText" text="DSL">
      <formula>NOT(ISERROR(SEARCH("DSL",J264)))</formula>
    </cfRule>
    <cfRule type="containsText" dxfId="1024" priority="285" operator="containsText" text="GSL">
      <formula>NOT(ISERROR(SEARCH("GSL",J264)))</formula>
    </cfRule>
    <cfRule type="containsText" dxfId="1023" priority="286" operator="containsText" text="OIL">
      <formula>NOT(ISERROR(SEARCH("OIL",J264)))</formula>
    </cfRule>
    <cfRule type="containsText" dxfId="1022" priority="287" operator="containsText" text="GAS">
      <formula>NOT(ISERROR(SEARCH("GAS",J264)))</formula>
    </cfRule>
  </conditionalFormatting>
  <conditionalFormatting sqref="J631">
    <cfRule type="containsText" dxfId="1021" priority="279" operator="containsText" text="ELC">
      <formula>NOT(ISERROR(SEARCH("ELC",J631)))</formula>
    </cfRule>
  </conditionalFormatting>
  <conditionalFormatting sqref="J633 J635:J636">
    <cfRule type="containsText" dxfId="1020" priority="278" operator="containsText" text="ELC">
      <formula>NOT(ISERROR(SEARCH("ELC",J633)))</formula>
    </cfRule>
  </conditionalFormatting>
  <conditionalFormatting sqref="J634">
    <cfRule type="containsText" dxfId="1019" priority="277" operator="containsText" text="ELC">
      <formula>NOT(ISERROR(SEARCH("ELC",J634)))</formula>
    </cfRule>
  </conditionalFormatting>
  <conditionalFormatting sqref="J634">
    <cfRule type="containsText" dxfId="1018" priority="269" operator="containsText" text="CO2e">
      <formula>NOT(ISERROR(SEARCH("CO2e",J634)))</formula>
    </cfRule>
    <cfRule type="containsText" dxfId="1017" priority="270" operator="containsText" text="HFO">
      <formula>NOT(ISERROR(SEARCH("HFO",J634)))</formula>
    </cfRule>
    <cfRule type="containsText" dxfId="1016" priority="271" operator="containsText" text="LPG">
      <formula>NOT(ISERROR(SEARCH("LPG",J634)))</formula>
    </cfRule>
    <cfRule type="containsText" dxfId="1015" priority="272" operator="containsText" text="KER">
      <formula>NOT(ISERROR(SEARCH("KER",J634)))</formula>
    </cfRule>
    <cfRule type="containsText" dxfId="1014" priority="273" operator="containsText" text="DSL">
      <formula>NOT(ISERROR(SEARCH("DSL",J634)))</formula>
    </cfRule>
    <cfRule type="containsText" dxfId="1013" priority="274" operator="containsText" text="GSL">
      <formula>NOT(ISERROR(SEARCH("GSL",J634)))</formula>
    </cfRule>
    <cfRule type="containsText" dxfId="1012" priority="275" operator="containsText" text="OIL">
      <formula>NOT(ISERROR(SEARCH("OIL",J634)))</formula>
    </cfRule>
    <cfRule type="containsText" dxfId="1011" priority="276" operator="containsText" text="GAS">
      <formula>NOT(ISERROR(SEARCH("GAS",J634)))</formula>
    </cfRule>
  </conditionalFormatting>
  <conditionalFormatting sqref="J644">
    <cfRule type="containsText" dxfId="1010" priority="268" operator="containsText" text="ELC">
      <formula>NOT(ISERROR(SEARCH("ELC",J644)))</formula>
    </cfRule>
  </conditionalFormatting>
  <conditionalFormatting sqref="J659 J661:J662">
    <cfRule type="containsText" dxfId="1009" priority="267" operator="containsText" text="ELC">
      <formula>NOT(ISERROR(SEARCH("ELC",J659)))</formula>
    </cfRule>
  </conditionalFormatting>
  <conditionalFormatting sqref="J660">
    <cfRule type="containsText" dxfId="1008" priority="266" operator="containsText" text="ELC">
      <formula>NOT(ISERROR(SEARCH("ELC",J660)))</formula>
    </cfRule>
  </conditionalFormatting>
  <conditionalFormatting sqref="J660">
    <cfRule type="containsText" dxfId="1007" priority="258" operator="containsText" text="CO2e">
      <formula>NOT(ISERROR(SEARCH("CO2e",J660)))</formula>
    </cfRule>
    <cfRule type="containsText" dxfId="1006" priority="259" operator="containsText" text="HFO">
      <formula>NOT(ISERROR(SEARCH("HFO",J660)))</formula>
    </cfRule>
    <cfRule type="containsText" dxfId="1005" priority="260" operator="containsText" text="LPG">
      <formula>NOT(ISERROR(SEARCH("LPG",J660)))</formula>
    </cfRule>
    <cfRule type="containsText" dxfId="1004" priority="261" operator="containsText" text="KER">
      <formula>NOT(ISERROR(SEARCH("KER",J660)))</formula>
    </cfRule>
    <cfRule type="containsText" dxfId="1003" priority="262" operator="containsText" text="DSL">
      <formula>NOT(ISERROR(SEARCH("DSL",J660)))</formula>
    </cfRule>
    <cfRule type="containsText" dxfId="1002" priority="263" operator="containsText" text="GSL">
      <formula>NOT(ISERROR(SEARCH("GSL",J660)))</formula>
    </cfRule>
    <cfRule type="containsText" dxfId="1001" priority="264" operator="containsText" text="OIL">
      <formula>NOT(ISERROR(SEARCH("OIL",J660)))</formula>
    </cfRule>
    <cfRule type="containsText" dxfId="1000" priority="265" operator="containsText" text="GAS">
      <formula>NOT(ISERROR(SEARCH("GAS",J660)))</formula>
    </cfRule>
  </conditionalFormatting>
  <conditionalFormatting sqref="J670">
    <cfRule type="containsText" dxfId="999" priority="257" operator="containsText" text="ELC">
      <formula>NOT(ISERROR(SEARCH("ELC",J670)))</formula>
    </cfRule>
  </conditionalFormatting>
  <conditionalFormatting sqref="J648:J649">
    <cfRule type="containsText" dxfId="998" priority="256" operator="containsText" text="ELC">
      <formula>NOT(ISERROR(SEARCH("ELC",J648)))</formula>
    </cfRule>
  </conditionalFormatting>
  <conditionalFormatting sqref="J657:J658">
    <cfRule type="containsText" dxfId="997" priority="255" operator="containsText" text="ELC">
      <formula>NOT(ISERROR(SEARCH("ELC",J657)))</formula>
    </cfRule>
  </conditionalFormatting>
  <conditionalFormatting sqref="J647">
    <cfRule type="containsText" dxfId="996" priority="247" operator="containsText" text="CO2e">
      <formula>NOT(ISERROR(SEARCH("CO2e",J647)))</formula>
    </cfRule>
    <cfRule type="containsText" dxfId="995" priority="248" operator="containsText" text="HFO">
      <formula>NOT(ISERROR(SEARCH("HFO",J647)))</formula>
    </cfRule>
    <cfRule type="containsText" dxfId="994" priority="249" operator="containsText" text="LPG">
      <formula>NOT(ISERROR(SEARCH("LPG",J647)))</formula>
    </cfRule>
    <cfRule type="containsText" dxfId="993" priority="250" operator="containsText" text="KER">
      <formula>NOT(ISERROR(SEARCH("KER",J647)))</formula>
    </cfRule>
    <cfRule type="containsText" dxfId="992" priority="251" operator="containsText" text="DSL">
      <formula>NOT(ISERROR(SEARCH("DSL",J647)))</formula>
    </cfRule>
    <cfRule type="containsText" dxfId="991" priority="252" operator="containsText" text="GSL">
      <formula>NOT(ISERROR(SEARCH("GSL",J647)))</formula>
    </cfRule>
    <cfRule type="containsText" dxfId="990" priority="253" operator="containsText" text="OIL">
      <formula>NOT(ISERROR(SEARCH("OIL",J647)))</formula>
    </cfRule>
    <cfRule type="containsText" dxfId="989" priority="254" operator="containsText" text="GAS">
      <formula>NOT(ISERROR(SEARCH("GAS",J647)))</formula>
    </cfRule>
  </conditionalFormatting>
  <conditionalFormatting sqref="J672 J674:J675">
    <cfRule type="containsText" dxfId="988" priority="246" operator="containsText" text="ELC">
      <formula>NOT(ISERROR(SEARCH("ELC",J672)))</formula>
    </cfRule>
  </conditionalFormatting>
  <conditionalFormatting sqref="J673">
    <cfRule type="containsText" dxfId="987" priority="245" operator="containsText" text="ELC">
      <formula>NOT(ISERROR(SEARCH("ELC",J673)))</formula>
    </cfRule>
  </conditionalFormatting>
  <conditionalFormatting sqref="J673">
    <cfRule type="containsText" dxfId="986" priority="237" operator="containsText" text="CO2e">
      <formula>NOT(ISERROR(SEARCH("CO2e",J673)))</formula>
    </cfRule>
    <cfRule type="containsText" dxfId="985" priority="238" operator="containsText" text="HFO">
      <formula>NOT(ISERROR(SEARCH("HFO",J673)))</formula>
    </cfRule>
    <cfRule type="containsText" dxfId="984" priority="239" operator="containsText" text="LPG">
      <formula>NOT(ISERROR(SEARCH("LPG",J673)))</formula>
    </cfRule>
    <cfRule type="containsText" dxfId="983" priority="240" operator="containsText" text="KER">
      <formula>NOT(ISERROR(SEARCH("KER",J673)))</formula>
    </cfRule>
    <cfRule type="containsText" dxfId="982" priority="241" operator="containsText" text="DSL">
      <formula>NOT(ISERROR(SEARCH("DSL",J673)))</formula>
    </cfRule>
    <cfRule type="containsText" dxfId="981" priority="242" operator="containsText" text="GSL">
      <formula>NOT(ISERROR(SEARCH("GSL",J673)))</formula>
    </cfRule>
    <cfRule type="containsText" dxfId="980" priority="243" operator="containsText" text="OIL">
      <formula>NOT(ISERROR(SEARCH("OIL",J673)))</formula>
    </cfRule>
    <cfRule type="containsText" dxfId="979" priority="244" operator="containsText" text="GAS">
      <formula>NOT(ISERROR(SEARCH("GAS",J673)))</formula>
    </cfRule>
  </conditionalFormatting>
  <conditionalFormatting sqref="J683">
    <cfRule type="containsText" dxfId="978" priority="236" operator="containsText" text="ELC">
      <formula>NOT(ISERROR(SEARCH("ELC",J683)))</formula>
    </cfRule>
  </conditionalFormatting>
  <conditionalFormatting sqref="J685 J687:J688">
    <cfRule type="containsText" dxfId="977" priority="235" operator="containsText" text="ELC">
      <formula>NOT(ISERROR(SEARCH("ELC",J685)))</formula>
    </cfRule>
  </conditionalFormatting>
  <conditionalFormatting sqref="J686">
    <cfRule type="containsText" dxfId="976" priority="234" operator="containsText" text="ELC">
      <formula>NOT(ISERROR(SEARCH("ELC",J686)))</formula>
    </cfRule>
  </conditionalFormatting>
  <conditionalFormatting sqref="J686">
    <cfRule type="containsText" dxfId="975" priority="226" operator="containsText" text="CO2e">
      <formula>NOT(ISERROR(SEARCH("CO2e",J686)))</formula>
    </cfRule>
    <cfRule type="containsText" dxfId="974" priority="227" operator="containsText" text="HFO">
      <formula>NOT(ISERROR(SEARCH("HFO",J686)))</formula>
    </cfRule>
    <cfRule type="containsText" dxfId="973" priority="228" operator="containsText" text="LPG">
      <formula>NOT(ISERROR(SEARCH("LPG",J686)))</formula>
    </cfRule>
    <cfRule type="containsText" dxfId="972" priority="229" operator="containsText" text="KER">
      <formula>NOT(ISERROR(SEARCH("KER",J686)))</formula>
    </cfRule>
    <cfRule type="containsText" dxfId="971" priority="230" operator="containsText" text="DSL">
      <formula>NOT(ISERROR(SEARCH("DSL",J686)))</formula>
    </cfRule>
    <cfRule type="containsText" dxfId="970" priority="231" operator="containsText" text="GSL">
      <formula>NOT(ISERROR(SEARCH("GSL",J686)))</formula>
    </cfRule>
    <cfRule type="containsText" dxfId="969" priority="232" operator="containsText" text="OIL">
      <formula>NOT(ISERROR(SEARCH("OIL",J686)))</formula>
    </cfRule>
    <cfRule type="containsText" dxfId="968" priority="233" operator="containsText" text="GAS">
      <formula>NOT(ISERROR(SEARCH("GAS",J686)))</formula>
    </cfRule>
  </conditionalFormatting>
  <conditionalFormatting sqref="J696">
    <cfRule type="containsText" dxfId="967" priority="225" operator="containsText" text="ELC">
      <formula>NOT(ISERROR(SEARCH("ELC",J696)))</formula>
    </cfRule>
  </conditionalFormatting>
  <conditionalFormatting sqref="J698 J700:J701">
    <cfRule type="containsText" dxfId="966" priority="224" operator="containsText" text="ELC">
      <formula>NOT(ISERROR(SEARCH("ELC",J698)))</formula>
    </cfRule>
  </conditionalFormatting>
  <conditionalFormatting sqref="J699">
    <cfRule type="containsText" dxfId="965" priority="223" operator="containsText" text="ELC">
      <formula>NOT(ISERROR(SEARCH("ELC",J699)))</formula>
    </cfRule>
  </conditionalFormatting>
  <conditionalFormatting sqref="J699">
    <cfRule type="containsText" dxfId="964" priority="215" operator="containsText" text="CO2e">
      <formula>NOT(ISERROR(SEARCH("CO2e",J699)))</formula>
    </cfRule>
    <cfRule type="containsText" dxfId="963" priority="216" operator="containsText" text="HFO">
      <formula>NOT(ISERROR(SEARCH("HFO",J699)))</formula>
    </cfRule>
    <cfRule type="containsText" dxfId="962" priority="217" operator="containsText" text="LPG">
      <formula>NOT(ISERROR(SEARCH("LPG",J699)))</formula>
    </cfRule>
    <cfRule type="containsText" dxfId="961" priority="218" operator="containsText" text="KER">
      <formula>NOT(ISERROR(SEARCH("KER",J699)))</formula>
    </cfRule>
    <cfRule type="containsText" dxfId="960" priority="219" operator="containsText" text="DSL">
      <formula>NOT(ISERROR(SEARCH("DSL",J699)))</formula>
    </cfRule>
    <cfRule type="containsText" dxfId="959" priority="220" operator="containsText" text="GSL">
      <formula>NOT(ISERROR(SEARCH("GSL",J699)))</formula>
    </cfRule>
    <cfRule type="containsText" dxfId="958" priority="221" operator="containsText" text="OIL">
      <formula>NOT(ISERROR(SEARCH("OIL",J699)))</formula>
    </cfRule>
    <cfRule type="containsText" dxfId="957" priority="222" operator="containsText" text="GAS">
      <formula>NOT(ISERROR(SEARCH("GAS",J699)))</formula>
    </cfRule>
  </conditionalFormatting>
  <conditionalFormatting sqref="J709">
    <cfRule type="containsText" dxfId="956" priority="214" operator="containsText" text="ELC">
      <formula>NOT(ISERROR(SEARCH("ELC",J709)))</formula>
    </cfRule>
  </conditionalFormatting>
  <conditionalFormatting sqref="J713:J714">
    <cfRule type="containsText" dxfId="955" priority="213" operator="containsText" text="ELC">
      <formula>NOT(ISERROR(SEARCH("ELC",J713)))</formula>
    </cfRule>
  </conditionalFormatting>
  <conditionalFormatting sqref="J712">
    <cfRule type="containsText" dxfId="954" priority="212" operator="containsText" text="ELC">
      <formula>NOT(ISERROR(SEARCH("ELC",J712)))</formula>
    </cfRule>
  </conditionalFormatting>
  <conditionalFormatting sqref="J712">
    <cfRule type="containsText" dxfId="953" priority="204" operator="containsText" text="CO2e">
      <formula>NOT(ISERROR(SEARCH("CO2e",J712)))</formula>
    </cfRule>
    <cfRule type="containsText" dxfId="952" priority="205" operator="containsText" text="HFO">
      <formula>NOT(ISERROR(SEARCH("HFO",J712)))</formula>
    </cfRule>
    <cfRule type="containsText" dxfId="951" priority="206" operator="containsText" text="LPG">
      <formula>NOT(ISERROR(SEARCH("LPG",J712)))</formula>
    </cfRule>
    <cfRule type="containsText" dxfId="950" priority="207" operator="containsText" text="KER">
      <formula>NOT(ISERROR(SEARCH("KER",J712)))</formula>
    </cfRule>
    <cfRule type="containsText" dxfId="949" priority="208" operator="containsText" text="DSL">
      <formula>NOT(ISERROR(SEARCH("DSL",J712)))</formula>
    </cfRule>
    <cfRule type="containsText" dxfId="948" priority="209" operator="containsText" text="GSL">
      <formula>NOT(ISERROR(SEARCH("GSL",J712)))</formula>
    </cfRule>
    <cfRule type="containsText" dxfId="947" priority="210" operator="containsText" text="OIL">
      <formula>NOT(ISERROR(SEARCH("OIL",J712)))</formula>
    </cfRule>
    <cfRule type="containsText" dxfId="946" priority="211" operator="containsText" text="GAS">
      <formula>NOT(ISERROR(SEARCH("GAS",J712)))</formula>
    </cfRule>
  </conditionalFormatting>
  <conditionalFormatting sqref="J722">
    <cfRule type="containsText" dxfId="945" priority="203" operator="containsText" text="ELC">
      <formula>NOT(ISERROR(SEARCH("ELC",J722)))</formula>
    </cfRule>
  </conditionalFormatting>
  <conditionalFormatting sqref="J738:J739">
    <cfRule type="containsText" dxfId="944" priority="202" operator="containsText" text="ELC">
      <formula>NOT(ISERROR(SEARCH("ELC",J738)))</formula>
    </cfRule>
  </conditionalFormatting>
  <conditionalFormatting sqref="J747">
    <cfRule type="containsText" dxfId="943" priority="201" operator="containsText" text="ELC">
      <formula>NOT(ISERROR(SEARCH("ELC",J747)))</formula>
    </cfRule>
  </conditionalFormatting>
  <conditionalFormatting sqref="J737">
    <cfRule type="containsText" dxfId="942" priority="193" operator="containsText" text="CO2e">
      <formula>NOT(ISERROR(SEARCH("CO2e",J737)))</formula>
    </cfRule>
    <cfRule type="containsText" dxfId="941" priority="194" operator="containsText" text="HFO">
      <formula>NOT(ISERROR(SEARCH("HFO",J737)))</formula>
    </cfRule>
    <cfRule type="containsText" dxfId="940" priority="195" operator="containsText" text="LPG">
      <formula>NOT(ISERROR(SEARCH("LPG",J737)))</formula>
    </cfRule>
    <cfRule type="containsText" dxfId="939" priority="196" operator="containsText" text="KER">
      <formula>NOT(ISERROR(SEARCH("KER",J737)))</formula>
    </cfRule>
    <cfRule type="containsText" dxfId="938" priority="197" operator="containsText" text="DSL">
      <formula>NOT(ISERROR(SEARCH("DSL",J737)))</formula>
    </cfRule>
    <cfRule type="containsText" dxfId="937" priority="198" operator="containsText" text="GSL">
      <formula>NOT(ISERROR(SEARCH("GSL",J737)))</formula>
    </cfRule>
    <cfRule type="containsText" dxfId="936" priority="199" operator="containsText" text="OIL">
      <formula>NOT(ISERROR(SEARCH("OIL",J737)))</formula>
    </cfRule>
    <cfRule type="containsText" dxfId="935" priority="200" operator="containsText" text="GAS">
      <formula>NOT(ISERROR(SEARCH("GAS",J737)))</formula>
    </cfRule>
  </conditionalFormatting>
  <conditionalFormatting sqref="J751:J752">
    <cfRule type="containsText" dxfId="933" priority="191" operator="containsText" text="ELC">
      <formula>NOT(ISERROR(SEARCH("ELC",J751)))</formula>
    </cfRule>
  </conditionalFormatting>
  <conditionalFormatting sqref="J750">
    <cfRule type="containsText" dxfId="932" priority="190" operator="containsText" text="ELC">
      <formula>NOT(ISERROR(SEARCH("ELC",J750)))</formula>
    </cfRule>
  </conditionalFormatting>
  <conditionalFormatting sqref="J750">
    <cfRule type="containsText" dxfId="931" priority="182" operator="containsText" text="CO2e">
      <formula>NOT(ISERROR(SEARCH("CO2e",J750)))</formula>
    </cfRule>
    <cfRule type="containsText" dxfId="930" priority="183" operator="containsText" text="HFO">
      <formula>NOT(ISERROR(SEARCH("HFO",J750)))</formula>
    </cfRule>
    <cfRule type="containsText" dxfId="929" priority="184" operator="containsText" text="LPG">
      <formula>NOT(ISERROR(SEARCH("LPG",J750)))</formula>
    </cfRule>
    <cfRule type="containsText" dxfId="928" priority="185" operator="containsText" text="KER">
      <formula>NOT(ISERROR(SEARCH("KER",J750)))</formula>
    </cfRule>
    <cfRule type="containsText" dxfId="927" priority="186" operator="containsText" text="DSL">
      <formula>NOT(ISERROR(SEARCH("DSL",J750)))</formula>
    </cfRule>
    <cfRule type="containsText" dxfId="926" priority="187" operator="containsText" text="GSL">
      <formula>NOT(ISERROR(SEARCH("GSL",J750)))</formula>
    </cfRule>
    <cfRule type="containsText" dxfId="925" priority="188" operator="containsText" text="OIL">
      <formula>NOT(ISERROR(SEARCH("OIL",J750)))</formula>
    </cfRule>
    <cfRule type="containsText" dxfId="924" priority="189" operator="containsText" text="GAS">
      <formula>NOT(ISERROR(SEARCH("GAS",J750)))</formula>
    </cfRule>
  </conditionalFormatting>
  <conditionalFormatting sqref="J760">
    <cfRule type="containsText" dxfId="923" priority="181" operator="containsText" text="ELC">
      <formula>NOT(ISERROR(SEARCH("ELC",J760)))</formula>
    </cfRule>
  </conditionalFormatting>
  <conditionalFormatting sqref="J764:J765">
    <cfRule type="containsText" dxfId="922" priority="180" operator="containsText" text="ELC">
      <formula>NOT(ISERROR(SEARCH("ELC",J764)))</formula>
    </cfRule>
  </conditionalFormatting>
  <conditionalFormatting sqref="J763">
    <cfRule type="containsText" dxfId="921" priority="179" operator="containsText" text="ELC">
      <formula>NOT(ISERROR(SEARCH("ELC",J763)))</formula>
    </cfRule>
  </conditionalFormatting>
  <conditionalFormatting sqref="J763">
    <cfRule type="containsText" dxfId="920" priority="171" operator="containsText" text="CO2e">
      <formula>NOT(ISERROR(SEARCH("CO2e",J763)))</formula>
    </cfRule>
    <cfRule type="containsText" dxfId="919" priority="172" operator="containsText" text="HFO">
      <formula>NOT(ISERROR(SEARCH("HFO",J763)))</formula>
    </cfRule>
    <cfRule type="containsText" dxfId="918" priority="173" operator="containsText" text="LPG">
      <formula>NOT(ISERROR(SEARCH("LPG",J763)))</formula>
    </cfRule>
    <cfRule type="containsText" dxfId="917" priority="174" operator="containsText" text="KER">
      <formula>NOT(ISERROR(SEARCH("KER",J763)))</formula>
    </cfRule>
    <cfRule type="containsText" dxfId="916" priority="175" operator="containsText" text="DSL">
      <formula>NOT(ISERROR(SEARCH("DSL",J763)))</formula>
    </cfRule>
    <cfRule type="containsText" dxfId="915" priority="176" operator="containsText" text="GSL">
      <formula>NOT(ISERROR(SEARCH("GSL",J763)))</formula>
    </cfRule>
    <cfRule type="containsText" dxfId="914" priority="177" operator="containsText" text="OIL">
      <formula>NOT(ISERROR(SEARCH("OIL",J763)))</formula>
    </cfRule>
    <cfRule type="containsText" dxfId="913" priority="178" operator="containsText" text="GAS">
      <formula>NOT(ISERROR(SEARCH("GAS",J763)))</formula>
    </cfRule>
  </conditionalFormatting>
  <conditionalFormatting sqref="J773">
    <cfRule type="containsText" dxfId="912" priority="170" operator="containsText" text="ELC">
      <formula>NOT(ISERROR(SEARCH("ELC",J773)))</formula>
    </cfRule>
  </conditionalFormatting>
  <conditionalFormatting sqref="J777:J778">
    <cfRule type="containsText" dxfId="911" priority="169" operator="containsText" text="ELC">
      <formula>NOT(ISERROR(SEARCH("ELC",J777)))</formula>
    </cfRule>
  </conditionalFormatting>
  <conditionalFormatting sqref="J776">
    <cfRule type="containsText" dxfId="910" priority="168" operator="containsText" text="ELC">
      <formula>NOT(ISERROR(SEARCH("ELC",J776)))</formula>
    </cfRule>
  </conditionalFormatting>
  <conditionalFormatting sqref="J776">
    <cfRule type="containsText" dxfId="909" priority="160" operator="containsText" text="CO2e">
      <formula>NOT(ISERROR(SEARCH("CO2e",J776)))</formula>
    </cfRule>
    <cfRule type="containsText" dxfId="908" priority="161" operator="containsText" text="HFO">
      <formula>NOT(ISERROR(SEARCH("HFO",J776)))</formula>
    </cfRule>
    <cfRule type="containsText" dxfId="907" priority="162" operator="containsText" text="LPG">
      <formula>NOT(ISERROR(SEARCH("LPG",J776)))</formula>
    </cfRule>
    <cfRule type="containsText" dxfId="906" priority="163" operator="containsText" text="KER">
      <formula>NOT(ISERROR(SEARCH("KER",J776)))</formula>
    </cfRule>
    <cfRule type="containsText" dxfId="905" priority="164" operator="containsText" text="DSL">
      <formula>NOT(ISERROR(SEARCH("DSL",J776)))</formula>
    </cfRule>
    <cfRule type="containsText" dxfId="904" priority="165" operator="containsText" text="GSL">
      <formula>NOT(ISERROR(SEARCH("GSL",J776)))</formula>
    </cfRule>
    <cfRule type="containsText" dxfId="903" priority="166" operator="containsText" text="OIL">
      <formula>NOT(ISERROR(SEARCH("OIL",J776)))</formula>
    </cfRule>
    <cfRule type="containsText" dxfId="902" priority="167" operator="containsText" text="GAS">
      <formula>NOT(ISERROR(SEARCH("GAS",J776)))</formula>
    </cfRule>
  </conditionalFormatting>
  <conditionalFormatting sqref="J786">
    <cfRule type="containsText" dxfId="901" priority="159" operator="containsText" text="ELC">
      <formula>NOT(ISERROR(SEARCH("ELC",J786)))</formula>
    </cfRule>
  </conditionalFormatting>
  <conditionalFormatting sqref="J803:J804">
    <cfRule type="containsText" dxfId="900" priority="158" operator="containsText" text="ELC">
      <formula>NOT(ISERROR(SEARCH("ELC",J803)))</formula>
    </cfRule>
  </conditionalFormatting>
  <conditionalFormatting sqref="J802">
    <cfRule type="containsText" dxfId="899" priority="157" operator="containsText" text="ELC">
      <formula>NOT(ISERROR(SEARCH("ELC",J802)))</formula>
    </cfRule>
  </conditionalFormatting>
  <conditionalFormatting sqref="J802">
    <cfRule type="containsText" dxfId="898" priority="149" operator="containsText" text="CO2e">
      <formula>NOT(ISERROR(SEARCH("CO2e",J802)))</formula>
    </cfRule>
    <cfRule type="containsText" dxfId="897" priority="150" operator="containsText" text="HFO">
      <formula>NOT(ISERROR(SEARCH("HFO",J802)))</formula>
    </cfRule>
    <cfRule type="containsText" dxfId="896" priority="151" operator="containsText" text="LPG">
      <formula>NOT(ISERROR(SEARCH("LPG",J802)))</formula>
    </cfRule>
    <cfRule type="containsText" dxfId="895" priority="152" operator="containsText" text="KER">
      <formula>NOT(ISERROR(SEARCH("KER",J802)))</formula>
    </cfRule>
    <cfRule type="containsText" dxfId="894" priority="153" operator="containsText" text="DSL">
      <formula>NOT(ISERROR(SEARCH("DSL",J802)))</formula>
    </cfRule>
    <cfRule type="containsText" dxfId="893" priority="154" operator="containsText" text="GSL">
      <formula>NOT(ISERROR(SEARCH("GSL",J802)))</formula>
    </cfRule>
    <cfRule type="containsText" dxfId="892" priority="155" operator="containsText" text="OIL">
      <formula>NOT(ISERROR(SEARCH("OIL",J802)))</formula>
    </cfRule>
    <cfRule type="containsText" dxfId="891" priority="156" operator="containsText" text="GAS">
      <formula>NOT(ISERROR(SEARCH("GAS",J802)))</formula>
    </cfRule>
  </conditionalFormatting>
  <conditionalFormatting sqref="J812">
    <cfRule type="containsText" dxfId="890" priority="148" operator="containsText" text="ELC">
      <formula>NOT(ISERROR(SEARCH("ELC",J812)))</formula>
    </cfRule>
  </conditionalFormatting>
  <conditionalFormatting sqref="J790:J791">
    <cfRule type="containsText" dxfId="889" priority="147" operator="containsText" text="ELC">
      <formula>NOT(ISERROR(SEARCH("ELC",J790)))</formula>
    </cfRule>
  </conditionalFormatting>
  <conditionalFormatting sqref="J799:J800">
    <cfRule type="containsText" dxfId="888" priority="146" operator="containsText" text="ELC">
      <formula>NOT(ISERROR(SEARCH("ELC",J799)))</formula>
    </cfRule>
  </conditionalFormatting>
  <conditionalFormatting sqref="J789">
    <cfRule type="containsText" dxfId="887" priority="138" operator="containsText" text="CO2e">
      <formula>NOT(ISERROR(SEARCH("CO2e",J789)))</formula>
    </cfRule>
    <cfRule type="containsText" dxfId="886" priority="139" operator="containsText" text="HFO">
      <formula>NOT(ISERROR(SEARCH("HFO",J789)))</formula>
    </cfRule>
    <cfRule type="containsText" dxfId="885" priority="140" operator="containsText" text="LPG">
      <formula>NOT(ISERROR(SEARCH("LPG",J789)))</formula>
    </cfRule>
    <cfRule type="containsText" dxfId="884" priority="141" operator="containsText" text="KER">
      <formula>NOT(ISERROR(SEARCH("KER",J789)))</formula>
    </cfRule>
    <cfRule type="containsText" dxfId="883" priority="142" operator="containsText" text="DSL">
      <formula>NOT(ISERROR(SEARCH("DSL",J789)))</formula>
    </cfRule>
    <cfRule type="containsText" dxfId="882" priority="143" operator="containsText" text="GSL">
      <formula>NOT(ISERROR(SEARCH("GSL",J789)))</formula>
    </cfRule>
    <cfRule type="containsText" dxfId="881" priority="144" operator="containsText" text="OIL">
      <formula>NOT(ISERROR(SEARCH("OIL",J789)))</formula>
    </cfRule>
    <cfRule type="containsText" dxfId="880" priority="145" operator="containsText" text="GAS">
      <formula>NOT(ISERROR(SEARCH("GAS",J789)))</formula>
    </cfRule>
  </conditionalFormatting>
  <conditionalFormatting sqref="J816:J817">
    <cfRule type="containsText" dxfId="879" priority="137" operator="containsText" text="ELC">
      <formula>NOT(ISERROR(SEARCH("ELC",J816)))</formula>
    </cfRule>
  </conditionalFormatting>
  <conditionalFormatting sqref="J815">
    <cfRule type="containsText" dxfId="878" priority="136" operator="containsText" text="ELC">
      <formula>NOT(ISERROR(SEARCH("ELC",J815)))</formula>
    </cfRule>
  </conditionalFormatting>
  <conditionalFormatting sqref="J815">
    <cfRule type="containsText" dxfId="877" priority="128" operator="containsText" text="CO2e">
      <formula>NOT(ISERROR(SEARCH("CO2e",J815)))</formula>
    </cfRule>
    <cfRule type="containsText" dxfId="876" priority="129" operator="containsText" text="HFO">
      <formula>NOT(ISERROR(SEARCH("HFO",J815)))</formula>
    </cfRule>
    <cfRule type="containsText" dxfId="875" priority="130" operator="containsText" text="LPG">
      <formula>NOT(ISERROR(SEARCH("LPG",J815)))</formula>
    </cfRule>
    <cfRule type="containsText" dxfId="874" priority="131" operator="containsText" text="KER">
      <formula>NOT(ISERROR(SEARCH("KER",J815)))</formula>
    </cfRule>
    <cfRule type="containsText" dxfId="873" priority="132" operator="containsText" text="DSL">
      <formula>NOT(ISERROR(SEARCH("DSL",J815)))</formula>
    </cfRule>
    <cfRule type="containsText" dxfId="872" priority="133" operator="containsText" text="GSL">
      <formula>NOT(ISERROR(SEARCH("GSL",J815)))</formula>
    </cfRule>
    <cfRule type="containsText" dxfId="871" priority="134" operator="containsText" text="OIL">
      <formula>NOT(ISERROR(SEARCH("OIL",J815)))</formula>
    </cfRule>
    <cfRule type="containsText" dxfId="870" priority="135" operator="containsText" text="GAS">
      <formula>NOT(ISERROR(SEARCH("GAS",J815)))</formula>
    </cfRule>
  </conditionalFormatting>
  <conditionalFormatting sqref="J825">
    <cfRule type="containsText" dxfId="869" priority="127" operator="containsText" text="ELC">
      <formula>NOT(ISERROR(SEARCH("ELC",J825)))</formula>
    </cfRule>
  </conditionalFormatting>
  <conditionalFormatting sqref="M26:AR32">
    <cfRule type="cellIs" dxfId="796" priority="125" operator="equal">
      <formula>0</formula>
    </cfRule>
  </conditionalFormatting>
  <conditionalFormatting sqref="M280:AR286">
    <cfRule type="cellIs" dxfId="795" priority="124" operator="equal">
      <formula>0</formula>
    </cfRule>
  </conditionalFormatting>
  <conditionalFormatting sqref="M145:AR151">
    <cfRule type="cellIs" dxfId="788" priority="117" operator="equal">
      <formula>0</formula>
    </cfRule>
  </conditionalFormatting>
  <conditionalFormatting sqref="M186:AR192">
    <cfRule type="cellIs" dxfId="785" priority="114" operator="equal">
      <formula>0</formula>
    </cfRule>
  </conditionalFormatting>
  <conditionalFormatting sqref="M199:AR205">
    <cfRule type="cellIs" dxfId="784" priority="113" operator="equal">
      <formula>0</formula>
    </cfRule>
  </conditionalFormatting>
  <conditionalFormatting sqref="M306:AR312">
    <cfRule type="cellIs" dxfId="779" priority="108" operator="equal">
      <formula>0</formula>
    </cfRule>
  </conditionalFormatting>
  <conditionalFormatting sqref="M319:AR325">
    <cfRule type="cellIs" dxfId="778" priority="107" operator="equal">
      <formula>0</formula>
    </cfRule>
  </conditionalFormatting>
  <conditionalFormatting sqref="M345:AR351">
    <cfRule type="cellIs" dxfId="776" priority="105" operator="equal">
      <formula>0</formula>
    </cfRule>
  </conditionalFormatting>
  <conditionalFormatting sqref="M358:AR364">
    <cfRule type="cellIs" dxfId="775" priority="104" operator="equal">
      <formula>0</formula>
    </cfRule>
  </conditionalFormatting>
  <conditionalFormatting sqref="M371:AR377">
    <cfRule type="cellIs" dxfId="774" priority="103" operator="equal">
      <formula>0</formula>
    </cfRule>
  </conditionalFormatting>
  <conditionalFormatting sqref="M267:AR273">
    <cfRule type="cellIs" dxfId="6" priority="102" operator="equal">
      <formula>0</formula>
    </cfRule>
  </conditionalFormatting>
  <conditionalFormatting sqref="M387:AR393">
    <cfRule type="cellIs" dxfId="773" priority="101" operator="equal">
      <formula>0</formula>
    </cfRule>
  </conditionalFormatting>
  <conditionalFormatting sqref="M413:AR419">
    <cfRule type="cellIs" dxfId="772" priority="100" operator="equal">
      <formula>0</formula>
    </cfRule>
  </conditionalFormatting>
  <conditionalFormatting sqref="M426:AR432">
    <cfRule type="cellIs" dxfId="771" priority="99" operator="equal">
      <formula>0</formula>
    </cfRule>
  </conditionalFormatting>
  <conditionalFormatting sqref="M439:AR445">
    <cfRule type="cellIs" dxfId="770" priority="98" operator="equal">
      <formula>0</formula>
    </cfRule>
  </conditionalFormatting>
  <conditionalFormatting sqref="M452:AR458">
    <cfRule type="cellIs" dxfId="769" priority="97" operator="equal">
      <formula>0</formula>
    </cfRule>
  </conditionalFormatting>
  <conditionalFormatting sqref="M400:AR406">
    <cfRule type="cellIs" dxfId="768" priority="96" operator="equal">
      <formula>0</formula>
    </cfRule>
  </conditionalFormatting>
  <conditionalFormatting sqref="M465:AR471">
    <cfRule type="cellIs" dxfId="767" priority="95" operator="equal">
      <formula>0</formula>
    </cfRule>
  </conditionalFormatting>
  <conditionalFormatting sqref="M478:AR484">
    <cfRule type="cellIs" dxfId="766" priority="94" operator="equal">
      <formula>0</formula>
    </cfRule>
  </conditionalFormatting>
  <conditionalFormatting sqref="M491:AR497">
    <cfRule type="cellIs" dxfId="765" priority="93" operator="equal">
      <formula>0</formula>
    </cfRule>
  </conditionalFormatting>
  <conditionalFormatting sqref="M504:AR510">
    <cfRule type="cellIs" dxfId="764" priority="92" operator="equal">
      <formula>0</formula>
    </cfRule>
  </conditionalFormatting>
  <conditionalFormatting sqref="M517:AR523">
    <cfRule type="cellIs" dxfId="763" priority="91" operator="equal">
      <formula>0</formula>
    </cfRule>
  </conditionalFormatting>
  <conditionalFormatting sqref="M530:AR536">
    <cfRule type="cellIs" dxfId="0" priority="90" operator="equal">
      <formula>0</formula>
    </cfRule>
  </conditionalFormatting>
  <conditionalFormatting sqref="M543:AR549">
    <cfRule type="cellIs" dxfId="762" priority="89" operator="equal">
      <formula>0</formula>
    </cfRule>
  </conditionalFormatting>
  <conditionalFormatting sqref="M556:AR562">
    <cfRule type="cellIs" dxfId="761" priority="88" operator="equal">
      <formula>0</formula>
    </cfRule>
  </conditionalFormatting>
  <conditionalFormatting sqref="M569:AR575">
    <cfRule type="cellIs" dxfId="760" priority="87" operator="equal">
      <formula>0</formula>
    </cfRule>
  </conditionalFormatting>
  <conditionalFormatting sqref="M582:AR588">
    <cfRule type="cellIs" dxfId="759" priority="86" operator="equal">
      <formula>0</formula>
    </cfRule>
  </conditionalFormatting>
  <conditionalFormatting sqref="M293:AR299">
    <cfRule type="cellIs" dxfId="758" priority="85" operator="equal">
      <formula>0</formula>
    </cfRule>
  </conditionalFormatting>
  <conditionalFormatting sqref="M596:AR602">
    <cfRule type="cellIs" dxfId="757" priority="84" operator="equal">
      <formula>0</formula>
    </cfRule>
  </conditionalFormatting>
  <conditionalFormatting sqref="M609:AR615">
    <cfRule type="cellIs" dxfId="756" priority="83" operator="equal">
      <formula>0</formula>
    </cfRule>
  </conditionalFormatting>
  <conditionalFormatting sqref="M728:AR734">
    <cfRule type="cellIs" dxfId="755" priority="82" operator="equal">
      <formula>0</formula>
    </cfRule>
  </conditionalFormatting>
  <conditionalFormatting sqref="M624:AR630">
    <cfRule type="cellIs" dxfId="754" priority="81" operator="equal">
      <formula>0</formula>
    </cfRule>
  </conditionalFormatting>
  <conditionalFormatting sqref="M650:AR656">
    <cfRule type="cellIs" dxfId="753" priority="80" operator="equal">
      <formula>0</formula>
    </cfRule>
  </conditionalFormatting>
  <conditionalFormatting sqref="M637:AR643">
    <cfRule type="cellIs" dxfId="752" priority="79" operator="equal">
      <formula>0</formula>
    </cfRule>
  </conditionalFormatting>
  <conditionalFormatting sqref="M663:AR669">
    <cfRule type="cellIs" dxfId="751" priority="78" operator="equal">
      <formula>0</formula>
    </cfRule>
  </conditionalFormatting>
  <conditionalFormatting sqref="M676:AR682">
    <cfRule type="cellIs" dxfId="749" priority="76" operator="equal">
      <formula>0</formula>
    </cfRule>
  </conditionalFormatting>
  <conditionalFormatting sqref="M689:AR695">
    <cfRule type="cellIs" dxfId="747" priority="74" operator="equal">
      <formula>0</formula>
    </cfRule>
  </conditionalFormatting>
  <conditionalFormatting sqref="M702:AR708">
    <cfRule type="cellIs" dxfId="745" priority="72" operator="equal">
      <formula>0</formula>
    </cfRule>
  </conditionalFormatting>
  <conditionalFormatting sqref="M715:AR721">
    <cfRule type="cellIs" dxfId="743" priority="70" operator="equal">
      <formula>0</formula>
    </cfRule>
  </conditionalFormatting>
  <conditionalFormatting sqref="M740:AR746">
    <cfRule type="cellIs" dxfId="741" priority="68" operator="equal">
      <formula>0</formula>
    </cfRule>
  </conditionalFormatting>
  <conditionalFormatting sqref="M753:AR759">
    <cfRule type="cellIs" dxfId="740" priority="67" operator="equal">
      <formula>0</formula>
    </cfRule>
  </conditionalFormatting>
  <conditionalFormatting sqref="M766:AR772">
    <cfRule type="cellIs" dxfId="738" priority="65" operator="equal">
      <formula>0</formula>
    </cfRule>
  </conditionalFormatting>
  <conditionalFormatting sqref="M779:AR785">
    <cfRule type="cellIs" dxfId="736" priority="63" operator="equal">
      <formula>0</formula>
    </cfRule>
  </conditionalFormatting>
  <conditionalFormatting sqref="M805:AR811">
    <cfRule type="cellIs" dxfId="734" priority="61" operator="equal">
      <formula>0</formula>
    </cfRule>
  </conditionalFormatting>
  <conditionalFormatting sqref="M792:AR798">
    <cfRule type="cellIs" dxfId="732" priority="59" operator="equal">
      <formula>0</formula>
    </cfRule>
  </conditionalFormatting>
  <conditionalFormatting sqref="M818:AR824">
    <cfRule type="cellIs" dxfId="731" priority="58" operator="equal">
      <formula>0</formula>
    </cfRule>
  </conditionalFormatting>
  <conditionalFormatting sqref="J382">
    <cfRule type="containsText" dxfId="727" priority="54" operator="containsText" text="ELC">
      <formula>NOT(ISERROR(SEARCH("ELC",J382)))</formula>
    </cfRule>
  </conditionalFormatting>
  <conditionalFormatting sqref="J591">
    <cfRule type="containsText" dxfId="726" priority="53" operator="containsText" text="ELC">
      <formula>NOT(ISERROR(SEARCH("ELC",J591)))</formula>
    </cfRule>
  </conditionalFormatting>
  <conditionalFormatting sqref="J341">
    <cfRule type="containsText" dxfId="725" priority="52" operator="containsText" text="ELC">
      <formula>NOT(ISERROR(SEARCH("ELC",J341)))</formula>
    </cfRule>
  </conditionalFormatting>
  <conditionalFormatting sqref="J396">
    <cfRule type="containsText" dxfId="724" priority="51" operator="containsText" text="ELC">
      <formula>NOT(ISERROR(SEARCH("ELC",J396)))</formula>
    </cfRule>
  </conditionalFormatting>
  <conditionalFormatting sqref="J461">
    <cfRule type="containsText" dxfId="723" priority="50" operator="containsText" text="ELC">
      <formula>NOT(ISERROR(SEARCH("ELC",J461)))</formula>
    </cfRule>
  </conditionalFormatting>
  <conditionalFormatting sqref="J500">
    <cfRule type="containsText" dxfId="722" priority="49" operator="containsText" text="ELC">
      <formula>NOT(ISERROR(SEARCH("ELC",J500)))</formula>
    </cfRule>
  </conditionalFormatting>
  <conditionalFormatting sqref="J578">
    <cfRule type="containsText" dxfId="721" priority="48" operator="containsText" text="ELC">
      <formula>NOT(ISERROR(SEARCH("ELC",J578)))</formula>
    </cfRule>
  </conditionalFormatting>
  <conditionalFormatting sqref="J620">
    <cfRule type="containsText" dxfId="720" priority="47" operator="containsText" text="ELC">
      <formula>NOT(ISERROR(SEARCH("ELC",J620)))</formula>
    </cfRule>
  </conditionalFormatting>
  <conditionalFormatting sqref="J724">
    <cfRule type="containsText" dxfId="719" priority="46" operator="containsText" text="ELC">
      <formula>NOT(ISERROR(SEARCH("ELC",J724)))</formula>
    </cfRule>
  </conditionalFormatting>
  <conditionalFormatting sqref="J736">
    <cfRule type="containsText" dxfId="718" priority="45" operator="containsText" text="ELC">
      <formula>NOT(ISERROR(SEARCH("ELC",J736)))</formula>
    </cfRule>
  </conditionalFormatting>
  <conditionalFormatting sqref="M39:AR45">
    <cfRule type="cellIs" dxfId="48" priority="44" operator="equal">
      <formula>0</formula>
    </cfRule>
  </conditionalFormatting>
  <conditionalFormatting sqref="M52:AR58">
    <cfRule type="cellIs" dxfId="46" priority="42" operator="equal">
      <formula>0</formula>
    </cfRule>
  </conditionalFormatting>
  <conditionalFormatting sqref="M65:AR71">
    <cfRule type="cellIs" dxfId="45" priority="41" operator="equal">
      <formula>0</formula>
    </cfRule>
  </conditionalFormatting>
  <conditionalFormatting sqref="M78:AR84">
    <cfRule type="cellIs" dxfId="44" priority="40" operator="equal">
      <formula>0</formula>
    </cfRule>
  </conditionalFormatting>
  <conditionalFormatting sqref="M92:AR98">
    <cfRule type="cellIs" dxfId="43" priority="39" operator="equal">
      <formula>0</formula>
    </cfRule>
  </conditionalFormatting>
  <conditionalFormatting sqref="M171:AR177">
    <cfRule type="cellIs" dxfId="38" priority="33" operator="equal">
      <formula>0</formula>
    </cfRule>
  </conditionalFormatting>
  <conditionalFormatting sqref="N225:AR231">
    <cfRule type="cellIs" dxfId="29" priority="24" operator="equal">
      <formula>0</formula>
    </cfRule>
  </conditionalFormatting>
  <conditionalFormatting sqref="M225:M231">
    <cfRule type="cellIs" dxfId="28" priority="23" operator="equal">
      <formula>0</formula>
    </cfRule>
  </conditionalFormatting>
  <conditionalFormatting sqref="M212:AR218">
    <cfRule type="cellIs" dxfId="27" priority="22" operator="equal">
      <formula>0</formula>
    </cfRule>
  </conditionalFormatting>
  <conditionalFormatting sqref="M158:AR164">
    <cfRule type="cellIs" dxfId="20" priority="16" operator="equal">
      <formula>0</formula>
    </cfRule>
  </conditionalFormatting>
  <conditionalFormatting sqref="M131:AR137">
    <cfRule type="cellIs" dxfId="12" priority="9" operator="equal">
      <formula>0</formula>
    </cfRule>
  </conditionalFormatting>
  <conditionalFormatting sqref="M118:AR124">
    <cfRule type="cellIs" dxfId="11" priority="8" operator="equal">
      <formula>0</formula>
    </cfRule>
  </conditionalFormatting>
  <conditionalFormatting sqref="M105:AR111">
    <cfRule type="cellIs" dxfId="10" priority="7" operator="equal">
      <formula>0</formula>
    </cfRule>
  </conditionalFormatting>
  <conditionalFormatting sqref="M239:AR245">
    <cfRule type="cellIs" dxfId="9" priority="6" operator="equal">
      <formula>0</formula>
    </cfRule>
  </conditionalFormatting>
  <conditionalFormatting sqref="M252:AR258">
    <cfRule type="cellIs" dxfId="8" priority="5" operator="equal">
      <formula>0</formula>
    </cfRule>
  </conditionalFormatting>
  <conditionalFormatting sqref="M332:AR338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U825"/>
  <sheetViews>
    <sheetView showGridLines="0" topLeftCell="H799" zoomScale="115" zoomScaleNormal="115" workbookViewId="0">
      <selection activeCell="K659" sqref="K659"/>
    </sheetView>
  </sheetViews>
  <sheetFormatPr baseColWidth="10" defaultRowHeight="15" x14ac:dyDescent="0.25"/>
  <cols>
    <col min="1" max="5" width="11.42578125" style="15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  <col min="14" max="14" width="13.5703125" customWidth="1"/>
    <col min="18" max="18" width="13.5703125" customWidth="1"/>
  </cols>
  <sheetData>
    <row r="1" spans="1:25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1:25" ht="15.75" thickBot="1" x14ac:dyDescent="0.3">
      <c r="N2" s="25"/>
      <c r="O2" s="26"/>
      <c r="P2" s="26" t="s">
        <v>336</v>
      </c>
    </row>
    <row r="3" spans="1:25" ht="16.5" thickBot="1" x14ac:dyDescent="0.3">
      <c r="K3" s="9" t="s">
        <v>320</v>
      </c>
      <c r="L3" s="10" t="s">
        <v>321</v>
      </c>
      <c r="N3" s="121" t="s">
        <v>518</v>
      </c>
      <c r="O3" s="26" t="s">
        <v>337</v>
      </c>
      <c r="P3" s="26" t="s">
        <v>338</v>
      </c>
      <c r="Q3" s="120" t="s">
        <v>505</v>
      </c>
      <c r="R3" s="120" t="s">
        <v>517</v>
      </c>
    </row>
    <row r="4" spans="1:25" ht="15.75" x14ac:dyDescent="0.25">
      <c r="K4" s="9" t="s">
        <v>322</v>
      </c>
      <c r="L4" s="11" t="s">
        <v>323</v>
      </c>
      <c r="N4" s="110" t="s">
        <v>37</v>
      </c>
      <c r="O4" s="28">
        <v>1.01</v>
      </c>
      <c r="P4" s="28">
        <v>55.54</v>
      </c>
      <c r="Q4" s="113">
        <f>+X4</f>
        <v>2.7126000271260002</v>
      </c>
      <c r="R4" s="123" t="str">
        <f t="shared" ref="R4:R14" si="0">+Y4</f>
        <v>MPC/d</v>
      </c>
      <c r="T4">
        <f>1/O4</f>
        <v>0.99009900990099009</v>
      </c>
      <c r="U4" s="105" t="s">
        <v>509</v>
      </c>
      <c r="V4">
        <f>+T4*1000</f>
        <v>990.09900990099004</v>
      </c>
      <c r="W4" s="105" t="s">
        <v>510</v>
      </c>
      <c r="X4">
        <f>+V4/365</f>
        <v>2.7126000271260002</v>
      </c>
      <c r="Y4" s="105" t="s">
        <v>511</v>
      </c>
    </row>
    <row r="5" spans="1:25" x14ac:dyDescent="0.25">
      <c r="K5" s="9" t="s">
        <v>324</v>
      </c>
      <c r="L5" s="8" t="s">
        <v>325</v>
      </c>
      <c r="N5" s="111" t="s">
        <v>42</v>
      </c>
      <c r="O5" s="28">
        <v>6.09</v>
      </c>
      <c r="P5" s="28">
        <v>77.84</v>
      </c>
      <c r="Q5" s="113">
        <f t="shared" ref="Q5:Q13" si="1">+X5</f>
        <v>0.44987291090267001</v>
      </c>
      <c r="R5" s="124" t="str">
        <f t="shared" si="0"/>
        <v>Kb/d</v>
      </c>
      <c r="T5">
        <f>1/O5</f>
        <v>0.16420361247947454</v>
      </c>
      <c r="U5" s="105" t="s">
        <v>507</v>
      </c>
      <c r="V5">
        <f>+T5*1000</f>
        <v>164.20361247947454</v>
      </c>
      <c r="W5" s="105" t="s">
        <v>508</v>
      </c>
      <c r="X5">
        <f>+V5/365</f>
        <v>0.44987291090267001</v>
      </c>
      <c r="Y5" s="105" t="s">
        <v>513</v>
      </c>
    </row>
    <row r="6" spans="1:25" x14ac:dyDescent="0.25">
      <c r="K6" s="9" t="s">
        <v>326</v>
      </c>
      <c r="L6" s="8" t="s">
        <v>327</v>
      </c>
      <c r="N6" s="111" t="s">
        <v>44</v>
      </c>
      <c r="O6" s="27">
        <v>6.09</v>
      </c>
      <c r="P6" s="27">
        <v>77.84</v>
      </c>
      <c r="Q6" s="113">
        <f t="shared" si="1"/>
        <v>0.44987291090267001</v>
      </c>
      <c r="R6" s="124" t="str">
        <f t="shared" si="0"/>
        <v>Kb/d</v>
      </c>
      <c r="T6">
        <f t="shared" ref="T6:T14" si="2">1/O6</f>
        <v>0.16420361247947454</v>
      </c>
      <c r="U6" s="105" t="s">
        <v>507</v>
      </c>
      <c r="V6">
        <f t="shared" ref="V6:V14" si="3">+T6*1000</f>
        <v>164.20361247947454</v>
      </c>
      <c r="W6" s="105" t="s">
        <v>508</v>
      </c>
      <c r="X6">
        <f t="shared" ref="X6:X14" si="4">+V6/365</f>
        <v>0.44987291090267001</v>
      </c>
      <c r="Y6" s="105" t="s">
        <v>513</v>
      </c>
    </row>
    <row r="7" spans="1:25" x14ac:dyDescent="0.25">
      <c r="K7" s="9" t="s">
        <v>328</v>
      </c>
      <c r="L7" s="8" t="s">
        <v>329</v>
      </c>
      <c r="N7" s="111" t="s">
        <v>40</v>
      </c>
      <c r="O7" s="31">
        <v>6.09</v>
      </c>
      <c r="P7" s="31">
        <v>77.84</v>
      </c>
      <c r="Q7" s="113">
        <f t="shared" si="1"/>
        <v>0.44987291090267001</v>
      </c>
      <c r="R7" s="124" t="str">
        <f t="shared" si="0"/>
        <v>Kb/d</v>
      </c>
      <c r="T7">
        <f t="shared" si="2"/>
        <v>0.16420361247947454</v>
      </c>
      <c r="U7" s="105" t="s">
        <v>507</v>
      </c>
      <c r="V7">
        <f t="shared" si="3"/>
        <v>164.20361247947454</v>
      </c>
      <c r="W7" s="105" t="s">
        <v>508</v>
      </c>
      <c r="X7">
        <f t="shared" si="4"/>
        <v>0.44987291090267001</v>
      </c>
      <c r="Y7" s="105" t="s">
        <v>513</v>
      </c>
    </row>
    <row r="8" spans="1:25" ht="15.75" x14ac:dyDescent="0.25">
      <c r="K8" s="9" t="s">
        <v>330</v>
      </c>
      <c r="L8" s="11" t="s">
        <v>331</v>
      </c>
      <c r="N8" s="111" t="s">
        <v>38</v>
      </c>
      <c r="O8" s="28">
        <v>5.33</v>
      </c>
      <c r="P8" s="28">
        <v>69.19</v>
      </c>
      <c r="Q8" s="113">
        <f t="shared" si="1"/>
        <v>0.51401989256984237</v>
      </c>
      <c r="R8" s="124" t="str">
        <f t="shared" si="0"/>
        <v>Kb/d</v>
      </c>
      <c r="T8">
        <f t="shared" si="2"/>
        <v>0.18761726078799248</v>
      </c>
      <c r="U8" s="105" t="s">
        <v>507</v>
      </c>
      <c r="V8">
        <f t="shared" si="3"/>
        <v>187.61726078799248</v>
      </c>
      <c r="W8" s="105" t="s">
        <v>508</v>
      </c>
      <c r="X8">
        <f t="shared" si="4"/>
        <v>0.51401989256984237</v>
      </c>
      <c r="Y8" s="105" t="s">
        <v>513</v>
      </c>
    </row>
    <row r="9" spans="1:25" ht="15.75" x14ac:dyDescent="0.25">
      <c r="K9" s="9" t="s">
        <v>332</v>
      </c>
      <c r="L9" s="11" t="s">
        <v>333</v>
      </c>
      <c r="N9" s="111" t="s">
        <v>34</v>
      </c>
      <c r="O9" s="27">
        <v>5.67</v>
      </c>
      <c r="P9" s="27">
        <v>75.17</v>
      </c>
      <c r="Q9" s="113">
        <f t="shared" si="1"/>
        <v>0.48319683022879367</v>
      </c>
      <c r="R9" s="124" t="str">
        <f t="shared" si="0"/>
        <v>Kb/d</v>
      </c>
      <c r="T9">
        <f t="shared" si="2"/>
        <v>0.17636684303350969</v>
      </c>
      <c r="U9" s="105" t="s">
        <v>507</v>
      </c>
      <c r="V9">
        <f t="shared" si="3"/>
        <v>176.3668430335097</v>
      </c>
      <c r="W9" s="105" t="s">
        <v>508</v>
      </c>
      <c r="X9">
        <f t="shared" si="4"/>
        <v>0.48319683022879367</v>
      </c>
      <c r="Y9" s="105" t="s">
        <v>513</v>
      </c>
    </row>
    <row r="10" spans="1:25" x14ac:dyDescent="0.25">
      <c r="K10" s="116" t="s">
        <v>512</v>
      </c>
      <c r="N10" s="111" t="s">
        <v>41</v>
      </c>
      <c r="O10" s="31">
        <v>4.71</v>
      </c>
      <c r="P10" s="31">
        <v>87.74</v>
      </c>
      <c r="Q10" s="113">
        <f t="shared" si="1"/>
        <v>0.58168280836459885</v>
      </c>
      <c r="R10" s="124" t="str">
        <f t="shared" si="0"/>
        <v>Kb/d</v>
      </c>
      <c r="T10">
        <f t="shared" si="2"/>
        <v>0.21231422505307856</v>
      </c>
      <c r="U10" s="105" t="s">
        <v>507</v>
      </c>
      <c r="V10">
        <f t="shared" si="3"/>
        <v>212.31422505307856</v>
      </c>
      <c r="W10" s="105" t="s">
        <v>508</v>
      </c>
      <c r="X10">
        <f t="shared" si="4"/>
        <v>0.58168280836459885</v>
      </c>
      <c r="Y10" s="105" t="s">
        <v>513</v>
      </c>
    </row>
    <row r="11" spans="1:25" x14ac:dyDescent="0.25">
      <c r="N11" s="111" t="s">
        <v>43</v>
      </c>
      <c r="O11" s="28">
        <v>4.0599999999999996</v>
      </c>
      <c r="P11" s="28">
        <v>47.29</v>
      </c>
      <c r="Q11" s="113">
        <f t="shared" si="1"/>
        <v>0.67480936635400501</v>
      </c>
      <c r="R11" s="124" t="str">
        <f t="shared" si="0"/>
        <v>Kb/d</v>
      </c>
      <c r="T11">
        <f t="shared" si="2"/>
        <v>0.24630541871921185</v>
      </c>
      <c r="U11" s="105" t="s">
        <v>507</v>
      </c>
      <c r="V11">
        <f t="shared" si="3"/>
        <v>246.30541871921184</v>
      </c>
      <c r="W11" s="105" t="s">
        <v>508</v>
      </c>
      <c r="X11">
        <f t="shared" si="4"/>
        <v>0.67480936635400501</v>
      </c>
      <c r="Y11" s="105" t="s">
        <v>513</v>
      </c>
    </row>
    <row r="12" spans="1:25" x14ac:dyDescent="0.25">
      <c r="H12" s="16"/>
      <c r="I12" s="21"/>
      <c r="N12" s="111" t="s">
        <v>39</v>
      </c>
      <c r="O12" s="27">
        <v>5.46</v>
      </c>
      <c r="P12" s="27">
        <v>78.28</v>
      </c>
      <c r="Q12" s="113">
        <f t="shared" si="1"/>
        <v>0.50178132369913186</v>
      </c>
      <c r="R12" s="124" t="str">
        <f t="shared" si="0"/>
        <v>Kb/d</v>
      </c>
      <c r="T12">
        <f t="shared" si="2"/>
        <v>0.18315018315018314</v>
      </c>
      <c r="U12" s="105" t="s">
        <v>507</v>
      </c>
      <c r="V12">
        <f t="shared" si="3"/>
        <v>183.15018315018312</v>
      </c>
      <c r="W12" s="105" t="s">
        <v>508</v>
      </c>
      <c r="X12">
        <f t="shared" si="4"/>
        <v>0.50178132369913186</v>
      </c>
      <c r="Y12" s="105" t="s">
        <v>513</v>
      </c>
    </row>
    <row r="13" spans="1:25" x14ac:dyDescent="0.25">
      <c r="H13"/>
      <c r="I13"/>
      <c r="N13" s="111" t="s">
        <v>32</v>
      </c>
      <c r="O13" s="27">
        <v>4.76</v>
      </c>
      <c r="P13" s="27">
        <v>56.34</v>
      </c>
      <c r="Q13" s="113">
        <f t="shared" si="1"/>
        <v>0.5755726948313572</v>
      </c>
      <c r="R13" s="124" t="str">
        <f t="shared" si="0"/>
        <v>Kb/d</v>
      </c>
      <c r="T13">
        <f t="shared" si="2"/>
        <v>0.21008403361344538</v>
      </c>
      <c r="U13" s="105" t="s">
        <v>507</v>
      </c>
      <c r="V13">
        <f t="shared" si="3"/>
        <v>210.08403361344537</v>
      </c>
      <c r="W13" s="105" t="s">
        <v>508</v>
      </c>
      <c r="X13">
        <f t="shared" si="4"/>
        <v>0.5755726948313572</v>
      </c>
      <c r="Y13" s="105" t="s">
        <v>513</v>
      </c>
    </row>
    <row r="14" spans="1:25" x14ac:dyDescent="0.25">
      <c r="H14"/>
      <c r="I14" s="7"/>
      <c r="N14" s="111" t="s">
        <v>339</v>
      </c>
      <c r="O14" s="31">
        <v>4.1900000000000004</v>
      </c>
      <c r="P14" s="31">
        <v>40.78</v>
      </c>
      <c r="Q14" s="113">
        <f>+X14</f>
        <v>0.65387256023800955</v>
      </c>
      <c r="R14" s="124" t="str">
        <f t="shared" si="0"/>
        <v>Kb/d</v>
      </c>
      <c r="T14">
        <f t="shared" si="2"/>
        <v>0.2386634844868735</v>
      </c>
      <c r="U14" s="105" t="s">
        <v>507</v>
      </c>
      <c r="V14">
        <f t="shared" si="3"/>
        <v>238.6634844868735</v>
      </c>
      <c r="W14" s="105" t="s">
        <v>508</v>
      </c>
      <c r="X14">
        <f t="shared" si="4"/>
        <v>0.65387256023800955</v>
      </c>
      <c r="Y14" s="105" t="s">
        <v>513</v>
      </c>
    </row>
    <row r="15" spans="1:25" ht="15.75" thickBot="1" x14ac:dyDescent="0.3">
      <c r="N15" s="112" t="s">
        <v>348</v>
      </c>
      <c r="Q15" s="114">
        <f>1/0.0036</f>
        <v>277.77777777777777</v>
      </c>
      <c r="R15" s="125" t="s">
        <v>506</v>
      </c>
    </row>
    <row r="16" spans="1:25" ht="15.75" thickBot="1" x14ac:dyDescent="0.3">
      <c r="A16" s="44"/>
      <c r="B16" s="44"/>
      <c r="C16" s="44"/>
      <c r="N16" s="117" t="s">
        <v>514</v>
      </c>
      <c r="Q16" s="118">
        <v>1</v>
      </c>
      <c r="R16" s="126" t="s">
        <v>515</v>
      </c>
    </row>
    <row r="17" spans="1:44" ht="15.75" thickBot="1" x14ac:dyDescent="0.3">
      <c r="N17" s="119" t="s">
        <v>516</v>
      </c>
      <c r="Q17" s="122">
        <f>+Q4/Q5</f>
        <v>6.0297029702970297</v>
      </c>
      <c r="R17" s="126" t="s">
        <v>519</v>
      </c>
    </row>
    <row r="19" spans="1:44" x14ac:dyDescent="0.25">
      <c r="A19" s="20"/>
      <c r="B19" s="20"/>
      <c r="C19" s="20"/>
      <c r="D19" s="20"/>
      <c r="E19" s="20"/>
    </row>
    <row r="20" spans="1:44" x14ac:dyDescent="0.25">
      <c r="A20" s="20"/>
      <c r="B20" s="20"/>
      <c r="C20" s="20"/>
      <c r="D20" s="20"/>
      <c r="E20" s="20"/>
    </row>
    <row r="21" spans="1:44" x14ac:dyDescent="0.25">
      <c r="A21" s="20"/>
      <c r="B21" s="20"/>
      <c r="C21" s="20"/>
      <c r="D21" s="20"/>
      <c r="E21" s="20"/>
    </row>
    <row r="22" spans="1:44" ht="18.75" x14ac:dyDescent="0.3">
      <c r="A22" s="20"/>
      <c r="B22" s="20"/>
      <c r="C22" s="20"/>
      <c r="D22" s="20"/>
      <c r="E22" s="20"/>
      <c r="I22" s="17" t="str">
        <f>+IF(OR(J23="OIL",J23="OIL-eq"),$R$5,IF(J23="GAS",$R$4,IF(J23="GSL",$R$8,IF(J23="DSL",$R$9,IF(J23="KER",$R$10,IF(J23="LPG",$R$11,IF(J23="HFO",$R$12,IF(J23="AVG",$R$13,IF(J23="RFG",$R$14,IF(J23="ELC",$R$15,$R$16))))))))))</f>
        <v>Kb/d</v>
      </c>
      <c r="K22" s="34" t="s">
        <v>340</v>
      </c>
    </row>
    <row r="23" spans="1:44" x14ac:dyDescent="0.25">
      <c r="A23" s="20"/>
      <c r="B23" s="20"/>
      <c r="C23" s="20"/>
      <c r="D23" s="20"/>
      <c r="E23" s="20"/>
      <c r="I23" s="115">
        <f>+IF(OR(J23="OIL",J23="OIL-eq"),$Q$5,IF(J23="GAS",$Q$4,IF(J23="GSL",$Q$8,IF(J23="DSL",$Q$9,IF(J23="KER",$Q$10,IF(J23="LPG",$Q$11,IF(J23="HFO",$Q$12,IF(J23="AVG",$Q$13,IF(J23="RFG",$Q$14,IF(J23="ELC",$Q$15,$Q$16))))))))))</f>
        <v>0.44987291090267001</v>
      </c>
      <c r="J23" s="67" t="s">
        <v>436</v>
      </c>
      <c r="K23" s="63" t="s">
        <v>26</v>
      </c>
    </row>
    <row r="24" spans="1:44" x14ac:dyDescent="0.25">
      <c r="A24" s="20"/>
      <c r="B24" s="20"/>
      <c r="C24" s="20"/>
      <c r="D24" s="20"/>
      <c r="E24" s="20"/>
      <c r="L24">
        <f>+MATCH(L25,Resultados_Dic3!$B$2:$AO$2)</f>
        <v>7</v>
      </c>
      <c r="M24">
        <f>+MATCH(M25,Resultados_Dic3!$B$2:$AO$2)</f>
        <v>8</v>
      </c>
      <c r="N24">
        <f>+MATCH(N25,Resultados_Dic3!$B$2:$AO$2)</f>
        <v>9</v>
      </c>
      <c r="O24">
        <f>+MATCH(O25,Resultados_Dic3!$B$2:$AO$2)</f>
        <v>10</v>
      </c>
      <c r="P24">
        <f>+MATCH(P25,Resultados_Dic3!$B$2:$AO$2)</f>
        <v>11</v>
      </c>
      <c r="Q24">
        <f>+MATCH(Q25,Resultados_Dic3!$B$2:$AO$2)</f>
        <v>12</v>
      </c>
      <c r="R24">
        <f>+MATCH(R25,Resultados_Dic3!$B$2:$AO$2)</f>
        <v>13</v>
      </c>
      <c r="S24">
        <f>+MATCH(S25,Resultados_Dic3!$B$2:$AO$2)</f>
        <v>14</v>
      </c>
      <c r="T24">
        <f>+MATCH(T25,Resultados_Dic3!$B$2:$AO$2)</f>
        <v>15</v>
      </c>
      <c r="U24">
        <f>+MATCH(U25,Resultados_Dic3!$B$2:$AO$2)</f>
        <v>16</v>
      </c>
      <c r="V24">
        <f>+MATCH(V25,Resultados_Dic3!$B$2:$AO$2)</f>
        <v>17</v>
      </c>
      <c r="W24">
        <f>+MATCH(W25,Resultados_Dic3!$B$2:$AO$2)</f>
        <v>18</v>
      </c>
      <c r="X24">
        <f>+MATCH(X25,Resultados_Dic3!$B$2:$AO$2)</f>
        <v>19</v>
      </c>
      <c r="Y24">
        <f>+MATCH(Y25,Resultados_Dic3!$B$2:$AO$2)</f>
        <v>20</v>
      </c>
      <c r="Z24">
        <f>+MATCH(Z25,Resultados_Dic3!$B$2:$AO$2)</f>
        <v>21</v>
      </c>
      <c r="AA24">
        <f>+MATCH(AA25,Resultados_Dic3!$B$2:$AO$2)</f>
        <v>22</v>
      </c>
      <c r="AB24">
        <f>+MATCH(AB25,Resultados_Dic3!$B$2:$AO$2)</f>
        <v>23</v>
      </c>
      <c r="AC24">
        <f>+MATCH(AC25,Resultados_Dic3!$B$2:$AO$2)</f>
        <v>24</v>
      </c>
      <c r="AD24">
        <f>+MATCH(AD25,Resultados_Dic3!$B$2:$AO$2)</f>
        <v>25</v>
      </c>
      <c r="AE24">
        <f>+MATCH(AE25,Resultados_Dic3!$B$2:$AO$2)</f>
        <v>26</v>
      </c>
      <c r="AF24">
        <f>+MATCH(AF25,Resultados_Dic3!$B$2:$AO$2)</f>
        <v>27</v>
      </c>
      <c r="AG24">
        <f>+MATCH(AG25,Resultados_Dic3!$B$2:$AO$2)</f>
        <v>28</v>
      </c>
      <c r="AH24">
        <f>+MATCH(AH25,Resultados_Dic3!$B$2:$AO$2)</f>
        <v>29</v>
      </c>
      <c r="AI24">
        <f>+MATCH(AI25,Resultados_Dic3!$B$2:$AO$2)</f>
        <v>30</v>
      </c>
      <c r="AJ24">
        <f>+MATCH(AJ25,Resultados_Dic3!$B$2:$AO$2)</f>
        <v>31</v>
      </c>
      <c r="AK24">
        <f>+MATCH(AK25,Resultados_Dic3!$B$2:$AO$2)</f>
        <v>32</v>
      </c>
      <c r="AL24">
        <f>+MATCH(AL25,Resultados_Dic3!$B$2:$AO$2)</f>
        <v>33</v>
      </c>
      <c r="AM24">
        <f>+MATCH(AM25,Resultados_Dic3!$B$2:$AO$2)</f>
        <v>34</v>
      </c>
      <c r="AN24">
        <f>+MATCH(AN25,Resultados_Dic3!$B$2:$AO$2)</f>
        <v>35</v>
      </c>
      <c r="AO24">
        <f>+MATCH(AO25,Resultados_Dic3!$B$2:$AO$2)</f>
        <v>36</v>
      </c>
      <c r="AP24">
        <f>+MATCH(AP25,Resultados_Dic3!$B$2:$AO$2)</f>
        <v>37</v>
      </c>
      <c r="AQ24">
        <f>+MATCH(AQ25,Resultados_Dic3!$B$2:$AO$2)</f>
        <v>38</v>
      </c>
    </row>
    <row r="25" spans="1:44" x14ac:dyDescent="0.25">
      <c r="A25" s="20"/>
      <c r="B25" s="20"/>
      <c r="C25" s="20"/>
      <c r="D25" s="20"/>
      <c r="E25" s="20"/>
      <c r="L25" s="5">
        <v>2019</v>
      </c>
      <c r="M25" s="5">
        <v>2020</v>
      </c>
      <c r="N25" s="5">
        <v>2021</v>
      </c>
      <c r="O25" s="5">
        <v>2022</v>
      </c>
      <c r="P25" s="5">
        <v>2023</v>
      </c>
      <c r="Q25" s="5">
        <v>2024</v>
      </c>
      <c r="R25" s="5">
        <v>2025</v>
      </c>
      <c r="S25" s="5">
        <v>2026</v>
      </c>
      <c r="T25" s="5">
        <v>2027</v>
      </c>
      <c r="U25" s="5">
        <v>2028</v>
      </c>
      <c r="V25" s="5">
        <v>2029</v>
      </c>
      <c r="W25" s="5">
        <v>2030</v>
      </c>
      <c r="X25" s="5">
        <v>2031</v>
      </c>
      <c r="Y25" s="5">
        <v>2032</v>
      </c>
      <c r="Z25" s="5">
        <v>2033</v>
      </c>
      <c r="AA25" s="5">
        <v>2034</v>
      </c>
      <c r="AB25" s="5">
        <v>2035</v>
      </c>
      <c r="AC25" s="5">
        <v>2036</v>
      </c>
      <c r="AD25" s="5">
        <v>2037</v>
      </c>
      <c r="AE25" s="5">
        <v>2038</v>
      </c>
      <c r="AF25" s="5">
        <v>2039</v>
      </c>
      <c r="AG25" s="5">
        <v>2040</v>
      </c>
      <c r="AH25" s="5">
        <v>2041</v>
      </c>
      <c r="AI25" s="5">
        <v>2042</v>
      </c>
      <c r="AJ25" s="5">
        <v>2043</v>
      </c>
      <c r="AK25" s="5">
        <v>2044</v>
      </c>
      <c r="AL25" s="5">
        <v>2045</v>
      </c>
      <c r="AM25" s="5">
        <v>2046</v>
      </c>
      <c r="AN25" s="5">
        <v>2047</v>
      </c>
      <c r="AO25" s="5">
        <v>2048</v>
      </c>
      <c r="AP25" s="5">
        <v>2049</v>
      </c>
      <c r="AQ25" s="5">
        <v>2050</v>
      </c>
    </row>
    <row r="26" spans="1:44" x14ac:dyDescent="0.25">
      <c r="H26" s="17" t="str">
        <f>+$H$1</f>
        <v>DIC5</v>
      </c>
      <c r="J26" s="24" t="s">
        <v>45</v>
      </c>
      <c r="K26" s="2" t="s">
        <v>170</v>
      </c>
      <c r="L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M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N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O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P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Q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R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R26" s="21"/>
    </row>
    <row r="27" spans="1:44" x14ac:dyDescent="0.25">
      <c r="H27" s="17" t="str">
        <f t="shared" ref="H27:H32" si="5">+$H$1</f>
        <v>DIC5</v>
      </c>
      <c r="J27" s="24" t="s">
        <v>46</v>
      </c>
      <c r="K27" s="2" t="s">
        <v>171</v>
      </c>
      <c r="L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M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N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O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P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Q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U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V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W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X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R27" s="21"/>
    </row>
    <row r="28" spans="1:44" x14ac:dyDescent="0.25">
      <c r="H28" s="17" t="str">
        <f t="shared" si="5"/>
        <v>DIC5</v>
      </c>
      <c r="J28" s="24" t="s">
        <v>47</v>
      </c>
      <c r="K28" s="2" t="s">
        <v>172</v>
      </c>
      <c r="L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M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N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O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P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Q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R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S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T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U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V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W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Z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A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R28" s="21"/>
    </row>
    <row r="29" spans="1:44" x14ac:dyDescent="0.25">
      <c r="H29" s="17" t="str">
        <f t="shared" si="5"/>
        <v>DIC5</v>
      </c>
      <c r="J29" s="24" t="s">
        <v>48</v>
      </c>
      <c r="K29" s="2" t="s">
        <v>173</v>
      </c>
      <c r="L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M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N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O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P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Q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R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S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T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U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R29" s="21"/>
    </row>
    <row r="30" spans="1:44" x14ac:dyDescent="0.25">
      <c r="H30" s="17" t="str">
        <f t="shared" si="5"/>
        <v>DIC5</v>
      </c>
      <c r="J30" s="24" t="s">
        <v>49</v>
      </c>
      <c r="K30" s="2" t="s">
        <v>174</v>
      </c>
      <c r="L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M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N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O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P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Q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R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S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T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U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V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R30" s="21"/>
    </row>
    <row r="31" spans="1:44" x14ac:dyDescent="0.25">
      <c r="H31" s="17" t="str">
        <f t="shared" si="5"/>
        <v>DIC5</v>
      </c>
      <c r="J31" s="24" t="s">
        <v>50</v>
      </c>
      <c r="K31" s="2" t="s">
        <v>175</v>
      </c>
      <c r="L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M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N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O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P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Q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R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S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T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U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V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W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X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Y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Z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A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B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R31" s="21"/>
    </row>
    <row r="32" spans="1:44" x14ac:dyDescent="0.25">
      <c r="H32" s="17" t="str">
        <f t="shared" si="5"/>
        <v>DIC5</v>
      </c>
      <c r="J32" s="24" t="s">
        <v>51</v>
      </c>
      <c r="K32" s="2" t="s">
        <v>176</v>
      </c>
      <c r="L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M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N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O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P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Q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R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S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T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U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V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W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X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Y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Z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A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B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R32" s="21"/>
    </row>
    <row r="33" spans="1:43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75">
        <f>+SUM(L26:L32)</f>
        <v>621.41718559249239</v>
      </c>
      <c r="M33" s="75">
        <f t="shared" ref="M33:AQ33" si="6">+SUM(M26:M32)</f>
        <v>586.04984237531357</v>
      </c>
      <c r="N33" s="75">
        <f t="shared" si="6"/>
        <v>543.2863356876519</v>
      </c>
      <c r="O33" s="75">
        <f t="shared" si="6"/>
        <v>524.04541665779618</v>
      </c>
      <c r="P33" s="75">
        <f t="shared" si="6"/>
        <v>437.69048262745787</v>
      </c>
      <c r="Q33" s="75">
        <f t="shared" si="6"/>
        <v>387.59114372134826</v>
      </c>
      <c r="R33" s="75">
        <f t="shared" si="6"/>
        <v>359.25059325733378</v>
      </c>
      <c r="S33" s="75">
        <f t="shared" si="6"/>
        <v>335.29984284966071</v>
      </c>
      <c r="T33" s="75">
        <f t="shared" si="6"/>
        <v>257.08034683779965</v>
      </c>
      <c r="U33" s="75">
        <f t="shared" si="6"/>
        <v>192.55589920420906</v>
      </c>
      <c r="V33" s="75">
        <f t="shared" si="6"/>
        <v>125.14712238602868</v>
      </c>
      <c r="W33" s="75">
        <f t="shared" si="6"/>
        <v>119.96525467526109</v>
      </c>
      <c r="X33" s="75">
        <f t="shared" si="6"/>
        <v>119.39217994487787</v>
      </c>
      <c r="Y33" s="75">
        <f t="shared" si="6"/>
        <v>86.519484742224407</v>
      </c>
      <c r="Z33" s="75">
        <f t="shared" si="6"/>
        <v>3.000127832783404</v>
      </c>
      <c r="AA33" s="75">
        <f t="shared" si="6"/>
        <v>0</v>
      </c>
      <c r="AB33" s="75">
        <f t="shared" si="6"/>
        <v>0</v>
      </c>
      <c r="AC33" s="75">
        <f t="shared" si="6"/>
        <v>0</v>
      </c>
      <c r="AD33" s="75">
        <f t="shared" si="6"/>
        <v>0</v>
      </c>
      <c r="AE33" s="75">
        <f t="shared" si="6"/>
        <v>0</v>
      </c>
      <c r="AF33" s="75">
        <f t="shared" si="6"/>
        <v>0</v>
      </c>
      <c r="AG33" s="75">
        <f t="shared" si="6"/>
        <v>0</v>
      </c>
      <c r="AH33" s="75">
        <f t="shared" si="6"/>
        <v>0</v>
      </c>
      <c r="AI33" s="75">
        <f t="shared" si="6"/>
        <v>0</v>
      </c>
      <c r="AJ33" s="75">
        <f t="shared" si="6"/>
        <v>0</v>
      </c>
      <c r="AK33" s="75">
        <f t="shared" si="6"/>
        <v>0</v>
      </c>
      <c r="AL33" s="75">
        <f t="shared" si="6"/>
        <v>0</v>
      </c>
      <c r="AM33" s="75">
        <f t="shared" si="6"/>
        <v>0</v>
      </c>
      <c r="AN33" s="75">
        <f t="shared" si="6"/>
        <v>0</v>
      </c>
      <c r="AO33" s="75">
        <f t="shared" si="6"/>
        <v>0</v>
      </c>
      <c r="AP33" s="75">
        <f t="shared" si="6"/>
        <v>0</v>
      </c>
      <c r="AQ33" s="75">
        <f t="shared" si="6"/>
        <v>0</v>
      </c>
    </row>
    <row r="35" spans="1:43" ht="18.75" x14ac:dyDescent="0.3">
      <c r="I35" s="17" t="str">
        <f>+IF(OR(J36="OIL",J36="OIL-eq"),$R$5,IF(J36="GAS",$R$4,IF(J36="GSL",$R$8,IF(J36="DSL",$R$9,IF(J36="KER",$R$10,IF(J36="LPG",$R$11,IF(J36="HFO",$R$12,IF(J36="AVG",$R$13,IF(J36="RFG",$R$14,IF(J36="ELC",$R$15,$R$16))))))))))</f>
        <v>Kb/d</v>
      </c>
      <c r="K35" s="34" t="s">
        <v>403</v>
      </c>
    </row>
    <row r="36" spans="1:43" x14ac:dyDescent="0.25">
      <c r="I36" s="115">
        <f>+IF(OR(J36="OIL",J36="OIL-eq"),$Q$5,IF(J36="GAS",$Q$4,IF(J36="GSL",$Q$8,IF(J36="DSL",$Q$9,IF(J36="KER",$Q$10,IF(J36="LPG",$Q$11,IF(J36="HFO",$Q$12,IF(J36="AVG",$Q$13,IF(J36="RFG",$Q$14,IF(J36="ELC",$Q$15,$Q$16))))))))))</f>
        <v>0.44987291090267001</v>
      </c>
      <c r="J36" s="67" t="s">
        <v>436</v>
      </c>
      <c r="K36" s="2" t="s">
        <v>27</v>
      </c>
      <c r="L36" s="33" t="s">
        <v>351</v>
      </c>
    </row>
    <row r="38" spans="1:43" x14ac:dyDescent="0.25">
      <c r="L38" s="5">
        <v>2019</v>
      </c>
      <c r="M38" s="5">
        <v>2020</v>
      </c>
      <c r="N38" s="5">
        <v>2021</v>
      </c>
      <c r="O38" s="5">
        <v>2022</v>
      </c>
      <c r="P38" s="5">
        <v>2023</v>
      </c>
      <c r="Q38" s="5">
        <v>2024</v>
      </c>
      <c r="R38" s="5">
        <v>2025</v>
      </c>
      <c r="S38" s="5">
        <v>2026</v>
      </c>
      <c r="T38" s="5">
        <v>2027</v>
      </c>
      <c r="U38" s="5">
        <v>2028</v>
      </c>
      <c r="V38" s="5">
        <v>2029</v>
      </c>
      <c r="W38" s="5">
        <v>2030</v>
      </c>
      <c r="X38" s="5">
        <v>2031</v>
      </c>
      <c r="Y38" s="5">
        <v>2032</v>
      </c>
      <c r="Z38" s="5">
        <v>2033</v>
      </c>
      <c r="AA38" s="5">
        <v>2034</v>
      </c>
      <c r="AB38" s="5">
        <v>2035</v>
      </c>
      <c r="AC38" s="5">
        <v>2036</v>
      </c>
      <c r="AD38" s="5">
        <v>2037</v>
      </c>
      <c r="AE38" s="5">
        <v>2038</v>
      </c>
      <c r="AF38" s="5">
        <v>2039</v>
      </c>
      <c r="AG38" s="5">
        <v>2040</v>
      </c>
      <c r="AH38" s="5">
        <v>2041</v>
      </c>
      <c r="AI38" s="5">
        <v>2042</v>
      </c>
      <c r="AJ38" s="5">
        <v>2043</v>
      </c>
      <c r="AK38" s="5">
        <v>2044</v>
      </c>
      <c r="AL38" s="5">
        <v>2045</v>
      </c>
      <c r="AM38" s="5">
        <v>2046</v>
      </c>
      <c r="AN38" s="5">
        <v>2047</v>
      </c>
      <c r="AO38" s="5">
        <v>2048</v>
      </c>
      <c r="AP38" s="5">
        <v>2049</v>
      </c>
      <c r="AQ38" s="5">
        <v>2050</v>
      </c>
    </row>
    <row r="39" spans="1:43" x14ac:dyDescent="0.25">
      <c r="A39" s="20"/>
      <c r="B39" s="20"/>
      <c r="C39" s="20"/>
      <c r="D39" s="20"/>
      <c r="E39" s="20"/>
      <c r="H39" s="17" t="str">
        <f>+$H$1</f>
        <v>DIC5</v>
      </c>
      <c r="J39" s="24" t="s">
        <v>93</v>
      </c>
      <c r="K39" s="2" t="s">
        <v>170</v>
      </c>
      <c r="L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M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N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O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P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Q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R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3" x14ac:dyDescent="0.25">
      <c r="A40" s="20"/>
      <c r="B40" s="20"/>
      <c r="C40" s="20"/>
      <c r="D40" s="20"/>
      <c r="E40" s="20"/>
      <c r="H40" s="17" t="str">
        <f t="shared" ref="H40:H45" si="7">+$H$1</f>
        <v>DIC5</v>
      </c>
      <c r="J40" s="24" t="s">
        <v>94</v>
      </c>
      <c r="K40" s="2" t="s">
        <v>171</v>
      </c>
      <c r="L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M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N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O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P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Q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U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V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W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X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3" x14ac:dyDescent="0.25">
      <c r="A41" s="20"/>
      <c r="B41" s="20"/>
      <c r="C41" s="20"/>
      <c r="D41" s="20"/>
      <c r="E41" s="20"/>
      <c r="H41" s="17" t="str">
        <f t="shared" si="7"/>
        <v>DIC5</v>
      </c>
      <c r="J41" s="24" t="s">
        <v>95</v>
      </c>
      <c r="K41" s="2" t="s">
        <v>172</v>
      </c>
      <c r="L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M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N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O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P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Q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R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S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T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U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V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W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X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Z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A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3" x14ac:dyDescent="0.25">
      <c r="A42" s="20"/>
      <c r="B42" s="20"/>
      <c r="C42" s="20"/>
      <c r="D42" s="20"/>
      <c r="E42" s="20"/>
      <c r="H42" s="17" t="str">
        <f t="shared" si="7"/>
        <v>DIC5</v>
      </c>
      <c r="J42" s="24" t="s">
        <v>96</v>
      </c>
      <c r="K42" s="2" t="s">
        <v>173</v>
      </c>
      <c r="L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M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N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O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P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Q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R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S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T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U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3" x14ac:dyDescent="0.25">
      <c r="A43" s="20"/>
      <c r="B43" s="20"/>
      <c r="C43" s="20"/>
      <c r="D43" s="20"/>
      <c r="E43" s="20"/>
      <c r="H43" s="17" t="str">
        <f t="shared" si="7"/>
        <v>DIC5</v>
      </c>
      <c r="J43" s="24" t="s">
        <v>97</v>
      </c>
      <c r="K43" s="2" t="s">
        <v>174</v>
      </c>
      <c r="L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M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N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O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P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Q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R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S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T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U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V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3" x14ac:dyDescent="0.25">
      <c r="A44" s="20"/>
      <c r="B44" s="20"/>
      <c r="C44" s="20"/>
      <c r="D44" s="20"/>
      <c r="E44" s="20"/>
      <c r="H44" s="17" t="str">
        <f t="shared" si="7"/>
        <v>DIC5</v>
      </c>
      <c r="J44" s="24" t="s">
        <v>98</v>
      </c>
      <c r="K44" s="2" t="s">
        <v>175</v>
      </c>
      <c r="L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M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N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O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P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Q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R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S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T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U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V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W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X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Y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Z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A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B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3" x14ac:dyDescent="0.25">
      <c r="A45" s="20"/>
      <c r="B45" s="20"/>
      <c r="C45" s="20"/>
      <c r="D45" s="20"/>
      <c r="E45" s="20"/>
      <c r="H45" s="17" t="str">
        <f t="shared" si="7"/>
        <v>DIC5</v>
      </c>
      <c r="J45" s="24" t="s">
        <v>99</v>
      </c>
      <c r="K45" s="2" t="s">
        <v>176</v>
      </c>
      <c r="L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M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N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O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P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Q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R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S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T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U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V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W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X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Y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Z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A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B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3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75">
        <f>+SUM(L39:L45)</f>
        <v>618.00166374505318</v>
      </c>
      <c r="M46" s="75">
        <f t="shared" ref="M46" si="8">+SUM(M39:M45)</f>
        <v>582.79735287856874</v>
      </c>
      <c r="N46" s="75">
        <f t="shared" ref="N46:AQ46" si="9">+SUM(N39:N45)</f>
        <v>540.27309276720769</v>
      </c>
      <c r="O46" s="75">
        <f t="shared" si="9"/>
        <v>521.12665315875427</v>
      </c>
      <c r="P46" s="75">
        <f t="shared" si="9"/>
        <v>435.43520409039303</v>
      </c>
      <c r="Q46" s="75">
        <f t="shared" si="9"/>
        <v>385.47602336350332</v>
      </c>
      <c r="R46" s="75">
        <f t="shared" si="9"/>
        <v>357.24617798718475</v>
      </c>
      <c r="S46" s="75">
        <f t="shared" si="9"/>
        <v>333.84123268590247</v>
      </c>
      <c r="T46" s="75">
        <f t="shared" si="9"/>
        <v>256.23878769561759</v>
      </c>
      <c r="U46" s="75">
        <f t="shared" si="9"/>
        <v>192.04279567239871</v>
      </c>
      <c r="V46" s="75">
        <f t="shared" si="9"/>
        <v>124.79316955068835</v>
      </c>
      <c r="W46" s="75">
        <f t="shared" si="9"/>
        <v>119.65997343076786</v>
      </c>
      <c r="X46" s="75">
        <f t="shared" si="9"/>
        <v>119.09367841541481</v>
      </c>
      <c r="Y46" s="75">
        <f t="shared" si="9"/>
        <v>86.285155815649418</v>
      </c>
      <c r="Z46" s="75">
        <f t="shared" si="9"/>
        <v>2.9617599164019657</v>
      </c>
      <c r="AA46" s="75">
        <f t="shared" si="9"/>
        <v>0</v>
      </c>
      <c r="AB46" s="75">
        <f t="shared" si="9"/>
        <v>0</v>
      </c>
      <c r="AC46" s="75">
        <f t="shared" si="9"/>
        <v>0</v>
      </c>
      <c r="AD46" s="75">
        <f t="shared" si="9"/>
        <v>0</v>
      </c>
      <c r="AE46" s="75">
        <f t="shared" si="9"/>
        <v>0</v>
      </c>
      <c r="AF46" s="75">
        <f t="shared" si="9"/>
        <v>0</v>
      </c>
      <c r="AG46" s="75">
        <f t="shared" si="9"/>
        <v>0</v>
      </c>
      <c r="AH46" s="75">
        <f t="shared" si="9"/>
        <v>0</v>
      </c>
      <c r="AI46" s="75">
        <f t="shared" si="9"/>
        <v>0</v>
      </c>
      <c r="AJ46" s="75">
        <f t="shared" si="9"/>
        <v>0</v>
      </c>
      <c r="AK46" s="75">
        <f t="shared" si="9"/>
        <v>0</v>
      </c>
      <c r="AL46" s="75">
        <f t="shared" si="9"/>
        <v>0</v>
      </c>
      <c r="AM46" s="75">
        <f t="shared" si="9"/>
        <v>0</v>
      </c>
      <c r="AN46" s="75">
        <f t="shared" si="9"/>
        <v>0</v>
      </c>
      <c r="AO46" s="75">
        <f t="shared" si="9"/>
        <v>0</v>
      </c>
      <c r="AP46" s="75">
        <f t="shared" si="9"/>
        <v>0</v>
      </c>
      <c r="AQ46" s="75">
        <f t="shared" si="9"/>
        <v>0</v>
      </c>
    </row>
    <row r="48" spans="1:43" ht="18.75" x14ac:dyDescent="0.3">
      <c r="K48" s="34" t="s">
        <v>404</v>
      </c>
    </row>
    <row r="49" spans="1:44" x14ac:dyDescent="0.25">
      <c r="I49" s="115">
        <f>+Q17</f>
        <v>6.0297029702970297</v>
      </c>
      <c r="J49" s="67" t="str">
        <f>+N17</f>
        <v>Kb/d - Mpc/d</v>
      </c>
      <c r="K49" s="128" t="s">
        <v>520</v>
      </c>
      <c r="L49" s="52" t="s">
        <v>405</v>
      </c>
    </row>
    <row r="51" spans="1:44" x14ac:dyDescent="0.25">
      <c r="L51" s="40">
        <v>2019</v>
      </c>
      <c r="M51" s="40">
        <v>2020</v>
      </c>
      <c r="N51" s="40">
        <v>2021</v>
      </c>
      <c r="O51" s="40">
        <v>2022</v>
      </c>
      <c r="P51" s="40">
        <v>2023</v>
      </c>
      <c r="Q51" s="40">
        <v>2024</v>
      </c>
      <c r="R51" s="40">
        <v>2025</v>
      </c>
      <c r="S51" s="40">
        <v>2026</v>
      </c>
      <c r="T51" s="40">
        <v>2027</v>
      </c>
      <c r="U51" s="40">
        <v>2028</v>
      </c>
      <c r="V51" s="40">
        <v>2029</v>
      </c>
      <c r="W51" s="40">
        <v>2030</v>
      </c>
      <c r="X51" s="40">
        <v>2031</v>
      </c>
      <c r="Y51" s="40">
        <v>2032</v>
      </c>
      <c r="Z51" s="40">
        <v>2033</v>
      </c>
      <c r="AA51" s="40">
        <v>2034</v>
      </c>
      <c r="AB51" s="40">
        <v>2035</v>
      </c>
      <c r="AC51" s="40">
        <v>2036</v>
      </c>
      <c r="AD51" s="40">
        <v>2037</v>
      </c>
      <c r="AE51" s="40">
        <v>2038</v>
      </c>
      <c r="AF51" s="40">
        <v>2039</v>
      </c>
      <c r="AG51" s="40">
        <v>2040</v>
      </c>
      <c r="AH51" s="40">
        <v>2041</v>
      </c>
      <c r="AI51" s="40">
        <v>2042</v>
      </c>
      <c r="AJ51" s="40">
        <v>2043</v>
      </c>
      <c r="AK51" s="40">
        <v>2044</v>
      </c>
      <c r="AL51" s="40">
        <v>2045</v>
      </c>
      <c r="AM51" s="40">
        <v>2046</v>
      </c>
      <c r="AN51" s="40">
        <v>2047</v>
      </c>
      <c r="AO51" s="40">
        <v>2048</v>
      </c>
      <c r="AP51" s="40">
        <v>2049</v>
      </c>
      <c r="AQ51" s="40">
        <v>2050</v>
      </c>
    </row>
    <row r="52" spans="1:44" x14ac:dyDescent="0.25">
      <c r="H52" s="17" t="str">
        <f>+$H$1</f>
        <v>DIC5</v>
      </c>
      <c r="J52" s="62"/>
      <c r="K52" s="41" t="s">
        <v>170</v>
      </c>
      <c r="L52" s="21">
        <f>+(L26-L39)*$Q$17</f>
        <v>0.25217613488129526</v>
      </c>
      <c r="M52" s="21">
        <f t="shared" ref="M52:AQ58" si="10">+(M26-M39)*$Q$17</f>
        <v>0.20377898950113899</v>
      </c>
      <c r="N52" s="21">
        <f t="shared" si="10"/>
        <v>0.15954780170190741</v>
      </c>
      <c r="O52" s="21">
        <f t="shared" si="10"/>
        <v>0.18632192546506707</v>
      </c>
      <c r="P52" s="21">
        <f t="shared" si="10"/>
        <v>0.1775933934466348</v>
      </c>
      <c r="Q52" s="21">
        <f t="shared" si="10"/>
        <v>0</v>
      </c>
      <c r="R52" s="21">
        <f t="shared" si="10"/>
        <v>0</v>
      </c>
      <c r="S52" s="21">
        <f t="shared" si="10"/>
        <v>0</v>
      </c>
      <c r="T52" s="21">
        <f t="shared" si="10"/>
        <v>0</v>
      </c>
      <c r="U52" s="21">
        <f t="shared" si="10"/>
        <v>0</v>
      </c>
      <c r="V52" s="21">
        <f t="shared" si="10"/>
        <v>0</v>
      </c>
      <c r="W52" s="21">
        <f t="shared" si="10"/>
        <v>0</v>
      </c>
      <c r="X52" s="21">
        <f t="shared" si="10"/>
        <v>0</v>
      </c>
      <c r="Y52" s="21">
        <f t="shared" si="10"/>
        <v>0</v>
      </c>
      <c r="Z52" s="21">
        <f t="shared" si="10"/>
        <v>0</v>
      </c>
      <c r="AA52" s="21">
        <f t="shared" si="10"/>
        <v>0</v>
      </c>
      <c r="AB52" s="21">
        <f t="shared" si="10"/>
        <v>0</v>
      </c>
      <c r="AC52" s="21">
        <f t="shared" si="10"/>
        <v>0</v>
      </c>
      <c r="AD52" s="21">
        <f t="shared" si="10"/>
        <v>0</v>
      </c>
      <c r="AE52" s="21">
        <f t="shared" si="10"/>
        <v>0</v>
      </c>
      <c r="AF52" s="21">
        <f t="shared" si="10"/>
        <v>0</v>
      </c>
      <c r="AG52" s="21">
        <f t="shared" si="10"/>
        <v>0</v>
      </c>
      <c r="AH52" s="21">
        <f t="shared" si="10"/>
        <v>0</v>
      </c>
      <c r="AI52" s="21">
        <f t="shared" si="10"/>
        <v>0</v>
      </c>
      <c r="AJ52" s="21">
        <f t="shared" si="10"/>
        <v>0</v>
      </c>
      <c r="AK52" s="21">
        <f t="shared" si="10"/>
        <v>0</v>
      </c>
      <c r="AL52" s="21">
        <f t="shared" si="10"/>
        <v>0</v>
      </c>
      <c r="AM52" s="21">
        <f t="shared" si="10"/>
        <v>0</v>
      </c>
      <c r="AN52" s="21">
        <f t="shared" si="10"/>
        <v>0</v>
      </c>
      <c r="AO52" s="21">
        <f t="shared" si="10"/>
        <v>0</v>
      </c>
      <c r="AP52" s="21">
        <f t="shared" si="10"/>
        <v>0</v>
      </c>
      <c r="AQ52" s="21">
        <f t="shared" si="10"/>
        <v>0</v>
      </c>
    </row>
    <row r="53" spans="1:44" x14ac:dyDescent="0.25">
      <c r="H53" s="17" t="str">
        <f t="shared" ref="H53:H58" si="11">+$H$1</f>
        <v>DIC5</v>
      </c>
      <c r="J53" s="62"/>
      <c r="K53" s="41" t="s">
        <v>171</v>
      </c>
      <c r="L53" s="21">
        <f t="shared" ref="L53:AA58" si="12">+(L27-L40)*$Q$17</f>
        <v>8.9312636543468571</v>
      </c>
      <c r="M53" s="21">
        <f t="shared" si="12"/>
        <v>8.6339681319217991</v>
      </c>
      <c r="N53" s="21">
        <f t="shared" si="12"/>
        <v>7.7653086324508029</v>
      </c>
      <c r="O53" s="21">
        <f t="shared" si="12"/>
        <v>7.6985467653112032</v>
      </c>
      <c r="P53" s="21">
        <f t="shared" si="12"/>
        <v>4.2363531558334726</v>
      </c>
      <c r="Q53" s="21">
        <f t="shared" si="12"/>
        <v>4.2363531558334726</v>
      </c>
      <c r="R53" s="21">
        <f t="shared" si="12"/>
        <v>4.2363531558334726</v>
      </c>
      <c r="S53" s="21">
        <f t="shared" si="12"/>
        <v>4.2363531558334726</v>
      </c>
      <c r="T53" s="21">
        <f t="shared" si="12"/>
        <v>1.3244583178882339</v>
      </c>
      <c r="U53" s="21">
        <f t="shared" si="12"/>
        <v>0.4525816326190264</v>
      </c>
      <c r="V53" s="21">
        <f t="shared" si="12"/>
        <v>0.22663403530877357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  <c r="AF53" s="21">
        <f t="shared" si="10"/>
        <v>0</v>
      </c>
      <c r="AG53" s="21">
        <f t="shared" si="10"/>
        <v>0</v>
      </c>
      <c r="AH53" s="21">
        <f t="shared" si="10"/>
        <v>0</v>
      </c>
      <c r="AI53" s="21">
        <f t="shared" si="10"/>
        <v>0</v>
      </c>
      <c r="AJ53" s="21">
        <f t="shared" si="10"/>
        <v>0</v>
      </c>
      <c r="AK53" s="21">
        <f t="shared" si="10"/>
        <v>0</v>
      </c>
      <c r="AL53" s="21">
        <f t="shared" si="10"/>
        <v>0</v>
      </c>
      <c r="AM53" s="21">
        <f t="shared" si="10"/>
        <v>0</v>
      </c>
      <c r="AN53" s="21">
        <f t="shared" si="10"/>
        <v>0</v>
      </c>
      <c r="AO53" s="21">
        <f t="shared" si="10"/>
        <v>0</v>
      </c>
      <c r="AP53" s="21">
        <f t="shared" si="10"/>
        <v>0</v>
      </c>
      <c r="AQ53" s="21">
        <f t="shared" si="10"/>
        <v>0</v>
      </c>
    </row>
    <row r="54" spans="1:44" x14ac:dyDescent="0.25">
      <c r="H54" s="17" t="str">
        <f t="shared" si="11"/>
        <v>DIC5</v>
      </c>
      <c r="J54" s="62"/>
      <c r="K54" s="41" t="s">
        <v>172</v>
      </c>
      <c r="L54" s="21">
        <f t="shared" si="12"/>
        <v>3.5089457707551621</v>
      </c>
      <c r="M54" s="21">
        <f t="shared" si="10"/>
        <v>3.3213930842559902</v>
      </c>
      <c r="N54" s="21">
        <f t="shared" si="10"/>
        <v>3.1599501604261406</v>
      </c>
      <c r="O54" s="21">
        <f t="shared" si="10"/>
        <v>2.9985072365928636</v>
      </c>
      <c r="P54" s="21">
        <f t="shared" si="10"/>
        <v>2.8370643127630135</v>
      </c>
      <c r="Q54" s="21">
        <f t="shared" si="10"/>
        <v>2.6122150639413309</v>
      </c>
      <c r="R54" s="21">
        <f t="shared" si="10"/>
        <v>2.3873658151227328</v>
      </c>
      <c r="S54" s="21">
        <f t="shared" si="10"/>
        <v>2.209062408178553</v>
      </c>
      <c r="T54" s="21">
        <f t="shared" si="10"/>
        <v>2.03075900123146</v>
      </c>
      <c r="U54" s="21">
        <f t="shared" si="10"/>
        <v>1.8524555942843666</v>
      </c>
      <c r="V54" s="21">
        <f t="shared" si="10"/>
        <v>1.1856129649532419</v>
      </c>
      <c r="W54" s="21">
        <f t="shared" si="10"/>
        <v>1.1856129649505855</v>
      </c>
      <c r="X54" s="21">
        <f t="shared" si="10"/>
        <v>1.1856129649505855</v>
      </c>
      <c r="Y54" s="21">
        <f t="shared" si="10"/>
        <v>0.83955089855961795</v>
      </c>
      <c r="Z54" s="21">
        <f t="shared" si="10"/>
        <v>0</v>
      </c>
      <c r="AA54" s="21">
        <f t="shared" si="10"/>
        <v>0</v>
      </c>
      <c r="AB54" s="21">
        <f t="shared" si="10"/>
        <v>0</v>
      </c>
      <c r="AC54" s="21">
        <f t="shared" si="10"/>
        <v>0</v>
      </c>
      <c r="AD54" s="21">
        <f t="shared" si="10"/>
        <v>0</v>
      </c>
      <c r="AE54" s="21">
        <f t="shared" si="10"/>
        <v>0</v>
      </c>
      <c r="AF54" s="21">
        <f t="shared" si="10"/>
        <v>0</v>
      </c>
      <c r="AG54" s="21">
        <f t="shared" si="10"/>
        <v>0</v>
      </c>
      <c r="AH54" s="21">
        <f t="shared" si="10"/>
        <v>0</v>
      </c>
      <c r="AI54" s="21">
        <f t="shared" si="10"/>
        <v>0</v>
      </c>
      <c r="AJ54" s="21">
        <f t="shared" si="10"/>
        <v>0</v>
      </c>
      <c r="AK54" s="21">
        <f t="shared" si="10"/>
        <v>0</v>
      </c>
      <c r="AL54" s="21">
        <f t="shared" si="10"/>
        <v>0</v>
      </c>
      <c r="AM54" s="21">
        <f t="shared" si="10"/>
        <v>0</v>
      </c>
      <c r="AN54" s="21">
        <f t="shared" si="10"/>
        <v>0</v>
      </c>
      <c r="AO54" s="21">
        <f t="shared" si="10"/>
        <v>0</v>
      </c>
      <c r="AP54" s="21">
        <f t="shared" si="10"/>
        <v>0</v>
      </c>
      <c r="AQ54" s="21">
        <f t="shared" si="10"/>
        <v>0</v>
      </c>
    </row>
    <row r="55" spans="1:44" x14ac:dyDescent="0.25">
      <c r="H55" s="17" t="str">
        <f t="shared" si="11"/>
        <v>DIC5</v>
      </c>
      <c r="J55" s="62"/>
      <c r="K55" s="41" t="s">
        <v>173</v>
      </c>
      <c r="L55" s="21">
        <f t="shared" si="12"/>
        <v>4.4741459755197601</v>
      </c>
      <c r="M55" s="21">
        <f t="shared" si="10"/>
        <v>4.2279053351225038</v>
      </c>
      <c r="N55" s="21">
        <f t="shared" si="10"/>
        <v>4.0420633423698629</v>
      </c>
      <c r="O55" s="21">
        <f t="shared" si="10"/>
        <v>3.8562213496172273</v>
      </c>
      <c r="P55" s="21">
        <f t="shared" si="10"/>
        <v>3.6703793568645864</v>
      </c>
      <c r="Q55" s="21">
        <f t="shared" si="10"/>
        <v>3.4845373641119481</v>
      </c>
      <c r="R55" s="21">
        <f t="shared" si="10"/>
        <v>3.2986953713593112</v>
      </c>
      <c r="S55" s="21">
        <f t="shared" si="10"/>
        <v>0.37581175308426701</v>
      </c>
      <c r="T55" s="21">
        <f t="shared" si="10"/>
        <v>0</v>
      </c>
      <c r="U55" s="21">
        <f t="shared" si="10"/>
        <v>0</v>
      </c>
      <c r="V55" s="21">
        <f t="shared" si="10"/>
        <v>0</v>
      </c>
      <c r="W55" s="21">
        <f t="shared" si="10"/>
        <v>0</v>
      </c>
      <c r="X55" s="21">
        <f t="shared" si="10"/>
        <v>0</v>
      </c>
      <c r="Y55" s="21">
        <f t="shared" si="10"/>
        <v>0</v>
      </c>
      <c r="Z55" s="21">
        <f t="shared" si="10"/>
        <v>0</v>
      </c>
      <c r="AA55" s="21">
        <f t="shared" si="10"/>
        <v>0</v>
      </c>
      <c r="AB55" s="21">
        <f t="shared" si="10"/>
        <v>0</v>
      </c>
      <c r="AC55" s="21">
        <f t="shared" si="10"/>
        <v>0</v>
      </c>
      <c r="AD55" s="21">
        <f t="shared" si="10"/>
        <v>0</v>
      </c>
      <c r="AE55" s="21">
        <f t="shared" si="10"/>
        <v>0</v>
      </c>
      <c r="AF55" s="21">
        <f t="shared" si="10"/>
        <v>0</v>
      </c>
      <c r="AG55" s="21">
        <f t="shared" si="10"/>
        <v>0</v>
      </c>
      <c r="AH55" s="21">
        <f t="shared" si="10"/>
        <v>0</v>
      </c>
      <c r="AI55" s="21">
        <f t="shared" si="10"/>
        <v>0</v>
      </c>
      <c r="AJ55" s="21">
        <f t="shared" si="10"/>
        <v>0</v>
      </c>
      <c r="AK55" s="21">
        <f t="shared" si="10"/>
        <v>0</v>
      </c>
      <c r="AL55" s="21">
        <f t="shared" si="10"/>
        <v>0</v>
      </c>
      <c r="AM55" s="21">
        <f t="shared" si="10"/>
        <v>0</v>
      </c>
      <c r="AN55" s="21">
        <f t="shared" si="10"/>
        <v>0</v>
      </c>
      <c r="AO55" s="21">
        <f t="shared" si="10"/>
        <v>0</v>
      </c>
      <c r="AP55" s="21">
        <f t="shared" si="10"/>
        <v>0</v>
      </c>
      <c r="AQ55" s="21">
        <f t="shared" si="10"/>
        <v>0</v>
      </c>
    </row>
    <row r="56" spans="1:44" x14ac:dyDescent="0.25">
      <c r="H56" s="17" t="str">
        <f t="shared" si="11"/>
        <v>DIC5</v>
      </c>
      <c r="J56" s="62"/>
      <c r="K56" s="41" t="s">
        <v>174</v>
      </c>
      <c r="L56" s="21">
        <f t="shared" si="12"/>
        <v>2.0981630670120945</v>
      </c>
      <c r="M56" s="21">
        <f t="shared" si="10"/>
        <v>1.9516393621185575</v>
      </c>
      <c r="N56" s="21">
        <f t="shared" si="10"/>
        <v>1.797148164036364</v>
      </c>
      <c r="O56" s="21">
        <f t="shared" si="10"/>
        <v>1.6426569659568695</v>
      </c>
      <c r="P56" s="21">
        <f t="shared" si="10"/>
        <v>1.4881657678746758</v>
      </c>
      <c r="Q56" s="21">
        <f t="shared" si="10"/>
        <v>1.3225744740133241</v>
      </c>
      <c r="R56" s="21">
        <f t="shared" si="10"/>
        <v>1.1569831801489303</v>
      </c>
      <c r="S56" s="21">
        <f t="shared" si="10"/>
        <v>1.0426101952355944</v>
      </c>
      <c r="T56" s="21">
        <f t="shared" si="10"/>
        <v>0.86346847666455173</v>
      </c>
      <c r="U56" s="21">
        <f t="shared" si="10"/>
        <v>0</v>
      </c>
      <c r="V56" s="21">
        <f t="shared" si="10"/>
        <v>0</v>
      </c>
      <c r="W56" s="21">
        <f t="shared" si="10"/>
        <v>0</v>
      </c>
      <c r="X56" s="21">
        <f t="shared" si="10"/>
        <v>0</v>
      </c>
      <c r="Y56" s="21">
        <f t="shared" si="10"/>
        <v>0</v>
      </c>
      <c r="Z56" s="21">
        <f t="shared" si="10"/>
        <v>0</v>
      </c>
      <c r="AA56" s="21">
        <f t="shared" si="10"/>
        <v>0</v>
      </c>
      <c r="AB56" s="21">
        <f t="shared" si="10"/>
        <v>0</v>
      </c>
      <c r="AC56" s="21">
        <f t="shared" si="10"/>
        <v>0</v>
      </c>
      <c r="AD56" s="21">
        <f t="shared" si="10"/>
        <v>0</v>
      </c>
      <c r="AE56" s="21">
        <f t="shared" si="10"/>
        <v>0</v>
      </c>
      <c r="AF56" s="21">
        <f t="shared" si="10"/>
        <v>0</v>
      </c>
      <c r="AG56" s="21">
        <f t="shared" si="10"/>
        <v>0</v>
      </c>
      <c r="AH56" s="21">
        <f t="shared" si="10"/>
        <v>0</v>
      </c>
      <c r="AI56" s="21">
        <f t="shared" si="10"/>
        <v>0</v>
      </c>
      <c r="AJ56" s="21">
        <f t="shared" si="10"/>
        <v>0</v>
      </c>
      <c r="AK56" s="21">
        <f t="shared" si="10"/>
        <v>0</v>
      </c>
      <c r="AL56" s="21">
        <f t="shared" si="10"/>
        <v>0</v>
      </c>
      <c r="AM56" s="21">
        <f t="shared" si="10"/>
        <v>0</v>
      </c>
      <c r="AN56" s="21">
        <f t="shared" si="10"/>
        <v>0</v>
      </c>
      <c r="AO56" s="21">
        <f t="shared" si="10"/>
        <v>0</v>
      </c>
      <c r="AP56" s="21">
        <f t="shared" si="10"/>
        <v>0</v>
      </c>
      <c r="AQ56" s="21">
        <f t="shared" si="10"/>
        <v>0</v>
      </c>
    </row>
    <row r="57" spans="1:44" x14ac:dyDescent="0.25">
      <c r="H57" s="17" t="str">
        <f t="shared" si="11"/>
        <v>DIC5</v>
      </c>
      <c r="J57" s="62"/>
      <c r="K57" s="41" t="s">
        <v>175</v>
      </c>
      <c r="L57" s="21">
        <f t="shared" si="12"/>
        <v>0.66067381683601856</v>
      </c>
      <c r="M57" s="21">
        <f t="shared" si="10"/>
        <v>0.61580607676441379</v>
      </c>
      <c r="N57" s="21">
        <f t="shared" si="10"/>
        <v>0.58747748771462927</v>
      </c>
      <c r="O57" s="21">
        <f t="shared" si="10"/>
        <v>0.5591488986648554</v>
      </c>
      <c r="P57" s="21">
        <f t="shared" si="10"/>
        <v>0.53082030961481375</v>
      </c>
      <c r="Q57" s="21">
        <f t="shared" si="10"/>
        <v>0.48968252206483182</v>
      </c>
      <c r="R57" s="21">
        <f t="shared" si="10"/>
        <v>0.4485447345148606</v>
      </c>
      <c r="S57" s="21">
        <f t="shared" si="10"/>
        <v>0.4142871949157701</v>
      </c>
      <c r="T57" s="21">
        <f t="shared" si="10"/>
        <v>0.38002965531696875</v>
      </c>
      <c r="U57" s="21">
        <f t="shared" si="10"/>
        <v>0.34735964429377159</v>
      </c>
      <c r="V57" s="21">
        <f t="shared" si="10"/>
        <v>0.31468963327031196</v>
      </c>
      <c r="W57" s="21">
        <f t="shared" si="10"/>
        <v>0.28201962224712018</v>
      </c>
      <c r="X57" s="21">
        <f t="shared" si="10"/>
        <v>0.26511186772629752</v>
      </c>
      <c r="Y57" s="21">
        <f t="shared" si="10"/>
        <v>0.24820411320574798</v>
      </c>
      <c r="Z57" s="21">
        <f t="shared" si="10"/>
        <v>7.3698838870012759E-2</v>
      </c>
      <c r="AA57" s="21">
        <f t="shared" si="10"/>
        <v>0</v>
      </c>
      <c r="AB57" s="21">
        <f t="shared" si="10"/>
        <v>0</v>
      </c>
      <c r="AC57" s="21">
        <f t="shared" si="10"/>
        <v>0</v>
      </c>
      <c r="AD57" s="21">
        <f t="shared" si="10"/>
        <v>0</v>
      </c>
      <c r="AE57" s="21">
        <f t="shared" si="10"/>
        <v>0</v>
      </c>
      <c r="AF57" s="21">
        <f t="shared" si="10"/>
        <v>0</v>
      </c>
      <c r="AG57" s="21">
        <f t="shared" si="10"/>
        <v>0</v>
      </c>
      <c r="AH57" s="21">
        <f t="shared" si="10"/>
        <v>0</v>
      </c>
      <c r="AI57" s="21">
        <f t="shared" si="10"/>
        <v>0</v>
      </c>
      <c r="AJ57" s="21">
        <f t="shared" si="10"/>
        <v>0</v>
      </c>
      <c r="AK57" s="21">
        <f t="shared" si="10"/>
        <v>0</v>
      </c>
      <c r="AL57" s="21">
        <f t="shared" si="10"/>
        <v>0</v>
      </c>
      <c r="AM57" s="21">
        <f t="shared" si="10"/>
        <v>0</v>
      </c>
      <c r="AN57" s="21">
        <f t="shared" si="10"/>
        <v>0</v>
      </c>
      <c r="AO57" s="21">
        <f t="shared" si="10"/>
        <v>0</v>
      </c>
      <c r="AP57" s="21">
        <f t="shared" si="10"/>
        <v>0</v>
      </c>
      <c r="AQ57" s="21">
        <f t="shared" si="10"/>
        <v>0</v>
      </c>
    </row>
    <row r="58" spans="1:44" x14ac:dyDescent="0.25">
      <c r="H58" s="17" t="str">
        <f t="shared" si="11"/>
        <v>DIC5</v>
      </c>
      <c r="J58" s="62"/>
      <c r="K58" s="41" t="s">
        <v>176</v>
      </c>
      <c r="L58" s="21">
        <f t="shared" si="12"/>
        <v>0.66921380926705709</v>
      </c>
      <c r="M58" s="21">
        <f t="shared" si="10"/>
        <v>0.65705459969754754</v>
      </c>
      <c r="N58" s="21">
        <f t="shared" si="10"/>
        <v>0.65746419892825003</v>
      </c>
      <c r="O58" s="21">
        <f t="shared" si="10"/>
        <v>0.65787379815868474</v>
      </c>
      <c r="P58" s="21">
        <f t="shared" si="10"/>
        <v>0.65828339738939801</v>
      </c>
      <c r="Q58" s="21">
        <f t="shared" si="10"/>
        <v>0.60818492426827253</v>
      </c>
      <c r="R58" s="21">
        <f t="shared" si="10"/>
        <v>0.5580864511468846</v>
      </c>
      <c r="S58" s="21">
        <f t="shared" si="10"/>
        <v>0.5168613296706891</v>
      </c>
      <c r="T58" s="21">
        <f t="shared" si="10"/>
        <v>0.4756362081949273</v>
      </c>
      <c r="U58" s="21">
        <f t="shared" si="10"/>
        <v>0.44146501862967197</v>
      </c>
      <c r="V58" s="21">
        <f t="shared" si="10"/>
        <v>0.40729382906436851</v>
      </c>
      <c r="W58" s="21">
        <f t="shared" si="10"/>
        <v>0.37312263949911856</v>
      </c>
      <c r="X58" s="21">
        <f t="shared" si="10"/>
        <v>0.34915072616470921</v>
      </c>
      <c r="Y58" s="21">
        <f t="shared" si="10"/>
        <v>0.32517881283032668</v>
      </c>
      <c r="Z58" s="21">
        <f t="shared" si="10"/>
        <v>0.15764830049925399</v>
      </c>
      <c r="AA58" s="21">
        <f t="shared" si="10"/>
        <v>0</v>
      </c>
      <c r="AB58" s="21">
        <f t="shared" si="10"/>
        <v>0</v>
      </c>
      <c r="AC58" s="21">
        <f t="shared" si="10"/>
        <v>0</v>
      </c>
      <c r="AD58" s="21">
        <f t="shared" si="10"/>
        <v>0</v>
      </c>
      <c r="AE58" s="21">
        <f t="shared" si="10"/>
        <v>0</v>
      </c>
      <c r="AF58" s="21">
        <f t="shared" si="10"/>
        <v>0</v>
      </c>
      <c r="AG58" s="21">
        <f t="shared" si="10"/>
        <v>0</v>
      </c>
      <c r="AH58" s="21">
        <f t="shared" si="10"/>
        <v>0</v>
      </c>
      <c r="AI58" s="21">
        <f t="shared" si="10"/>
        <v>0</v>
      </c>
      <c r="AJ58" s="21">
        <f t="shared" si="10"/>
        <v>0</v>
      </c>
      <c r="AK58" s="21">
        <f t="shared" si="10"/>
        <v>0</v>
      </c>
      <c r="AL58" s="21">
        <f t="shared" si="10"/>
        <v>0</v>
      </c>
      <c r="AM58" s="21">
        <f t="shared" si="10"/>
        <v>0</v>
      </c>
      <c r="AN58" s="21">
        <f t="shared" si="10"/>
        <v>0</v>
      </c>
      <c r="AO58" s="21">
        <f t="shared" si="10"/>
        <v>0</v>
      </c>
      <c r="AP58" s="21">
        <f t="shared" si="10"/>
        <v>0</v>
      </c>
      <c r="AQ58" s="21">
        <f t="shared" si="10"/>
        <v>0</v>
      </c>
    </row>
    <row r="59" spans="1:44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127">
        <f>+SUM(L52:L58)</f>
        <v>20.594582228618247</v>
      </c>
      <c r="M59" s="75">
        <f t="shared" ref="M59:AQ59" si="13">+SUM(M52:M58)</f>
        <v>19.61154557938195</v>
      </c>
      <c r="N59" s="75">
        <f t="shared" si="13"/>
        <v>18.168959787627955</v>
      </c>
      <c r="O59" s="75">
        <f t="shared" si="13"/>
        <v>17.599276939766771</v>
      </c>
      <c r="P59" s="75">
        <f t="shared" si="13"/>
        <v>13.598659693786596</v>
      </c>
      <c r="Q59" s="75">
        <f t="shared" si="13"/>
        <v>12.753547504233181</v>
      </c>
      <c r="R59" s="75">
        <f t="shared" si="13"/>
        <v>12.086028708126193</v>
      </c>
      <c r="S59" s="75">
        <f t="shared" si="13"/>
        <v>8.7949860369183455</v>
      </c>
      <c r="T59" s="75">
        <f t="shared" si="13"/>
        <v>5.0743516592961422</v>
      </c>
      <c r="U59" s="75">
        <f t="shared" si="13"/>
        <v>3.0938618898268366</v>
      </c>
      <c r="V59" s="75">
        <f t="shared" si="13"/>
        <v>2.1342304625966961</v>
      </c>
      <c r="W59" s="75">
        <f t="shared" si="13"/>
        <v>1.8407552266968241</v>
      </c>
      <c r="X59" s="75">
        <f t="shared" si="13"/>
        <v>1.7998755588415922</v>
      </c>
      <c r="Y59" s="75">
        <f t="shared" si="13"/>
        <v>1.4129338245956928</v>
      </c>
      <c r="Z59" s="75">
        <f t="shared" si="13"/>
        <v>0.23134713936926676</v>
      </c>
      <c r="AA59" s="75">
        <f t="shared" si="13"/>
        <v>0</v>
      </c>
      <c r="AB59" s="75">
        <f t="shared" si="13"/>
        <v>0</v>
      </c>
      <c r="AC59" s="75">
        <f t="shared" si="13"/>
        <v>0</v>
      </c>
      <c r="AD59" s="75">
        <f t="shared" si="13"/>
        <v>0</v>
      </c>
      <c r="AE59" s="75">
        <f t="shared" si="13"/>
        <v>0</v>
      </c>
      <c r="AF59" s="75">
        <f t="shared" si="13"/>
        <v>0</v>
      </c>
      <c r="AG59" s="75">
        <f t="shared" si="13"/>
        <v>0</v>
      </c>
      <c r="AH59" s="75">
        <f t="shared" si="13"/>
        <v>0</v>
      </c>
      <c r="AI59" s="75">
        <f t="shared" si="13"/>
        <v>0</v>
      </c>
      <c r="AJ59" s="75">
        <f t="shared" si="13"/>
        <v>0</v>
      </c>
      <c r="AK59" s="75">
        <f t="shared" si="13"/>
        <v>0</v>
      </c>
      <c r="AL59" s="75">
        <f t="shared" si="13"/>
        <v>0</v>
      </c>
      <c r="AM59" s="75">
        <f t="shared" si="13"/>
        <v>0</v>
      </c>
      <c r="AN59" s="75">
        <f t="shared" si="13"/>
        <v>0</v>
      </c>
      <c r="AO59" s="75">
        <f t="shared" si="13"/>
        <v>0</v>
      </c>
      <c r="AP59" s="75">
        <f t="shared" si="13"/>
        <v>0</v>
      </c>
      <c r="AQ59" s="75">
        <f t="shared" si="13"/>
        <v>0</v>
      </c>
    </row>
    <row r="60" spans="1:44" ht="15.75" thickBot="1" x14ac:dyDescent="0.3">
      <c r="J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s="81" customFormat="1" ht="21" x14ac:dyDescent="0.35">
      <c r="A61" s="82"/>
      <c r="B61" s="82"/>
      <c r="C61" s="82"/>
      <c r="D61" s="82"/>
      <c r="E61" s="82"/>
      <c r="F61" s="96"/>
      <c r="G61" s="82"/>
      <c r="H61" s="83"/>
      <c r="I61" s="17" t="str">
        <f>+IF(OR(J62="OIL",J62="OIL-eq"),$R$5,IF(J62="GAS",$R$4,IF(J62="GSL",$R$8,IF(J62="DSL",$R$9,IF(J62="KER",$R$10,IF(J62="LPG",$R$11,IF(J62="HFO",$R$12,IF(J62="AVG",$R$13,IF(J62="RFG",$R$14,IF(J62="ELC",$R$15,$R$16))))))))))</f>
        <v>MPC/d</v>
      </c>
      <c r="J61" s="82"/>
      <c r="K61" s="84" t="s">
        <v>406</v>
      </c>
      <c r="L61" s="85"/>
      <c r="M61" s="85"/>
      <c r="N61" s="85"/>
      <c r="O61" s="85"/>
      <c r="P61" s="85"/>
      <c r="Q61" s="85"/>
    </row>
    <row r="62" spans="1:44" x14ac:dyDescent="0.25">
      <c r="I62" s="115">
        <f>+IF(OR(J62="OIL",J62="OIL-eq"),$Q$5,IF(J62="GAS",$Q$4,IF(J62="GSL",$Q$8,IF(J62="DSL",$Q$9,IF(J62="KER",$Q$10,IF(J62="LPG",$Q$11,IF(J62="HFO",$Q$12,IF(J62="AVG",$Q$13,IF(J62="RFG",$Q$14,IF(J62="ELC",$Q$15,$Q$16))))))))))</f>
        <v>2.7126000271260002</v>
      </c>
      <c r="J62" s="67" t="s">
        <v>37</v>
      </c>
      <c r="K62" s="2" t="s">
        <v>27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x14ac:dyDescent="0.25">
      <c r="L64" s="5">
        <v>2019</v>
      </c>
      <c r="M64" s="5">
        <v>2020</v>
      </c>
      <c r="N64" s="5">
        <v>2021</v>
      </c>
      <c r="O64" s="5">
        <v>2022</v>
      </c>
      <c r="P64" s="5">
        <v>2023</v>
      </c>
      <c r="Q64" s="5">
        <v>2024</v>
      </c>
      <c r="R64" s="5">
        <v>2025</v>
      </c>
      <c r="S64" s="5">
        <v>2026</v>
      </c>
      <c r="T64" s="5">
        <v>2027</v>
      </c>
      <c r="U64" s="5">
        <v>2028</v>
      </c>
      <c r="V64" s="5">
        <v>2029</v>
      </c>
      <c r="W64" s="5">
        <v>2030</v>
      </c>
      <c r="X64" s="5">
        <v>2031</v>
      </c>
      <c r="Y64" s="5">
        <v>2032</v>
      </c>
      <c r="Z64" s="5">
        <v>2033</v>
      </c>
      <c r="AA64" s="5">
        <v>2034</v>
      </c>
      <c r="AB64" s="5">
        <v>2035</v>
      </c>
      <c r="AC64" s="5">
        <v>2036</v>
      </c>
      <c r="AD64" s="5">
        <v>2037</v>
      </c>
      <c r="AE64" s="5">
        <v>2038</v>
      </c>
      <c r="AF64" s="5">
        <v>2039</v>
      </c>
      <c r="AG64" s="5">
        <v>2040</v>
      </c>
      <c r="AH64" s="5">
        <v>2041</v>
      </c>
      <c r="AI64" s="5">
        <v>2042</v>
      </c>
      <c r="AJ64" s="5">
        <v>2043</v>
      </c>
      <c r="AK64" s="5">
        <v>2044</v>
      </c>
      <c r="AL64" s="5">
        <v>2045</v>
      </c>
      <c r="AM64" s="5">
        <v>2046</v>
      </c>
      <c r="AN64" s="5">
        <v>2047</v>
      </c>
      <c r="AO64" s="5">
        <v>2048</v>
      </c>
      <c r="AP64" s="5">
        <v>2049</v>
      </c>
      <c r="AQ64" s="5">
        <v>2050</v>
      </c>
      <c r="AR64" s="21"/>
    </row>
    <row r="65" spans="1:44" x14ac:dyDescent="0.25">
      <c r="H65" s="17" t="str">
        <f>+$H$1</f>
        <v>DIC5</v>
      </c>
      <c r="J65" s="24" t="s">
        <v>119</v>
      </c>
      <c r="K65" s="2" t="s">
        <v>272</v>
      </c>
      <c r="L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M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N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O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P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Q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R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4" x14ac:dyDescent="0.25">
      <c r="H66" s="17" t="str">
        <f t="shared" ref="H66:H71" si="14">+$H$1</f>
        <v>DIC5</v>
      </c>
      <c r="J66" s="24" t="s">
        <v>120</v>
      </c>
      <c r="K66" s="2" t="s">
        <v>273</v>
      </c>
      <c r="L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M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N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O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P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Q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U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V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W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X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4" x14ac:dyDescent="0.25">
      <c r="G67" s="15"/>
      <c r="H67" s="17" t="str">
        <f t="shared" si="14"/>
        <v>DIC5</v>
      </c>
      <c r="J67" s="24" t="s">
        <v>121</v>
      </c>
      <c r="K67" s="2" t="s">
        <v>274</v>
      </c>
      <c r="L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M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N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O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P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Q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R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S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T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U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V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W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Z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A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4" x14ac:dyDescent="0.25">
      <c r="G68" s="15"/>
      <c r="H68" s="17" t="str">
        <f t="shared" si="14"/>
        <v>DIC5</v>
      </c>
      <c r="J68" s="24" t="s">
        <v>122</v>
      </c>
      <c r="K68" s="2" t="s">
        <v>275</v>
      </c>
      <c r="L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M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4" x14ac:dyDescent="0.25">
      <c r="G69" s="15"/>
      <c r="H69" s="17" t="str">
        <f t="shared" si="14"/>
        <v>DIC5</v>
      </c>
      <c r="J69" s="24" t="s">
        <v>123</v>
      </c>
      <c r="K69" s="2" t="s">
        <v>276</v>
      </c>
      <c r="L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M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N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O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P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Q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R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S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T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U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V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4" x14ac:dyDescent="0.25">
      <c r="G70" s="15"/>
      <c r="H70" s="17" t="str">
        <f t="shared" si="14"/>
        <v>DIC5</v>
      </c>
      <c r="J70" s="24" t="s">
        <v>124</v>
      </c>
      <c r="K70" s="2" t="s">
        <v>277</v>
      </c>
      <c r="L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M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N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O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P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Q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R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S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T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U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V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W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X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Y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Z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A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B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4" x14ac:dyDescent="0.25">
      <c r="G71" s="15"/>
      <c r="H71" s="17" t="str">
        <f t="shared" si="14"/>
        <v>DIC5</v>
      </c>
      <c r="J71" s="24" t="s">
        <v>125</v>
      </c>
      <c r="K71" s="2" t="s">
        <v>278</v>
      </c>
      <c r="L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M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N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O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P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Q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R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S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T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U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V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W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X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Y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Z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A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B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4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75">
        <f>+SUM(L65:L71)</f>
        <v>931.67930333660604</v>
      </c>
      <c r="M72" s="75">
        <f t="shared" ref="M72" si="15">+SUM(M65:M71)</f>
        <v>871.15775972079143</v>
      </c>
      <c r="N72" s="75">
        <f t="shared" ref="N72:AQ72" si="16">+SUM(N65:N71)</f>
        <v>770.19779617562529</v>
      </c>
      <c r="O72" s="75">
        <f t="shared" si="16"/>
        <v>783.75345469212004</v>
      </c>
      <c r="P72" s="75">
        <f t="shared" si="16"/>
        <v>508.04003286387831</v>
      </c>
      <c r="Q72" s="75">
        <f t="shared" si="16"/>
        <v>373.02272238798264</v>
      </c>
      <c r="R72" s="75">
        <f t="shared" si="16"/>
        <v>369.02684981800695</v>
      </c>
      <c r="S72" s="75">
        <f t="shared" si="16"/>
        <v>365.85516228367601</v>
      </c>
      <c r="T72" s="75">
        <f t="shared" si="16"/>
        <v>136.73214681625825</v>
      </c>
      <c r="U72" s="75">
        <f t="shared" si="16"/>
        <v>62.488270731417657</v>
      </c>
      <c r="V72" s="75">
        <f t="shared" si="16"/>
        <v>42.521945122514325</v>
      </c>
      <c r="W72" s="75">
        <f t="shared" si="16"/>
        <v>22.894834498176198</v>
      </c>
      <c r="X72" s="75">
        <f t="shared" si="16"/>
        <v>21.474889402870726</v>
      </c>
      <c r="Y72" s="75">
        <f t="shared" si="16"/>
        <v>19.851305971087527</v>
      </c>
      <c r="Z72" s="75">
        <f t="shared" si="16"/>
        <v>9.1476834797668829</v>
      </c>
      <c r="AA72" s="75">
        <f t="shared" si="16"/>
        <v>0</v>
      </c>
      <c r="AB72" s="75">
        <f t="shared" si="16"/>
        <v>0</v>
      </c>
      <c r="AC72" s="75">
        <f t="shared" si="16"/>
        <v>0</v>
      </c>
      <c r="AD72" s="75">
        <f t="shared" si="16"/>
        <v>0</v>
      </c>
      <c r="AE72" s="75">
        <f t="shared" si="16"/>
        <v>0</v>
      </c>
      <c r="AF72" s="75">
        <f t="shared" si="16"/>
        <v>0</v>
      </c>
      <c r="AG72" s="75">
        <f t="shared" si="16"/>
        <v>0</v>
      </c>
      <c r="AH72" s="75">
        <f t="shared" si="16"/>
        <v>0</v>
      </c>
      <c r="AI72" s="75">
        <f t="shared" si="16"/>
        <v>0</v>
      </c>
      <c r="AJ72" s="75">
        <f t="shared" si="16"/>
        <v>0</v>
      </c>
      <c r="AK72" s="75">
        <f t="shared" si="16"/>
        <v>0</v>
      </c>
      <c r="AL72" s="75">
        <f t="shared" si="16"/>
        <v>0</v>
      </c>
      <c r="AM72" s="75">
        <f t="shared" si="16"/>
        <v>0</v>
      </c>
      <c r="AN72" s="75">
        <f t="shared" si="16"/>
        <v>0</v>
      </c>
      <c r="AO72" s="75">
        <f t="shared" si="16"/>
        <v>0</v>
      </c>
      <c r="AP72" s="75">
        <f t="shared" si="16"/>
        <v>0</v>
      </c>
      <c r="AQ72" s="75">
        <f t="shared" si="16"/>
        <v>0</v>
      </c>
    </row>
    <row r="73" spans="1:44" x14ac:dyDescent="0.25">
      <c r="G73" s="15"/>
      <c r="H73" s="42"/>
      <c r="I73" s="42"/>
      <c r="J73" s="15"/>
      <c r="K73" s="21"/>
      <c r="L73" s="21"/>
      <c r="M73" s="21"/>
      <c r="N73" s="21"/>
      <c r="O73" s="21"/>
      <c r="P73" s="21"/>
      <c r="Q73" s="21"/>
    </row>
    <row r="74" spans="1:44" ht="18.75" x14ac:dyDescent="0.3">
      <c r="G74" s="15"/>
      <c r="H74"/>
      <c r="I74" s="17" t="str">
        <f>+IF(OR(J75="OIL",J75="OIL-eq"),$R$5,IF(J75="GAS",$R$4,IF(J75="GSL",$R$8,IF(J75="DSL",$R$9,IF(J75="KER",$R$10,IF(J75="LPG",$R$11,IF(J75="HFO",$R$12,IF(J75="AVG",$R$13,IF(J75="RFG",$R$14,IF(J75="ELC",$R$15,$R$16))))))))))</f>
        <v>Kb/d</v>
      </c>
      <c r="K74" s="34" t="s">
        <v>407</v>
      </c>
    </row>
    <row r="75" spans="1:44" x14ac:dyDescent="0.25">
      <c r="G75" s="15"/>
      <c r="H75" s="12"/>
      <c r="I75" s="115">
        <f>+IF(OR(J75="OIL",J75="OIL-eq"),$Q$5,IF(J75="GAS",$Q$4,IF(J75="GSL",$Q$8,IF(J75="DSL",$Q$9,IF(J75="KER",$Q$10,IF(J75="LPG",$Q$11,IF(J75="HFO",$Q$12,IF(J75="AVG",$Q$13,IF(J75="RFG",$Q$14,IF(J75="ELC",$Q$15,$Q$16))))))))))</f>
        <v>0.44987291090267001</v>
      </c>
      <c r="J75" s="67" t="s">
        <v>435</v>
      </c>
      <c r="K75" s="2" t="s">
        <v>389</v>
      </c>
    </row>
    <row r="76" spans="1:44" x14ac:dyDescent="0.25">
      <c r="G76" s="15"/>
      <c r="H76" s="43"/>
      <c r="I76" s="43"/>
      <c r="J76" s="15"/>
      <c r="K76" s="16"/>
    </row>
    <row r="77" spans="1:44" x14ac:dyDescent="0.25">
      <c r="G77" s="15"/>
      <c r="L77" s="5">
        <v>2019</v>
      </c>
      <c r="M77" s="5">
        <v>2020</v>
      </c>
      <c r="N77" s="5">
        <v>2021</v>
      </c>
      <c r="O77" s="5">
        <v>2022</v>
      </c>
      <c r="P77" s="5">
        <v>2023</v>
      </c>
      <c r="Q77" s="5">
        <v>2024</v>
      </c>
      <c r="R77" s="5">
        <v>2025</v>
      </c>
      <c r="S77" s="5">
        <v>2026</v>
      </c>
      <c r="T77" s="5">
        <v>2027</v>
      </c>
      <c r="U77" s="5">
        <v>2028</v>
      </c>
      <c r="V77" s="5">
        <v>2029</v>
      </c>
      <c r="W77" s="5">
        <v>2030</v>
      </c>
      <c r="X77" s="5">
        <v>2031</v>
      </c>
      <c r="Y77" s="5">
        <v>2032</v>
      </c>
      <c r="Z77" s="5">
        <v>2033</v>
      </c>
      <c r="AA77" s="5">
        <v>2034</v>
      </c>
      <c r="AB77" s="5">
        <v>2035</v>
      </c>
      <c r="AC77" s="5">
        <v>2036</v>
      </c>
      <c r="AD77" s="5">
        <v>2037</v>
      </c>
      <c r="AE77" s="5">
        <v>2038</v>
      </c>
      <c r="AF77" s="5">
        <v>2039</v>
      </c>
      <c r="AG77" s="5">
        <v>2040</v>
      </c>
      <c r="AH77" s="5">
        <v>2041</v>
      </c>
      <c r="AI77" s="5">
        <v>2042</v>
      </c>
      <c r="AJ77" s="5">
        <v>2043</v>
      </c>
      <c r="AK77" s="5">
        <v>2044</v>
      </c>
      <c r="AL77" s="5">
        <v>2045</v>
      </c>
      <c r="AM77" s="5">
        <v>2046</v>
      </c>
      <c r="AN77" s="5">
        <v>2047</v>
      </c>
      <c r="AO77" s="5">
        <v>2048</v>
      </c>
      <c r="AP77" s="5">
        <v>2049</v>
      </c>
      <c r="AQ77" s="5">
        <v>2050</v>
      </c>
      <c r="AR77" s="21"/>
    </row>
    <row r="78" spans="1:44" x14ac:dyDescent="0.25">
      <c r="G78" s="15"/>
      <c r="H78" s="17" t="str">
        <f>+$H$1</f>
        <v>DIC5</v>
      </c>
      <c r="J78" s="24" t="s">
        <v>390</v>
      </c>
      <c r="K78" s="2" t="s">
        <v>272</v>
      </c>
      <c r="L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M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4" x14ac:dyDescent="0.25">
      <c r="G79" s="15"/>
      <c r="H79" s="17" t="str">
        <f t="shared" ref="H79:H84" si="17">+$H$1</f>
        <v>DIC5</v>
      </c>
      <c r="J79" s="24" t="s">
        <v>138</v>
      </c>
      <c r="K79" s="2" t="s">
        <v>273</v>
      </c>
      <c r="L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M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N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O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P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Q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U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V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W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X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4" x14ac:dyDescent="0.25">
      <c r="G80" s="15"/>
      <c r="H80" s="17" t="str">
        <f t="shared" si="17"/>
        <v>DIC5</v>
      </c>
      <c r="J80" s="24" t="s">
        <v>137</v>
      </c>
      <c r="K80" s="2" t="s">
        <v>274</v>
      </c>
      <c r="L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M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N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O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P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Q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R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S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T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U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V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W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Z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A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4" x14ac:dyDescent="0.25">
      <c r="G81" s="15"/>
      <c r="H81" s="17" t="str">
        <f t="shared" si="17"/>
        <v>DIC5</v>
      </c>
      <c r="J81" s="24" t="s">
        <v>139</v>
      </c>
      <c r="K81" s="2" t="s">
        <v>275</v>
      </c>
      <c r="L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M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N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O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P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Q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R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S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T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U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4" x14ac:dyDescent="0.25">
      <c r="G82" s="15"/>
      <c r="H82" s="17" t="str">
        <f t="shared" si="17"/>
        <v>DIC5</v>
      </c>
      <c r="J82" s="24" t="s">
        <v>141</v>
      </c>
      <c r="K82" s="2" t="s">
        <v>276</v>
      </c>
      <c r="L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M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N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O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P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Q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R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S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T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U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V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4" x14ac:dyDescent="0.25">
      <c r="G83" s="15"/>
      <c r="H83" s="17" t="str">
        <f t="shared" si="17"/>
        <v>DIC5</v>
      </c>
      <c r="J83" s="24" t="s">
        <v>142</v>
      </c>
      <c r="K83" s="2" t="s">
        <v>277</v>
      </c>
      <c r="L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M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N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O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P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Q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R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S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T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U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V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W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X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Y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Z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A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B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4" x14ac:dyDescent="0.25">
      <c r="G84" s="15"/>
      <c r="H84" s="17" t="str">
        <f t="shared" si="17"/>
        <v>DIC5</v>
      </c>
      <c r="J84" s="24" t="s">
        <v>140</v>
      </c>
      <c r="K84" s="2" t="s">
        <v>278</v>
      </c>
      <c r="L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M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N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O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P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Q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R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S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T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U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V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W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X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Y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Z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A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B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4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75">
        <f>+SUM(L78:L84)</f>
        <v>463.48670539201947</v>
      </c>
      <c r="M85" s="75">
        <f t="shared" ref="M85" si="18">+SUM(M78:M84)</f>
        <v>438.31962918103119</v>
      </c>
      <c r="N85" s="75">
        <f t="shared" ref="N85:AQ85" si="19">+SUM(N78:N84)</f>
        <v>412.53913970688245</v>
      </c>
      <c r="O85" s="75">
        <f t="shared" si="19"/>
        <v>391.14455311950292</v>
      </c>
      <c r="P85" s="75">
        <f t="shared" si="19"/>
        <v>351.17897532314873</v>
      </c>
      <c r="Q85" s="75">
        <f t="shared" si="19"/>
        <v>323.61182802493823</v>
      </c>
      <c r="R85" s="75">
        <f t="shared" si="19"/>
        <v>296.04468072672717</v>
      </c>
      <c r="S85" s="75">
        <f t="shared" si="19"/>
        <v>273.16574600174584</v>
      </c>
      <c r="T85" s="75">
        <f t="shared" si="19"/>
        <v>233.56235612182118</v>
      </c>
      <c r="U85" s="75">
        <f t="shared" si="19"/>
        <v>181.67938788278747</v>
      </c>
      <c r="V85" s="75">
        <f t="shared" si="19"/>
        <v>117.74108998193013</v>
      </c>
      <c r="W85" s="75">
        <f t="shared" si="19"/>
        <v>115.86296475373034</v>
      </c>
      <c r="X85" s="75">
        <f t="shared" si="19"/>
        <v>115.53216145369063</v>
      </c>
      <c r="Y85" s="75">
        <f t="shared" si="19"/>
        <v>82.992903101232699</v>
      </c>
      <c r="Z85" s="75">
        <f t="shared" si="19"/>
        <v>1.4446564164734654</v>
      </c>
      <c r="AA85" s="75">
        <f t="shared" si="19"/>
        <v>0</v>
      </c>
      <c r="AB85" s="75">
        <f t="shared" si="19"/>
        <v>0</v>
      </c>
      <c r="AC85" s="75">
        <f t="shared" si="19"/>
        <v>0</v>
      </c>
      <c r="AD85" s="75">
        <f t="shared" si="19"/>
        <v>0</v>
      </c>
      <c r="AE85" s="75">
        <f t="shared" si="19"/>
        <v>0</v>
      </c>
      <c r="AF85" s="75">
        <f t="shared" si="19"/>
        <v>0</v>
      </c>
      <c r="AG85" s="75">
        <f t="shared" si="19"/>
        <v>0</v>
      </c>
      <c r="AH85" s="75">
        <f t="shared" si="19"/>
        <v>0</v>
      </c>
      <c r="AI85" s="75">
        <f t="shared" si="19"/>
        <v>0</v>
      </c>
      <c r="AJ85" s="75">
        <f t="shared" si="19"/>
        <v>0</v>
      </c>
      <c r="AK85" s="75">
        <f t="shared" si="19"/>
        <v>0</v>
      </c>
      <c r="AL85" s="75">
        <f t="shared" si="19"/>
        <v>0</v>
      </c>
      <c r="AM85" s="75">
        <f t="shared" si="19"/>
        <v>0</v>
      </c>
      <c r="AN85" s="75">
        <f t="shared" si="19"/>
        <v>0</v>
      </c>
      <c r="AO85" s="75">
        <f t="shared" si="19"/>
        <v>0</v>
      </c>
      <c r="AP85" s="75">
        <f t="shared" si="19"/>
        <v>0</v>
      </c>
      <c r="AQ85" s="75">
        <f t="shared" si="19"/>
        <v>0</v>
      </c>
    </row>
    <row r="86" spans="1:44" s="73" customFormat="1" ht="15.75" thickBot="1" x14ac:dyDescent="0.3">
      <c r="A86" s="129"/>
      <c r="B86" s="129"/>
      <c r="C86" s="129"/>
      <c r="D86" s="129"/>
      <c r="E86" s="129"/>
      <c r="F86" s="130"/>
      <c r="H86" s="74"/>
      <c r="I86" s="74"/>
    </row>
    <row r="87" spans="1:44" s="81" customFormat="1" ht="21" x14ac:dyDescent="0.35">
      <c r="A87" s="82"/>
      <c r="B87" s="82"/>
      <c r="C87" s="82"/>
      <c r="D87" s="82"/>
      <c r="E87" s="82"/>
      <c r="F87" s="96"/>
      <c r="G87" s="82"/>
      <c r="H87" s="83"/>
      <c r="I87" s="83"/>
      <c r="J87" s="82"/>
      <c r="K87" s="84" t="s">
        <v>408</v>
      </c>
      <c r="L87" s="85"/>
      <c r="M87" s="85"/>
      <c r="N87" s="85"/>
      <c r="O87" s="85"/>
      <c r="P87" s="85"/>
      <c r="Q87" s="85"/>
    </row>
    <row r="88" spans="1:44" ht="18.75" x14ac:dyDescent="0.3">
      <c r="G88" s="15"/>
      <c r="H88" s="12"/>
      <c r="I88" s="17" t="str">
        <f>+IF(OR(J89="OIL",J89="OIL-eq"),$R$5,IF(J89="GAS",$R$4,IF(J89="GSL",$R$8,IF(J89="DSL",$R$9,IF(J89="KER",$R$10,IF(J89="LPG",$R$11,IF(J89="HFO",$R$12,IF(J89="AVG",$R$13,IF(J89="RFG",$R$14,IF(J89="ELC",$R$15,$R$16))))))))))</f>
        <v>MPC/d</v>
      </c>
      <c r="J88" s="15"/>
      <c r="K88" s="34" t="s">
        <v>409</v>
      </c>
    </row>
    <row r="89" spans="1:44" x14ac:dyDescent="0.25">
      <c r="G89" s="15"/>
      <c r="H89" s="12"/>
      <c r="I89" s="115">
        <f>+IF(OR(J89="OIL",J89="OIL-eq"),$Q$5,IF(J89="GAS",$Q$4,IF(J89="GSL",$Q$8,IF(J89="DSL",$Q$9,IF(J89="KER",$Q$10,IF(J89="LPG",$Q$11,IF(J89="HFO",$Q$12,IF(J89="AVG",$Q$13,IF(J89="RFG",$Q$14,IF(J89="ELC",$Q$15,$Q$16))))))))))</f>
        <v>2.7126000271260002</v>
      </c>
      <c r="J89" s="67" t="s">
        <v>37</v>
      </c>
      <c r="K89" s="2" t="s">
        <v>26</v>
      </c>
    </row>
    <row r="90" spans="1:44" x14ac:dyDescent="0.25">
      <c r="G90" s="44"/>
      <c r="H90" s="43"/>
      <c r="I90" s="43"/>
      <c r="J90" s="15"/>
      <c r="K90" s="16"/>
    </row>
    <row r="91" spans="1:44" x14ac:dyDescent="0.25">
      <c r="B91" s="142" t="s">
        <v>521</v>
      </c>
      <c r="L91" s="5">
        <v>2019</v>
      </c>
      <c r="M91" s="5">
        <v>2020</v>
      </c>
      <c r="N91" s="5">
        <v>2021</v>
      </c>
      <c r="O91" s="5">
        <v>2022</v>
      </c>
      <c r="P91" s="5">
        <v>2023</v>
      </c>
      <c r="Q91" s="5">
        <v>2024</v>
      </c>
      <c r="R91" s="5">
        <v>2025</v>
      </c>
      <c r="S91" s="5">
        <v>2026</v>
      </c>
      <c r="T91" s="5">
        <v>2027</v>
      </c>
      <c r="U91" s="5">
        <v>2028</v>
      </c>
      <c r="V91" s="5">
        <v>2029</v>
      </c>
      <c r="W91" s="5">
        <v>2030</v>
      </c>
      <c r="X91" s="5">
        <v>2031</v>
      </c>
      <c r="Y91" s="5">
        <v>2032</v>
      </c>
      <c r="Z91" s="5">
        <v>2033</v>
      </c>
      <c r="AA91" s="5">
        <v>2034</v>
      </c>
      <c r="AB91" s="5">
        <v>2035</v>
      </c>
      <c r="AC91" s="5">
        <v>2036</v>
      </c>
      <c r="AD91" s="5">
        <v>2037</v>
      </c>
      <c r="AE91" s="5">
        <v>2038</v>
      </c>
      <c r="AF91" s="5">
        <v>2039</v>
      </c>
      <c r="AG91" s="5">
        <v>2040</v>
      </c>
      <c r="AH91" s="5">
        <v>2041</v>
      </c>
      <c r="AI91" s="5">
        <v>2042</v>
      </c>
      <c r="AJ91" s="5">
        <v>2043</v>
      </c>
      <c r="AK91" s="5">
        <v>2044</v>
      </c>
      <c r="AL91" s="5">
        <v>2045</v>
      </c>
      <c r="AM91" s="5">
        <v>2046</v>
      </c>
      <c r="AN91" s="5">
        <v>2047</v>
      </c>
      <c r="AO91" s="5">
        <v>2048</v>
      </c>
      <c r="AP91" s="5">
        <v>2049</v>
      </c>
      <c r="AQ91" s="5">
        <v>2050</v>
      </c>
      <c r="AR91" s="21"/>
    </row>
    <row r="92" spans="1:44" x14ac:dyDescent="0.25">
      <c r="B92" s="142" t="s">
        <v>522</v>
      </c>
      <c r="G92" s="15"/>
      <c r="H92" s="17" t="str">
        <f>+$H$1</f>
        <v>DIC5</v>
      </c>
      <c r="J92" s="24" t="s">
        <v>119</v>
      </c>
      <c r="K92" s="13" t="s">
        <v>252</v>
      </c>
      <c r="L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M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N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O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P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Q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R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4" x14ac:dyDescent="0.25">
      <c r="B93" s="15">
        <v>32618</v>
      </c>
      <c r="C93" s="142" t="s">
        <v>525</v>
      </c>
      <c r="G93" s="15"/>
      <c r="H93" s="17" t="str">
        <f t="shared" ref="H93:H98" si="20">+$H$1</f>
        <v>DIC5</v>
      </c>
      <c r="J93" s="24" t="s">
        <v>120</v>
      </c>
      <c r="K93" s="13" t="s">
        <v>253</v>
      </c>
      <c r="L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M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V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W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X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4" x14ac:dyDescent="0.25">
      <c r="B94" s="143">
        <f>+B93/365</f>
        <v>89.364383561643834</v>
      </c>
      <c r="C94" s="142" t="s">
        <v>511</v>
      </c>
      <c r="G94" s="15"/>
      <c r="H94" s="17" t="str">
        <f t="shared" si="20"/>
        <v>DIC5</v>
      </c>
      <c r="J94" s="24" t="s">
        <v>121</v>
      </c>
      <c r="K94" s="13" t="s">
        <v>312</v>
      </c>
      <c r="L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M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4" x14ac:dyDescent="0.25">
      <c r="G95" s="15"/>
      <c r="H95" s="17" t="str">
        <f t="shared" si="20"/>
        <v>DIC5</v>
      </c>
      <c r="J95" s="24" t="s">
        <v>122</v>
      </c>
      <c r="K95" s="13" t="s">
        <v>313</v>
      </c>
      <c r="L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M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4" x14ac:dyDescent="0.25">
      <c r="G96" s="15"/>
      <c r="H96" s="17" t="str">
        <f t="shared" si="20"/>
        <v>DIC5</v>
      </c>
      <c r="J96" s="24" t="s">
        <v>123</v>
      </c>
      <c r="K96" s="13" t="s">
        <v>254</v>
      </c>
      <c r="L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M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U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V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4" x14ac:dyDescent="0.25">
      <c r="G97" s="15"/>
      <c r="H97" s="17" t="str">
        <f t="shared" si="20"/>
        <v>DIC5</v>
      </c>
      <c r="J97" s="24" t="s">
        <v>124</v>
      </c>
      <c r="K97" s="13" t="s">
        <v>255</v>
      </c>
      <c r="L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M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A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B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4" x14ac:dyDescent="0.25">
      <c r="G98" s="15"/>
      <c r="H98" s="17" t="str">
        <f t="shared" si="20"/>
        <v>DIC5</v>
      </c>
      <c r="J98" s="24" t="s">
        <v>125</v>
      </c>
      <c r="K98" s="13" t="s">
        <v>256</v>
      </c>
      <c r="L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M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B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4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75">
        <f>+SUM(L92:L98)</f>
        <v>54.370707127067746</v>
      </c>
      <c r="M99" s="75">
        <f t="shared" ref="M99" si="21">+SUM(M92:M98)</f>
        <v>52.197818995785553</v>
      </c>
      <c r="N99" s="75">
        <f t="shared" ref="N99:AQ99" si="22">+SUM(N92:N98)</f>
        <v>50.211969990710308</v>
      </c>
      <c r="O99" s="75">
        <f t="shared" si="22"/>
        <v>51.414048652440734</v>
      </c>
      <c r="P99" s="75">
        <f t="shared" si="22"/>
        <v>51.022163480768334</v>
      </c>
      <c r="Q99" s="75">
        <f t="shared" si="22"/>
        <v>43.048747408740446</v>
      </c>
      <c r="R99" s="75">
        <f t="shared" si="22"/>
        <v>43.048747408740446</v>
      </c>
      <c r="S99" s="75">
        <f t="shared" si="22"/>
        <v>43.048747408740446</v>
      </c>
      <c r="T99" s="75">
        <f t="shared" si="22"/>
        <v>42.593552003891972</v>
      </c>
      <c r="U99" s="75">
        <f t="shared" si="22"/>
        <v>35.796668798745358</v>
      </c>
      <c r="V99" s="75">
        <f t="shared" si="22"/>
        <v>18.290344620975137</v>
      </c>
      <c r="W99" s="75">
        <f t="shared" si="22"/>
        <v>0.73083551770642863</v>
      </c>
      <c r="X99" s="75">
        <f t="shared" si="22"/>
        <v>0.73083551770642863</v>
      </c>
      <c r="Y99" s="75">
        <f t="shared" si="22"/>
        <v>0.73083551770642863</v>
      </c>
      <c r="Z99" s="75">
        <f t="shared" si="22"/>
        <v>0.42748030058817821</v>
      </c>
      <c r="AA99" s="75">
        <f t="shared" si="22"/>
        <v>0</v>
      </c>
      <c r="AB99" s="75">
        <f t="shared" si="22"/>
        <v>0</v>
      </c>
      <c r="AC99" s="75">
        <f t="shared" si="22"/>
        <v>0</v>
      </c>
      <c r="AD99" s="75">
        <f t="shared" si="22"/>
        <v>0</v>
      </c>
      <c r="AE99" s="75">
        <f t="shared" si="22"/>
        <v>0</v>
      </c>
      <c r="AF99" s="75">
        <f t="shared" si="22"/>
        <v>0</v>
      </c>
      <c r="AG99" s="75">
        <f t="shared" si="22"/>
        <v>0</v>
      </c>
      <c r="AH99" s="75">
        <f t="shared" si="22"/>
        <v>0</v>
      </c>
      <c r="AI99" s="75">
        <f t="shared" si="22"/>
        <v>0</v>
      </c>
      <c r="AJ99" s="75">
        <f t="shared" si="22"/>
        <v>0</v>
      </c>
      <c r="AK99" s="75">
        <f t="shared" si="22"/>
        <v>0</v>
      </c>
      <c r="AL99" s="75">
        <f t="shared" si="22"/>
        <v>0</v>
      </c>
      <c r="AM99" s="75">
        <f t="shared" si="22"/>
        <v>0</v>
      </c>
      <c r="AN99" s="75">
        <f t="shared" si="22"/>
        <v>0</v>
      </c>
      <c r="AO99" s="75">
        <f t="shared" si="22"/>
        <v>0</v>
      </c>
      <c r="AP99" s="75">
        <f t="shared" si="22"/>
        <v>0</v>
      </c>
      <c r="AQ99" s="75">
        <f t="shared" si="22"/>
        <v>0</v>
      </c>
    </row>
    <row r="100" spans="1:44" x14ac:dyDescent="0.25">
      <c r="H100"/>
      <c r="I100"/>
    </row>
    <row r="101" spans="1:44" ht="18.75" x14ac:dyDescent="0.3">
      <c r="G101" s="15"/>
      <c r="H101" s="12"/>
      <c r="I101" s="17" t="str">
        <f>+IF(OR(J102="OIL",J102="OIL-eq"),$R$5,IF(J102="GAS",$R$4,IF(J102="GSL",$R$8,IF(J102="DSL",$R$9,IF(J102="KER",$R$10,IF(J102="LPG",$R$11,IF(J102="HFO",$R$12,IF(J102="AVG",$R$13,IF(J102="RFG",$R$14,IF(J102="ELC",$R$15,$R$16))))))))))</f>
        <v>MPC/d</v>
      </c>
      <c r="J101" s="15"/>
      <c r="K101" s="34" t="s">
        <v>410</v>
      </c>
    </row>
    <row r="102" spans="1:44" x14ac:dyDescent="0.25">
      <c r="G102" s="15"/>
      <c r="H102" s="12"/>
      <c r="I102" s="115">
        <f>+IF(OR(J102="OIL",J102="OIL-eq"),$Q$5,IF(J102="GAS",$Q$4,IF(J102="GSL",$Q$8,IF(J102="DSL",$Q$9,IF(J102="KER",$Q$10,IF(J102="LPG",$Q$11,IF(J102="HFO",$Q$12,IF(J102="AVG",$Q$13,IF(J102="RFG",$Q$14,IF(J102="ELC",$Q$15,$Q$16))))))))))</f>
        <v>2.7126000271260002</v>
      </c>
      <c r="J102" s="67" t="s">
        <v>37</v>
      </c>
      <c r="K102" s="2" t="s">
        <v>26</v>
      </c>
    </row>
    <row r="103" spans="1:44" x14ac:dyDescent="0.25">
      <c r="G103" s="44"/>
      <c r="H103" s="43"/>
      <c r="I103" s="43"/>
      <c r="J103" s="15"/>
      <c r="K103" s="16"/>
    </row>
    <row r="104" spans="1:44" x14ac:dyDescent="0.25">
      <c r="L104" s="5">
        <v>2019</v>
      </c>
      <c r="M104" s="5">
        <v>2020</v>
      </c>
      <c r="N104" s="5">
        <v>2021</v>
      </c>
      <c r="O104" s="5">
        <v>2022</v>
      </c>
      <c r="P104" s="5">
        <v>2023</v>
      </c>
      <c r="Q104" s="5">
        <v>2024</v>
      </c>
      <c r="R104" s="5">
        <v>2025</v>
      </c>
      <c r="S104" s="5">
        <v>2026</v>
      </c>
      <c r="T104" s="5">
        <v>2027</v>
      </c>
      <c r="U104" s="5">
        <v>2028</v>
      </c>
      <c r="V104" s="5">
        <v>2029</v>
      </c>
      <c r="W104" s="5">
        <v>2030</v>
      </c>
      <c r="X104" s="5">
        <v>2031</v>
      </c>
      <c r="Y104" s="5">
        <v>2032</v>
      </c>
      <c r="Z104" s="5">
        <v>2033</v>
      </c>
      <c r="AA104" s="5">
        <v>2034</v>
      </c>
      <c r="AB104" s="5">
        <v>2035</v>
      </c>
      <c r="AC104" s="5">
        <v>2036</v>
      </c>
      <c r="AD104" s="5">
        <v>2037</v>
      </c>
      <c r="AE104" s="5">
        <v>2038</v>
      </c>
      <c r="AF104" s="5">
        <v>2039</v>
      </c>
      <c r="AG104" s="5">
        <v>2040</v>
      </c>
      <c r="AH104" s="5">
        <v>2041</v>
      </c>
      <c r="AI104" s="5">
        <v>2042</v>
      </c>
      <c r="AJ104" s="5">
        <v>2043</v>
      </c>
      <c r="AK104" s="5">
        <v>2044</v>
      </c>
      <c r="AL104" s="5">
        <v>2045</v>
      </c>
      <c r="AM104" s="5">
        <v>2046</v>
      </c>
      <c r="AN104" s="5">
        <v>2047</v>
      </c>
      <c r="AO104" s="5">
        <v>2048</v>
      </c>
      <c r="AP104" s="5">
        <v>2049</v>
      </c>
      <c r="AQ104" s="5">
        <v>2050</v>
      </c>
      <c r="AR104" s="21"/>
    </row>
    <row r="105" spans="1:44" x14ac:dyDescent="0.25">
      <c r="G105" s="15"/>
      <c r="H105" s="17" t="str">
        <f>+$H$1</f>
        <v>DIC5</v>
      </c>
      <c r="J105" s="24" t="s">
        <v>119</v>
      </c>
      <c r="K105" s="13" t="s">
        <v>368</v>
      </c>
      <c r="L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M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4" x14ac:dyDescent="0.25">
      <c r="G106" s="15"/>
      <c r="H106" s="17" t="str">
        <f t="shared" ref="H106:H111" si="23">+$H$1</f>
        <v>DIC5</v>
      </c>
      <c r="J106" s="24" t="s">
        <v>120</v>
      </c>
      <c r="K106" s="13" t="s">
        <v>267</v>
      </c>
      <c r="L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M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U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V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4" x14ac:dyDescent="0.25">
      <c r="G107" s="15"/>
      <c r="H107" s="17" t="str">
        <f t="shared" si="23"/>
        <v>DIC5</v>
      </c>
      <c r="J107" s="24" t="s">
        <v>121</v>
      </c>
      <c r="K107" s="13" t="s">
        <v>268</v>
      </c>
      <c r="L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M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N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O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P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Q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R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S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T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U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V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W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X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Z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A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4" x14ac:dyDescent="0.25">
      <c r="G108" s="15"/>
      <c r="H108" s="17" t="str">
        <f t="shared" si="23"/>
        <v>DIC5</v>
      </c>
      <c r="J108" s="24" t="s">
        <v>122</v>
      </c>
      <c r="K108" s="13" t="s">
        <v>369</v>
      </c>
      <c r="L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M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4" x14ac:dyDescent="0.25">
      <c r="G109" s="15"/>
      <c r="H109" s="17" t="str">
        <f t="shared" si="23"/>
        <v>DIC5</v>
      </c>
      <c r="J109" s="24" t="s">
        <v>123</v>
      </c>
      <c r="K109" s="13" t="s">
        <v>370</v>
      </c>
      <c r="L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M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4" x14ac:dyDescent="0.25">
      <c r="G110" s="15"/>
      <c r="H110" s="17" t="str">
        <f t="shared" si="23"/>
        <v>DIC5</v>
      </c>
      <c r="J110" s="24" t="s">
        <v>124</v>
      </c>
      <c r="K110" s="13" t="s">
        <v>269</v>
      </c>
      <c r="L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M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S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T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U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V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W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X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Y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Z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A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B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4" x14ac:dyDescent="0.25">
      <c r="G111" s="15"/>
      <c r="H111" s="17" t="str">
        <f t="shared" si="23"/>
        <v>DIC5</v>
      </c>
      <c r="J111" s="24" t="s">
        <v>125</v>
      </c>
      <c r="K111" s="13" t="s">
        <v>371</v>
      </c>
      <c r="L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M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4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75">
        <f>+SUM(L105:L111)</f>
        <v>294.75557317827577</v>
      </c>
      <c r="M112" s="75">
        <f t="shared" ref="M112" si="24">+SUM(M105:M111)</f>
        <v>294.64520882231244</v>
      </c>
      <c r="N112" s="75">
        <f t="shared" ref="N112:AQ112" si="25">+SUM(N105:N111)</f>
        <v>294.5502086138597</v>
      </c>
      <c r="O112" s="75">
        <f t="shared" si="25"/>
        <v>294.45520840540695</v>
      </c>
      <c r="P112" s="75">
        <f t="shared" si="25"/>
        <v>294.3602081969542</v>
      </c>
      <c r="Q112" s="75">
        <f t="shared" si="25"/>
        <v>294.22789688220985</v>
      </c>
      <c r="R112" s="75">
        <f t="shared" si="25"/>
        <v>293.92549541505139</v>
      </c>
      <c r="S112" s="75">
        <f t="shared" si="25"/>
        <v>293.64659612373993</v>
      </c>
      <c r="T112" s="75">
        <f t="shared" si="25"/>
        <v>67.755317628317258</v>
      </c>
      <c r="U112" s="75">
        <f t="shared" si="25"/>
        <v>2.2100109429207837</v>
      </c>
      <c r="V112" s="75">
        <f t="shared" si="25"/>
        <v>1.6516957060852109</v>
      </c>
      <c r="W112" s="75">
        <f t="shared" si="25"/>
        <v>1.4857803793133133</v>
      </c>
      <c r="X112" s="75">
        <f t="shared" si="25"/>
        <v>1.3999139982372764</v>
      </c>
      <c r="Y112" s="75">
        <f t="shared" si="25"/>
        <v>1.1104092806834693</v>
      </c>
      <c r="Z112" s="75">
        <f t="shared" si="25"/>
        <v>3.3506702785187581E-2</v>
      </c>
      <c r="AA112" s="75">
        <f t="shared" si="25"/>
        <v>0</v>
      </c>
      <c r="AB112" s="75">
        <f t="shared" si="25"/>
        <v>0</v>
      </c>
      <c r="AC112" s="75">
        <f t="shared" si="25"/>
        <v>0</v>
      </c>
      <c r="AD112" s="75">
        <f t="shared" si="25"/>
        <v>0</v>
      </c>
      <c r="AE112" s="75">
        <f t="shared" si="25"/>
        <v>0</v>
      </c>
      <c r="AF112" s="75">
        <f t="shared" si="25"/>
        <v>0</v>
      </c>
      <c r="AG112" s="75">
        <f t="shared" si="25"/>
        <v>0</v>
      </c>
      <c r="AH112" s="75">
        <f t="shared" si="25"/>
        <v>0</v>
      </c>
      <c r="AI112" s="75">
        <f t="shared" si="25"/>
        <v>0</v>
      </c>
      <c r="AJ112" s="75">
        <f t="shared" si="25"/>
        <v>0</v>
      </c>
      <c r="AK112" s="75">
        <f t="shared" si="25"/>
        <v>0</v>
      </c>
      <c r="AL112" s="75">
        <f t="shared" si="25"/>
        <v>0</v>
      </c>
      <c r="AM112" s="75">
        <f t="shared" si="25"/>
        <v>0</v>
      </c>
      <c r="AN112" s="75">
        <f t="shared" si="25"/>
        <v>0</v>
      </c>
      <c r="AO112" s="75">
        <f t="shared" si="25"/>
        <v>0</v>
      </c>
      <c r="AP112" s="75">
        <f t="shared" si="25"/>
        <v>0</v>
      </c>
      <c r="AQ112" s="75">
        <f t="shared" si="25"/>
        <v>0</v>
      </c>
    </row>
    <row r="113" spans="1:44" x14ac:dyDescent="0.25">
      <c r="H113"/>
      <c r="I113"/>
    </row>
    <row r="114" spans="1:44" ht="18.75" x14ac:dyDescent="0.3">
      <c r="G114" s="15"/>
      <c r="H114" s="12"/>
      <c r="I114" s="17" t="str">
        <f>+IF(OR(J115="OIL",J115="OIL-eq"),$R$5,IF(J115="GAS",$R$4,IF(J115="GSL",$R$8,IF(J115="DSL",$R$9,IF(J115="KER",$R$10,IF(J115="LPG",$R$11,IF(J115="HFO",$R$12,IF(J115="AVG",$R$13,IF(J115="RFG",$R$14,IF(J115="ELC",$R$15,$R$16))))))))))</f>
        <v>MPC/d</v>
      </c>
      <c r="J114" s="15"/>
      <c r="K114" s="34" t="s">
        <v>411</v>
      </c>
    </row>
    <row r="115" spans="1:44" x14ac:dyDescent="0.25">
      <c r="G115" s="15"/>
      <c r="H115" s="12"/>
      <c r="I115" s="115">
        <f>+IF(OR(J115="OIL",J115="OIL-eq"),$Q$5,IF(J115="GAS",$Q$4,IF(J115="GSL",$Q$8,IF(J115="DSL",$Q$9,IF(J115="KER",$Q$10,IF(J115="LPG",$Q$11,IF(J115="HFO",$Q$12,IF(J115="AVG",$Q$13,IF(J115="RFG",$Q$14,IF(J115="ELC",$Q$15,$Q$16))))))))))</f>
        <v>2.7126000271260002</v>
      </c>
      <c r="J115" s="67" t="s">
        <v>37</v>
      </c>
      <c r="K115" s="2" t="s">
        <v>27</v>
      </c>
    </row>
    <row r="116" spans="1:44" x14ac:dyDescent="0.25">
      <c r="G116" s="44"/>
      <c r="H116" s="43"/>
      <c r="I116" s="43"/>
      <c r="J116" s="15"/>
      <c r="K116" s="16"/>
    </row>
    <row r="117" spans="1:44" x14ac:dyDescent="0.25">
      <c r="L117" s="5">
        <v>2019</v>
      </c>
      <c r="M117" s="5">
        <v>2020</v>
      </c>
      <c r="N117" s="5">
        <v>2021</v>
      </c>
      <c r="O117" s="5">
        <v>2022</v>
      </c>
      <c r="P117" s="5">
        <v>2023</v>
      </c>
      <c r="Q117" s="5">
        <v>2024</v>
      </c>
      <c r="R117" s="5">
        <v>2025</v>
      </c>
      <c r="S117" s="5">
        <v>2026</v>
      </c>
      <c r="T117" s="5">
        <v>2027</v>
      </c>
      <c r="U117" s="5">
        <v>2028</v>
      </c>
      <c r="V117" s="5">
        <v>2029</v>
      </c>
      <c r="W117" s="5">
        <v>2030</v>
      </c>
      <c r="X117" s="5">
        <v>2031</v>
      </c>
      <c r="Y117" s="5">
        <v>2032</v>
      </c>
      <c r="Z117" s="5">
        <v>2033</v>
      </c>
      <c r="AA117" s="5">
        <v>2034</v>
      </c>
      <c r="AB117" s="5">
        <v>2035</v>
      </c>
      <c r="AC117" s="5">
        <v>2036</v>
      </c>
      <c r="AD117" s="5">
        <v>2037</v>
      </c>
      <c r="AE117" s="5">
        <v>2038</v>
      </c>
      <c r="AF117" s="5">
        <v>2039</v>
      </c>
      <c r="AG117" s="5">
        <v>2040</v>
      </c>
      <c r="AH117" s="5">
        <v>2041</v>
      </c>
      <c r="AI117" s="5">
        <v>2042</v>
      </c>
      <c r="AJ117" s="5">
        <v>2043</v>
      </c>
      <c r="AK117" s="5">
        <v>2044</v>
      </c>
      <c r="AL117" s="5">
        <v>2045</v>
      </c>
      <c r="AM117" s="5">
        <v>2046</v>
      </c>
      <c r="AN117" s="5">
        <v>2047</v>
      </c>
      <c r="AO117" s="5">
        <v>2048</v>
      </c>
      <c r="AP117" s="5">
        <v>2049</v>
      </c>
      <c r="AQ117" s="5">
        <v>2050</v>
      </c>
      <c r="AR117" s="21"/>
    </row>
    <row r="118" spans="1:44" x14ac:dyDescent="0.25">
      <c r="D118" s="131"/>
      <c r="E118" s="131"/>
      <c r="G118" s="15"/>
      <c r="H118" s="17" t="str">
        <f>+$H$1</f>
        <v>DIC5</v>
      </c>
      <c r="J118" s="24" t="s">
        <v>126</v>
      </c>
      <c r="K118" s="13" t="s">
        <v>368</v>
      </c>
      <c r="L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M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4" x14ac:dyDescent="0.25">
      <c r="D119" s="131"/>
      <c r="E119" s="131"/>
      <c r="G119" s="15"/>
      <c r="H119" s="17" t="str">
        <f t="shared" ref="H119:H124" si="26">+$H$1</f>
        <v>DIC5</v>
      </c>
      <c r="J119" s="24" t="s">
        <v>127</v>
      </c>
      <c r="K119" s="13" t="s">
        <v>267</v>
      </c>
      <c r="L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M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U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V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4" x14ac:dyDescent="0.25">
      <c r="D120" s="131"/>
      <c r="E120" s="131"/>
      <c r="G120" s="15"/>
      <c r="H120" s="17" t="str">
        <f t="shared" si="26"/>
        <v>DIC5</v>
      </c>
      <c r="J120" s="24" t="s">
        <v>128</v>
      </c>
      <c r="K120" s="13" t="s">
        <v>268</v>
      </c>
      <c r="L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M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N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O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P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Q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R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S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T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U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V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W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X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Z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A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4" x14ac:dyDescent="0.25">
      <c r="D121" s="131"/>
      <c r="E121" s="131"/>
      <c r="G121" s="15"/>
      <c r="H121" s="17" t="str">
        <f t="shared" si="26"/>
        <v>DIC5</v>
      </c>
      <c r="J121" s="24" t="s">
        <v>129</v>
      </c>
      <c r="K121" s="13" t="s">
        <v>369</v>
      </c>
      <c r="L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M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4" x14ac:dyDescent="0.25">
      <c r="D122" s="131"/>
      <c r="E122" s="131"/>
      <c r="G122" s="15"/>
      <c r="H122" s="17" t="str">
        <f t="shared" si="26"/>
        <v>DIC5</v>
      </c>
      <c r="J122" s="24" t="s">
        <v>130</v>
      </c>
      <c r="K122" s="13" t="s">
        <v>370</v>
      </c>
      <c r="L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M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4" x14ac:dyDescent="0.25">
      <c r="D123" s="131"/>
      <c r="E123" s="131"/>
      <c r="G123" s="15"/>
      <c r="H123" s="17" t="str">
        <f t="shared" si="26"/>
        <v>DIC5</v>
      </c>
      <c r="J123" s="24" t="s">
        <v>159</v>
      </c>
      <c r="K123" s="13" t="s">
        <v>269</v>
      </c>
      <c r="L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M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S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T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U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V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W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X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Y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Z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A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B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4" x14ac:dyDescent="0.25">
      <c r="G124" s="15"/>
      <c r="H124" s="17" t="str">
        <f t="shared" si="26"/>
        <v>DIC5</v>
      </c>
      <c r="J124" s="24" t="s">
        <v>131</v>
      </c>
      <c r="K124" s="13" t="s">
        <v>371</v>
      </c>
      <c r="L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M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4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75">
        <f>+SUM(L118:L124)</f>
        <v>233.67684756950013</v>
      </c>
      <c r="M125" s="75">
        <f t="shared" ref="M125" si="27">+SUM(M118:M124)</f>
        <v>233.61622475013911</v>
      </c>
      <c r="N125" s="75">
        <f t="shared" ref="N125:AQ125" si="28">+SUM(N118:N124)</f>
        <v>233.56404141226685</v>
      </c>
      <c r="O125" s="75">
        <f t="shared" si="28"/>
        <v>233.51185807439458</v>
      </c>
      <c r="P125" s="75">
        <f t="shared" si="28"/>
        <v>233.45967473652232</v>
      </c>
      <c r="Q125" s="75">
        <f t="shared" si="28"/>
        <v>233.3869965166102</v>
      </c>
      <c r="R125" s="75">
        <f t="shared" si="28"/>
        <v>233.21115059890229</v>
      </c>
      <c r="S125" s="75">
        <f t="shared" si="28"/>
        <v>233.04799179997821</v>
      </c>
      <c r="T125" s="75">
        <f t="shared" si="28"/>
        <v>53.372951295620211</v>
      </c>
      <c r="U125" s="75">
        <f t="shared" si="28"/>
        <v>1.2780694169855664</v>
      </c>
      <c r="V125" s="75">
        <f t="shared" si="28"/>
        <v>0.96188981982990107</v>
      </c>
      <c r="W125" s="75">
        <f t="shared" si="28"/>
        <v>0.86125435064407707</v>
      </c>
      <c r="X125" s="75">
        <f t="shared" si="28"/>
        <v>0.80917234161572493</v>
      </c>
      <c r="Y125" s="75">
        <f t="shared" si="28"/>
        <v>0.64523238733400512</v>
      </c>
      <c r="Z125" s="75">
        <f t="shared" si="28"/>
        <v>2.0323395199607758E-2</v>
      </c>
      <c r="AA125" s="75">
        <f t="shared" si="28"/>
        <v>0</v>
      </c>
      <c r="AB125" s="75">
        <f t="shared" si="28"/>
        <v>0</v>
      </c>
      <c r="AC125" s="75">
        <f t="shared" si="28"/>
        <v>0</v>
      </c>
      <c r="AD125" s="75">
        <f t="shared" si="28"/>
        <v>0</v>
      </c>
      <c r="AE125" s="75">
        <f t="shared" si="28"/>
        <v>0</v>
      </c>
      <c r="AF125" s="75">
        <f t="shared" si="28"/>
        <v>0</v>
      </c>
      <c r="AG125" s="75">
        <f t="shared" si="28"/>
        <v>0</v>
      </c>
      <c r="AH125" s="75">
        <f t="shared" si="28"/>
        <v>0</v>
      </c>
      <c r="AI125" s="75">
        <f t="shared" si="28"/>
        <v>0</v>
      </c>
      <c r="AJ125" s="75">
        <f t="shared" si="28"/>
        <v>0</v>
      </c>
      <c r="AK125" s="75">
        <f t="shared" si="28"/>
        <v>0</v>
      </c>
      <c r="AL125" s="75">
        <f t="shared" si="28"/>
        <v>0</v>
      </c>
      <c r="AM125" s="75">
        <f t="shared" si="28"/>
        <v>0</v>
      </c>
      <c r="AN125" s="75">
        <f t="shared" si="28"/>
        <v>0</v>
      </c>
      <c r="AO125" s="75">
        <f t="shared" si="28"/>
        <v>0</v>
      </c>
      <c r="AP125" s="75">
        <f t="shared" si="28"/>
        <v>0</v>
      </c>
      <c r="AQ125" s="75">
        <f t="shared" si="28"/>
        <v>0</v>
      </c>
    </row>
    <row r="126" spans="1:44" x14ac:dyDescent="0.25">
      <c r="H126"/>
      <c r="I126"/>
    </row>
    <row r="127" spans="1:44" ht="18.75" x14ac:dyDescent="0.3">
      <c r="G127" s="15"/>
      <c r="H127" s="12"/>
      <c r="I127" s="17" t="str">
        <f>+IF(OR(J128="OIL",J128="OIL-eq"),$R$5,IF(J128="GAS",$R$4,IF(J128="GSL",$R$8,IF(J128="DSL",$R$9,IF(J128="KER",$R$10,IF(J128="LPG",$R$11,IF(J128="HFO",$R$12,IF(J128="AVG",$R$13,IF(J128="RFG",$R$14,IF(J128="ELC",$R$15,$R$16))))))))))</f>
        <v>Kb/d</v>
      </c>
      <c r="J127" s="15"/>
      <c r="K127" s="34" t="s">
        <v>412</v>
      </c>
    </row>
    <row r="128" spans="1:44" x14ac:dyDescent="0.25">
      <c r="G128" s="15"/>
      <c r="H128" s="12"/>
      <c r="I128" s="115">
        <f>+IF(OR(J128="OIL",J128="OIL-eq"),$Q$5,IF(J128="GAS",$Q$4,IF(J128="GSL",$Q$8,IF(J128="DSL",$Q$9,IF(J128="KER",$Q$10,IF(J128="LPG",$Q$11,IF(J128="HFO",$Q$12,IF(J128="AVG",$Q$13,IF(J128="RFG",$Q$14,IF(J128="ELC",$Q$15,$Q$16))))))))))</f>
        <v>0.67480936635400501</v>
      </c>
      <c r="J128" s="67" t="s">
        <v>43</v>
      </c>
      <c r="K128" s="2" t="s">
        <v>27</v>
      </c>
    </row>
    <row r="129" spans="1:44" x14ac:dyDescent="0.25">
      <c r="G129" s="44"/>
      <c r="H129" s="43"/>
      <c r="I129" s="43"/>
      <c r="J129" s="15"/>
      <c r="K129" s="16"/>
    </row>
    <row r="130" spans="1:44" x14ac:dyDescent="0.25">
      <c r="L130" s="5">
        <v>2019</v>
      </c>
      <c r="M130" s="5">
        <v>2020</v>
      </c>
      <c r="N130" s="5">
        <v>2021</v>
      </c>
      <c r="O130" s="5">
        <v>2022</v>
      </c>
      <c r="P130" s="5">
        <v>2023</v>
      </c>
      <c r="Q130" s="5">
        <v>2024</v>
      </c>
      <c r="R130" s="5">
        <v>2025</v>
      </c>
      <c r="S130" s="5">
        <v>2026</v>
      </c>
      <c r="T130" s="5">
        <v>2027</v>
      </c>
      <c r="U130" s="5">
        <v>2028</v>
      </c>
      <c r="V130" s="5">
        <v>2029</v>
      </c>
      <c r="W130" s="5">
        <v>2030</v>
      </c>
      <c r="X130" s="5">
        <v>2031</v>
      </c>
      <c r="Y130" s="5">
        <v>2032</v>
      </c>
      <c r="Z130" s="5">
        <v>2033</v>
      </c>
      <c r="AA130" s="5">
        <v>2034</v>
      </c>
      <c r="AB130" s="5">
        <v>2035</v>
      </c>
      <c r="AC130" s="5">
        <v>2036</v>
      </c>
      <c r="AD130" s="5">
        <v>2037</v>
      </c>
      <c r="AE130" s="5">
        <v>2038</v>
      </c>
      <c r="AF130" s="5">
        <v>2039</v>
      </c>
      <c r="AG130" s="5">
        <v>2040</v>
      </c>
      <c r="AH130" s="5">
        <v>2041</v>
      </c>
      <c r="AI130" s="5">
        <v>2042</v>
      </c>
      <c r="AJ130" s="5">
        <v>2043</v>
      </c>
      <c r="AK130" s="5">
        <v>2044</v>
      </c>
      <c r="AL130" s="5">
        <v>2045</v>
      </c>
      <c r="AM130" s="5">
        <v>2046</v>
      </c>
      <c r="AN130" s="5">
        <v>2047</v>
      </c>
      <c r="AO130" s="5">
        <v>2048</v>
      </c>
      <c r="AP130" s="5">
        <v>2049</v>
      </c>
      <c r="AQ130" s="5">
        <v>2050</v>
      </c>
      <c r="AR130" s="21"/>
    </row>
    <row r="131" spans="1:44" x14ac:dyDescent="0.25">
      <c r="D131" s="131"/>
      <c r="E131" s="131"/>
      <c r="G131" s="15"/>
      <c r="H131" s="17" t="str">
        <f>+$H$1</f>
        <v>DIC5</v>
      </c>
      <c r="J131" s="24" t="s">
        <v>43</v>
      </c>
      <c r="K131" s="13" t="s">
        <v>368</v>
      </c>
      <c r="L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M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4" x14ac:dyDescent="0.25">
      <c r="D132" s="131"/>
      <c r="E132" s="131"/>
      <c r="G132" s="15"/>
      <c r="H132" s="17" t="str">
        <f t="shared" ref="H132:H137" si="29">+$H$1</f>
        <v>DIC5</v>
      </c>
      <c r="J132" s="24" t="s">
        <v>43</v>
      </c>
      <c r="K132" s="13" t="s">
        <v>267</v>
      </c>
      <c r="L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M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U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V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4" x14ac:dyDescent="0.25">
      <c r="D133" s="131"/>
      <c r="E133" s="131"/>
      <c r="G133" s="15"/>
      <c r="H133" s="17" t="str">
        <f t="shared" si="29"/>
        <v>DIC5</v>
      </c>
      <c r="J133" s="24" t="s">
        <v>43</v>
      </c>
      <c r="K133" s="13" t="s">
        <v>268</v>
      </c>
      <c r="L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M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N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O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P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Q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R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S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T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U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V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W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X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Z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A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4" x14ac:dyDescent="0.25">
      <c r="D134" s="131"/>
      <c r="E134" s="131"/>
      <c r="G134" s="15"/>
      <c r="H134" s="17" t="str">
        <f t="shared" si="29"/>
        <v>DIC5</v>
      </c>
      <c r="J134" s="24" t="s">
        <v>43</v>
      </c>
      <c r="K134" s="13" t="s">
        <v>369</v>
      </c>
      <c r="L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M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4" x14ac:dyDescent="0.25">
      <c r="D135" s="131"/>
      <c r="E135" s="131"/>
      <c r="G135" s="15"/>
      <c r="H135" s="17" t="str">
        <f t="shared" si="29"/>
        <v>DIC5</v>
      </c>
      <c r="J135" s="24" t="s">
        <v>43</v>
      </c>
      <c r="K135" s="13" t="s">
        <v>370</v>
      </c>
      <c r="L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M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4" x14ac:dyDescent="0.25">
      <c r="D136" s="131"/>
      <c r="E136" s="131"/>
      <c r="G136" s="15"/>
      <c r="H136" s="17" t="str">
        <f t="shared" si="29"/>
        <v>DIC5</v>
      </c>
      <c r="J136" s="24" t="s">
        <v>43</v>
      </c>
      <c r="K136" s="13" t="s">
        <v>269</v>
      </c>
      <c r="L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M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S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T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U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V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W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X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Y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Z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A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B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4" x14ac:dyDescent="0.25">
      <c r="G137" s="15"/>
      <c r="H137" s="17" t="str">
        <f t="shared" si="29"/>
        <v>DIC5</v>
      </c>
      <c r="J137" s="24" t="s">
        <v>43</v>
      </c>
      <c r="K137" s="13" t="s">
        <v>371</v>
      </c>
      <c r="L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M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4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75">
        <f>+SUM(L131:L137)</f>
        <v>15.194461296764379</v>
      </c>
      <c r="M138" s="75">
        <f t="shared" ref="M138" si="30">+SUM(M131:M137)</f>
        <v>15.182087170663802</v>
      </c>
      <c r="N138" s="75">
        <f t="shared" ref="N138:AQ138" si="31">+SUM(N131:N137)</f>
        <v>15.171435683154867</v>
      </c>
      <c r="O138" s="75">
        <f t="shared" si="31"/>
        <v>15.160784195645929</v>
      </c>
      <c r="P138" s="75">
        <f t="shared" si="31"/>
        <v>15.150132708136994</v>
      </c>
      <c r="Q138" s="75">
        <f t="shared" si="31"/>
        <v>15.135297874200905</v>
      </c>
      <c r="R138" s="75">
        <f t="shared" si="31"/>
        <v>15.103814843426248</v>
      </c>
      <c r="S138" s="75">
        <f t="shared" si="31"/>
        <v>15.075022257881614</v>
      </c>
      <c r="T138" s="75">
        <f t="shared" si="31"/>
        <v>3.5778793093655139</v>
      </c>
      <c r="U138" s="75">
        <f t="shared" si="31"/>
        <v>0.23183767024496862</v>
      </c>
      <c r="V138" s="75">
        <f t="shared" si="31"/>
        <v>0.17160195692558203</v>
      </c>
      <c r="W138" s="75">
        <f t="shared" si="31"/>
        <v>0.15536238644234698</v>
      </c>
      <c r="X138" s="75">
        <f t="shared" si="31"/>
        <v>0.14695789979994264</v>
      </c>
      <c r="Y138" s="75">
        <f t="shared" si="31"/>
        <v>0.11572134538989157</v>
      </c>
      <c r="Z138" s="75">
        <f t="shared" si="31"/>
        <v>3.2795912959200689E-3</v>
      </c>
      <c r="AA138" s="75">
        <f t="shared" si="31"/>
        <v>0</v>
      </c>
      <c r="AB138" s="75">
        <f t="shared" si="31"/>
        <v>0</v>
      </c>
      <c r="AC138" s="75">
        <f t="shared" si="31"/>
        <v>0</v>
      </c>
      <c r="AD138" s="75">
        <f t="shared" si="31"/>
        <v>0</v>
      </c>
      <c r="AE138" s="75">
        <f t="shared" si="31"/>
        <v>0</v>
      </c>
      <c r="AF138" s="75">
        <f t="shared" si="31"/>
        <v>0</v>
      </c>
      <c r="AG138" s="75">
        <f t="shared" si="31"/>
        <v>0</v>
      </c>
      <c r="AH138" s="75">
        <f t="shared" si="31"/>
        <v>0</v>
      </c>
      <c r="AI138" s="75">
        <f t="shared" si="31"/>
        <v>0</v>
      </c>
      <c r="AJ138" s="75">
        <f t="shared" si="31"/>
        <v>0</v>
      </c>
      <c r="AK138" s="75">
        <f t="shared" si="31"/>
        <v>0</v>
      </c>
      <c r="AL138" s="75">
        <f t="shared" si="31"/>
        <v>0</v>
      </c>
      <c r="AM138" s="75">
        <f t="shared" si="31"/>
        <v>0</v>
      </c>
      <c r="AN138" s="75">
        <f t="shared" si="31"/>
        <v>0</v>
      </c>
      <c r="AO138" s="75">
        <f t="shared" si="31"/>
        <v>0</v>
      </c>
      <c r="AP138" s="75">
        <f t="shared" si="31"/>
        <v>0</v>
      </c>
      <c r="AQ138" s="75">
        <f t="shared" si="31"/>
        <v>0</v>
      </c>
    </row>
    <row r="139" spans="1:44" x14ac:dyDescent="0.25">
      <c r="H139"/>
      <c r="I139"/>
    </row>
    <row r="140" spans="1:44" ht="15.75" thickBot="1" x14ac:dyDescent="0.3">
      <c r="H140"/>
      <c r="I140"/>
    </row>
    <row r="141" spans="1:44" s="81" customFormat="1" ht="18.75" x14ac:dyDescent="0.3">
      <c r="A141" s="82"/>
      <c r="B141" s="82"/>
      <c r="C141" s="82"/>
      <c r="D141" s="82"/>
      <c r="E141" s="82"/>
      <c r="F141" s="96"/>
      <c r="I141" s="17" t="str">
        <f>+IF(OR(J142="OIL",J142="OIL-eq"),$R$5,IF(J142="GAS",$R$4,IF(J142="GSL",$R$8,IF(J142="DSL",$R$9,IF(J142="KER",$R$10,IF(J142="LPG",$R$11,IF(J142="HFO",$R$12,IF(J142="AVG",$R$13,IF(J142="RFG",$R$14,IF(J142="ELC",$R$15,$R$16))))))))))</f>
        <v>MPC/d</v>
      </c>
      <c r="K141" s="86" t="s">
        <v>413</v>
      </c>
    </row>
    <row r="142" spans="1:44" x14ac:dyDescent="0.25">
      <c r="G142" s="15"/>
      <c r="H142" s="12"/>
      <c r="I142" s="115">
        <f>+IF(OR(J142="OIL",J142="OIL-eq"),$Q$5,IF(J142="GAS",$Q$4,IF(J142="GSL",$Q$8,IF(J142="DSL",$Q$9,IF(J142="KER",$Q$10,IF(J142="LPG",$Q$11,IF(J142="HFO",$Q$12,IF(J142="AVG",$Q$13,IF(J142="RFG",$Q$14,IF(J142="ELC",$Q$15,$Q$16))))))))))</f>
        <v>2.7126000271260002</v>
      </c>
      <c r="J142" s="67" t="s">
        <v>37</v>
      </c>
      <c r="K142" s="41" t="s">
        <v>381</v>
      </c>
    </row>
    <row r="143" spans="1:44" x14ac:dyDescent="0.25">
      <c r="G143" s="44"/>
      <c r="H143" s="43"/>
      <c r="I143" s="43"/>
      <c r="J143" s="15"/>
      <c r="K143" s="16"/>
    </row>
    <row r="144" spans="1:44" x14ac:dyDescent="0.25">
      <c r="L144" s="40">
        <v>2019</v>
      </c>
      <c r="M144" s="40">
        <v>2020</v>
      </c>
      <c r="N144" s="40">
        <v>2021</v>
      </c>
      <c r="O144" s="40">
        <v>2022</v>
      </c>
      <c r="P144" s="40">
        <v>2023</v>
      </c>
      <c r="Q144" s="40">
        <v>2024</v>
      </c>
      <c r="R144" s="40">
        <v>2025</v>
      </c>
      <c r="S144" s="40">
        <v>2026</v>
      </c>
      <c r="T144" s="40">
        <v>2027</v>
      </c>
      <c r="U144" s="40">
        <v>2028</v>
      </c>
      <c r="V144" s="40">
        <v>2029</v>
      </c>
      <c r="W144" s="40">
        <v>2030</v>
      </c>
      <c r="X144" s="40">
        <v>2031</v>
      </c>
      <c r="Y144" s="40">
        <v>2032</v>
      </c>
      <c r="Z144" s="40">
        <v>2033</v>
      </c>
      <c r="AA144" s="40">
        <v>2034</v>
      </c>
      <c r="AB144" s="40">
        <v>2035</v>
      </c>
      <c r="AC144" s="40">
        <v>2036</v>
      </c>
      <c r="AD144" s="40">
        <v>2037</v>
      </c>
      <c r="AE144" s="40">
        <v>2038</v>
      </c>
      <c r="AF144" s="40">
        <v>2039</v>
      </c>
      <c r="AG144" s="40">
        <v>2040</v>
      </c>
      <c r="AH144" s="40">
        <v>2041</v>
      </c>
      <c r="AI144" s="40">
        <v>2042</v>
      </c>
      <c r="AJ144" s="40">
        <v>2043</v>
      </c>
      <c r="AK144" s="40">
        <v>2044</v>
      </c>
      <c r="AL144" s="40">
        <v>2045</v>
      </c>
      <c r="AM144" s="40">
        <v>2046</v>
      </c>
      <c r="AN144" s="40">
        <v>2047</v>
      </c>
      <c r="AO144" s="40">
        <v>2048</v>
      </c>
      <c r="AP144" s="40">
        <v>2049</v>
      </c>
      <c r="AQ144" s="40">
        <v>2050</v>
      </c>
      <c r="AR144" s="21"/>
    </row>
    <row r="145" spans="1:44" x14ac:dyDescent="0.25">
      <c r="G145" s="15"/>
      <c r="H145" s="17" t="str">
        <f>+$H$1</f>
        <v>DIC5</v>
      </c>
      <c r="J145" s="61" t="s">
        <v>119</v>
      </c>
      <c r="K145" s="41" t="s">
        <v>382</v>
      </c>
      <c r="L145" s="21">
        <f>+L158+L171</f>
        <v>174.72369860524157</v>
      </c>
      <c r="M145" s="21">
        <f t="shared" ref="M145:AP151" si="32">+M158+M171</f>
        <v>141.19107171040335</v>
      </c>
      <c r="N145" s="21">
        <f t="shared" si="32"/>
        <v>110.54488574344337</v>
      </c>
      <c r="O145" s="21">
        <f t="shared" si="32"/>
        <v>129.09570512606268</v>
      </c>
      <c r="P145" s="21">
        <f t="shared" si="32"/>
        <v>123.04802183389232</v>
      </c>
      <c r="Q145" s="21">
        <f t="shared" si="32"/>
        <v>0</v>
      </c>
      <c r="R145" s="21">
        <f t="shared" si="32"/>
        <v>0</v>
      </c>
      <c r="S145" s="21">
        <f t="shared" si="32"/>
        <v>0</v>
      </c>
      <c r="T145" s="21">
        <f t="shared" si="32"/>
        <v>0</v>
      </c>
      <c r="U145" s="21">
        <f t="shared" si="32"/>
        <v>0</v>
      </c>
      <c r="V145" s="21">
        <f t="shared" si="32"/>
        <v>0</v>
      </c>
      <c r="W145" s="21">
        <f t="shared" si="32"/>
        <v>0</v>
      </c>
      <c r="X145" s="21">
        <f t="shared" si="32"/>
        <v>0</v>
      </c>
      <c r="Y145" s="21">
        <f t="shared" si="32"/>
        <v>0</v>
      </c>
      <c r="Z145" s="21">
        <f t="shared" si="32"/>
        <v>0</v>
      </c>
      <c r="AA145" s="21">
        <f t="shared" si="32"/>
        <v>0</v>
      </c>
      <c r="AB145" s="21">
        <f t="shared" si="32"/>
        <v>0</v>
      </c>
      <c r="AC145" s="21">
        <f t="shared" si="32"/>
        <v>0</v>
      </c>
      <c r="AD145" s="21">
        <f t="shared" si="32"/>
        <v>0</v>
      </c>
      <c r="AE145" s="21">
        <f t="shared" si="32"/>
        <v>0</v>
      </c>
      <c r="AF145" s="21">
        <f t="shared" si="32"/>
        <v>0</v>
      </c>
      <c r="AG145" s="21">
        <f t="shared" si="32"/>
        <v>0</v>
      </c>
      <c r="AH145" s="21">
        <f t="shared" si="32"/>
        <v>0</v>
      </c>
      <c r="AI145" s="21">
        <f t="shared" si="32"/>
        <v>0</v>
      </c>
      <c r="AJ145" s="21">
        <f t="shared" si="32"/>
        <v>0</v>
      </c>
      <c r="AK145" s="21">
        <f t="shared" si="32"/>
        <v>0</v>
      </c>
      <c r="AL145" s="21">
        <f t="shared" si="32"/>
        <v>0</v>
      </c>
      <c r="AM145" s="21">
        <f t="shared" si="32"/>
        <v>0</v>
      </c>
      <c r="AN145" s="21">
        <f t="shared" si="32"/>
        <v>0</v>
      </c>
      <c r="AO145" s="21">
        <f t="shared" si="32"/>
        <v>0</v>
      </c>
      <c r="AP145" s="21">
        <f t="shared" si="32"/>
        <v>0</v>
      </c>
      <c r="AQ145" s="21">
        <f>+AQ158+AQ171</f>
        <v>0</v>
      </c>
    </row>
    <row r="146" spans="1:44" x14ac:dyDescent="0.25">
      <c r="G146" s="15"/>
      <c r="H146" s="17" t="str">
        <f t="shared" ref="H146:H151" si="33">+$H$1</f>
        <v>DIC5</v>
      </c>
      <c r="J146" s="61" t="s">
        <v>120</v>
      </c>
      <c r="K146" s="41" t="s">
        <v>383</v>
      </c>
      <c r="L146" s="21">
        <f t="shared" ref="L146:AA151" si="34">+L159+L172</f>
        <v>595.20817263916967</v>
      </c>
      <c r="M146" s="21">
        <f t="shared" si="34"/>
        <v>572.17384143089055</v>
      </c>
      <c r="N146" s="21">
        <f t="shared" si="34"/>
        <v>504.87047118534548</v>
      </c>
      <c r="O146" s="21">
        <f t="shared" si="34"/>
        <v>499.6977899850761</v>
      </c>
      <c r="P146" s="21">
        <f t="shared" si="34"/>
        <v>231.44849494826474</v>
      </c>
      <c r="Q146" s="21">
        <f t="shared" si="34"/>
        <v>231.44849494826474</v>
      </c>
      <c r="R146" s="21">
        <f t="shared" si="34"/>
        <v>231.44849494826474</v>
      </c>
      <c r="S146" s="21">
        <f t="shared" si="34"/>
        <v>231.44849494826474</v>
      </c>
      <c r="T146" s="21">
        <f t="shared" si="34"/>
        <v>51.936613242830866</v>
      </c>
      <c r="U146" s="21">
        <f t="shared" si="34"/>
        <v>0</v>
      </c>
      <c r="V146" s="21">
        <f t="shared" si="34"/>
        <v>0</v>
      </c>
      <c r="W146" s="21">
        <f t="shared" si="34"/>
        <v>0</v>
      </c>
      <c r="X146" s="21">
        <f t="shared" si="34"/>
        <v>0</v>
      </c>
      <c r="Y146" s="21">
        <f t="shared" si="34"/>
        <v>0</v>
      </c>
      <c r="Z146" s="21">
        <f t="shared" si="34"/>
        <v>0</v>
      </c>
      <c r="AA146" s="21">
        <f t="shared" si="34"/>
        <v>0</v>
      </c>
      <c r="AB146" s="21">
        <f t="shared" si="32"/>
        <v>0</v>
      </c>
      <c r="AC146" s="21">
        <f t="shared" si="32"/>
        <v>0</v>
      </c>
      <c r="AD146" s="21">
        <f t="shared" si="32"/>
        <v>0</v>
      </c>
      <c r="AE146" s="21">
        <f t="shared" si="32"/>
        <v>0</v>
      </c>
      <c r="AF146" s="21">
        <f t="shared" si="32"/>
        <v>0</v>
      </c>
      <c r="AG146" s="21">
        <f t="shared" si="32"/>
        <v>0</v>
      </c>
      <c r="AH146" s="21">
        <f t="shared" si="32"/>
        <v>0</v>
      </c>
      <c r="AI146" s="21">
        <f t="shared" si="32"/>
        <v>0</v>
      </c>
      <c r="AJ146" s="21">
        <f t="shared" si="32"/>
        <v>0</v>
      </c>
      <c r="AK146" s="21">
        <f t="shared" si="32"/>
        <v>0</v>
      </c>
      <c r="AL146" s="21">
        <f t="shared" si="32"/>
        <v>0</v>
      </c>
      <c r="AM146" s="21">
        <f t="shared" si="32"/>
        <v>0</v>
      </c>
      <c r="AN146" s="21">
        <f t="shared" si="32"/>
        <v>0</v>
      </c>
      <c r="AO146" s="21">
        <f t="shared" si="32"/>
        <v>0</v>
      </c>
      <c r="AP146" s="21">
        <f t="shared" si="32"/>
        <v>0</v>
      </c>
      <c r="AQ146" s="21">
        <f t="shared" ref="AQ146" si="35">+AQ159+AQ172</f>
        <v>0</v>
      </c>
    </row>
    <row r="147" spans="1:44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1">
        <f t="shared" si="34"/>
        <v>1.1341996191941679</v>
      </c>
      <c r="M147" s="21">
        <f t="shared" si="32"/>
        <v>1.0735767998331507</v>
      </c>
      <c r="N147" s="21">
        <f t="shared" si="32"/>
        <v>1.0213934619608869</v>
      </c>
      <c r="O147" s="21">
        <f t="shared" si="32"/>
        <v>0.96921012408862062</v>
      </c>
      <c r="P147" s="21">
        <f t="shared" si="32"/>
        <v>0.91702678621635692</v>
      </c>
      <c r="Q147" s="21">
        <f t="shared" si="32"/>
        <v>0.84434856630422073</v>
      </c>
      <c r="R147" s="21">
        <f t="shared" si="32"/>
        <v>0.77167034639208465</v>
      </c>
      <c r="S147" s="21">
        <f t="shared" si="32"/>
        <v>0.71403717977413528</v>
      </c>
      <c r="T147" s="21">
        <f t="shared" si="32"/>
        <v>0.65640401315618879</v>
      </c>
      <c r="U147" s="21">
        <f t="shared" si="32"/>
        <v>0.59877084653823953</v>
      </c>
      <c r="V147" s="21">
        <f t="shared" si="32"/>
        <v>0.38322671856840634</v>
      </c>
      <c r="W147" s="21">
        <f t="shared" si="32"/>
        <v>0.38322671856841173</v>
      </c>
      <c r="X147" s="21">
        <f t="shared" si="32"/>
        <v>0.38322671856841173</v>
      </c>
      <c r="Y147" s="21">
        <f t="shared" si="32"/>
        <v>0.27136877331504139</v>
      </c>
      <c r="Z147" s="21">
        <f t="shared" si="32"/>
        <v>0</v>
      </c>
      <c r="AA147" s="21">
        <f t="shared" si="32"/>
        <v>0</v>
      </c>
      <c r="AB147" s="21">
        <f t="shared" si="32"/>
        <v>0</v>
      </c>
      <c r="AC147" s="21">
        <f t="shared" si="32"/>
        <v>0</v>
      </c>
      <c r="AD147" s="21">
        <f t="shared" si="32"/>
        <v>0</v>
      </c>
      <c r="AE147" s="21">
        <f t="shared" si="32"/>
        <v>0</v>
      </c>
      <c r="AF147" s="21">
        <f t="shared" si="32"/>
        <v>0</v>
      </c>
      <c r="AG147" s="21">
        <f t="shared" si="32"/>
        <v>0</v>
      </c>
      <c r="AH147" s="21">
        <f t="shared" si="32"/>
        <v>0</v>
      </c>
      <c r="AI147" s="21">
        <f t="shared" si="32"/>
        <v>0</v>
      </c>
      <c r="AJ147" s="21">
        <f t="shared" si="32"/>
        <v>0</v>
      </c>
      <c r="AK147" s="21">
        <f t="shared" si="32"/>
        <v>0</v>
      </c>
      <c r="AL147" s="21">
        <f t="shared" si="32"/>
        <v>0</v>
      </c>
      <c r="AM147" s="21">
        <f t="shared" si="32"/>
        <v>0</v>
      </c>
      <c r="AN147" s="21">
        <f t="shared" si="32"/>
        <v>0</v>
      </c>
      <c r="AO147" s="21">
        <f t="shared" si="32"/>
        <v>0</v>
      </c>
      <c r="AP147" s="21">
        <f t="shared" si="32"/>
        <v>0</v>
      </c>
      <c r="AQ147" s="21">
        <f t="shared" ref="AQ147" si="36">+AQ160+AQ173</f>
        <v>0</v>
      </c>
    </row>
    <row r="148" spans="1:44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1">
        <f t="shared" si="34"/>
        <v>0</v>
      </c>
      <c r="M148" s="21">
        <f t="shared" si="32"/>
        <v>0</v>
      </c>
      <c r="N148" s="21">
        <f t="shared" si="32"/>
        <v>0</v>
      </c>
      <c r="O148" s="21">
        <f t="shared" si="32"/>
        <v>0</v>
      </c>
      <c r="P148" s="21">
        <f t="shared" si="32"/>
        <v>0</v>
      </c>
      <c r="Q148" s="21">
        <f t="shared" si="32"/>
        <v>0</v>
      </c>
      <c r="R148" s="21">
        <f t="shared" si="32"/>
        <v>0</v>
      </c>
      <c r="S148" s="21">
        <f t="shared" si="32"/>
        <v>0</v>
      </c>
      <c r="T148" s="21">
        <f t="shared" si="32"/>
        <v>0</v>
      </c>
      <c r="U148" s="21">
        <f t="shared" si="32"/>
        <v>0</v>
      </c>
      <c r="V148" s="21">
        <f t="shared" si="32"/>
        <v>0</v>
      </c>
      <c r="W148" s="21">
        <f t="shared" si="32"/>
        <v>0</v>
      </c>
      <c r="X148" s="21">
        <f t="shared" si="32"/>
        <v>0</v>
      </c>
      <c r="Y148" s="21">
        <f t="shared" si="32"/>
        <v>0</v>
      </c>
      <c r="Z148" s="21">
        <f t="shared" si="32"/>
        <v>0</v>
      </c>
      <c r="AA148" s="21">
        <f t="shared" si="32"/>
        <v>0</v>
      </c>
      <c r="AB148" s="21">
        <f t="shared" si="32"/>
        <v>0</v>
      </c>
      <c r="AC148" s="21">
        <f t="shared" si="32"/>
        <v>0</v>
      </c>
      <c r="AD148" s="21">
        <f t="shared" si="32"/>
        <v>0</v>
      </c>
      <c r="AE148" s="21">
        <f t="shared" si="32"/>
        <v>0</v>
      </c>
      <c r="AF148" s="21">
        <f t="shared" si="32"/>
        <v>0</v>
      </c>
      <c r="AG148" s="21">
        <f t="shared" si="32"/>
        <v>0</v>
      </c>
      <c r="AH148" s="21">
        <f t="shared" si="32"/>
        <v>0</v>
      </c>
      <c r="AI148" s="21">
        <f t="shared" si="32"/>
        <v>0</v>
      </c>
      <c r="AJ148" s="21">
        <f t="shared" si="32"/>
        <v>0</v>
      </c>
      <c r="AK148" s="21">
        <f t="shared" si="32"/>
        <v>0</v>
      </c>
      <c r="AL148" s="21">
        <f t="shared" si="32"/>
        <v>0</v>
      </c>
      <c r="AM148" s="21">
        <f t="shared" si="32"/>
        <v>0</v>
      </c>
      <c r="AN148" s="21">
        <f t="shared" si="32"/>
        <v>0</v>
      </c>
      <c r="AO148" s="21">
        <f t="shared" si="32"/>
        <v>0</v>
      </c>
      <c r="AP148" s="21">
        <f t="shared" si="32"/>
        <v>0</v>
      </c>
      <c r="AQ148" s="21">
        <f t="shared" ref="AQ148" si="37">+AQ161+AQ174</f>
        <v>0</v>
      </c>
    </row>
    <row r="149" spans="1:44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1">
        <f t="shared" si="34"/>
        <v>6.0062272359780549</v>
      </c>
      <c r="M149" s="21">
        <f t="shared" si="32"/>
        <v>5.239437139361562</v>
      </c>
      <c r="N149" s="21">
        <f t="shared" si="32"/>
        <v>4.4309514353719521</v>
      </c>
      <c r="O149" s="21">
        <f t="shared" si="32"/>
        <v>3.622465731382341</v>
      </c>
      <c r="P149" s="21">
        <f t="shared" si="32"/>
        <v>2.8139800273927302</v>
      </c>
      <c r="Q149" s="21">
        <f t="shared" si="32"/>
        <v>1.9474051321483385</v>
      </c>
      <c r="R149" s="21">
        <f t="shared" si="32"/>
        <v>1.0808302369039604</v>
      </c>
      <c r="S149" s="21">
        <f t="shared" si="32"/>
        <v>0.48229178051617794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  <c r="AF149" s="21">
        <f t="shared" si="32"/>
        <v>0</v>
      </c>
      <c r="AG149" s="21">
        <f t="shared" si="32"/>
        <v>0</v>
      </c>
      <c r="AH149" s="21">
        <f t="shared" si="32"/>
        <v>0</v>
      </c>
      <c r="AI149" s="21">
        <f t="shared" si="32"/>
        <v>0</v>
      </c>
      <c r="AJ149" s="21">
        <f t="shared" si="32"/>
        <v>0</v>
      </c>
      <c r="AK149" s="21">
        <f t="shared" si="32"/>
        <v>0</v>
      </c>
      <c r="AL149" s="21">
        <f t="shared" si="32"/>
        <v>0</v>
      </c>
      <c r="AM149" s="21">
        <f t="shared" si="32"/>
        <v>0</v>
      </c>
      <c r="AN149" s="21">
        <f t="shared" si="32"/>
        <v>0</v>
      </c>
      <c r="AO149" s="21">
        <f t="shared" si="32"/>
        <v>0</v>
      </c>
      <c r="AP149" s="21">
        <f t="shared" si="32"/>
        <v>0</v>
      </c>
      <c r="AQ149" s="21">
        <f t="shared" ref="AQ149" si="38">+AQ162+AQ175</f>
        <v>0</v>
      </c>
    </row>
    <row r="150" spans="1:44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1">
        <f t="shared" si="34"/>
        <v>0.90721178011563008</v>
      </c>
      <c r="M150" s="21">
        <f t="shared" si="32"/>
        <v>0.67935003405792482</v>
      </c>
      <c r="N150" s="21">
        <f t="shared" si="32"/>
        <v>0.53548270858159774</v>
      </c>
      <c r="O150" s="21">
        <f t="shared" si="32"/>
        <v>0.39161538310527055</v>
      </c>
      <c r="P150" s="21">
        <f t="shared" si="32"/>
        <v>0.24774805762894314</v>
      </c>
      <c r="Q150" s="21">
        <f t="shared" si="32"/>
        <v>3.8828952607389125E-2</v>
      </c>
      <c r="R150" s="21">
        <f t="shared" si="32"/>
        <v>0</v>
      </c>
      <c r="S150" s="21">
        <f t="shared" si="32"/>
        <v>0</v>
      </c>
      <c r="T150" s="21">
        <f t="shared" si="32"/>
        <v>0</v>
      </c>
      <c r="U150" s="21">
        <f t="shared" si="32"/>
        <v>0</v>
      </c>
      <c r="V150" s="21">
        <f t="shared" si="32"/>
        <v>0</v>
      </c>
      <c r="W150" s="21">
        <f t="shared" si="32"/>
        <v>0</v>
      </c>
      <c r="X150" s="21">
        <f t="shared" si="32"/>
        <v>0</v>
      </c>
      <c r="Y150" s="21">
        <f t="shared" si="32"/>
        <v>0</v>
      </c>
      <c r="Z150" s="21">
        <f t="shared" si="32"/>
        <v>0</v>
      </c>
      <c r="AA150" s="21">
        <f t="shared" si="32"/>
        <v>0</v>
      </c>
      <c r="AB150" s="21">
        <f t="shared" si="32"/>
        <v>0</v>
      </c>
      <c r="AC150" s="21">
        <f t="shared" si="32"/>
        <v>0</v>
      </c>
      <c r="AD150" s="21">
        <f t="shared" si="32"/>
        <v>0</v>
      </c>
      <c r="AE150" s="21">
        <f t="shared" si="32"/>
        <v>0</v>
      </c>
      <c r="AF150" s="21">
        <f t="shared" si="32"/>
        <v>0</v>
      </c>
      <c r="AG150" s="21">
        <f t="shared" si="32"/>
        <v>0</v>
      </c>
      <c r="AH150" s="21">
        <f t="shared" si="32"/>
        <v>0</v>
      </c>
      <c r="AI150" s="21">
        <f t="shared" si="32"/>
        <v>0</v>
      </c>
      <c r="AJ150" s="21">
        <f t="shared" si="32"/>
        <v>0</v>
      </c>
      <c r="AK150" s="21">
        <f t="shared" si="32"/>
        <v>0</v>
      </c>
      <c r="AL150" s="21">
        <f t="shared" si="32"/>
        <v>0</v>
      </c>
      <c r="AM150" s="21">
        <f t="shared" si="32"/>
        <v>0</v>
      </c>
      <c r="AN150" s="21">
        <f t="shared" si="32"/>
        <v>0</v>
      </c>
      <c r="AO150" s="21">
        <f t="shared" si="32"/>
        <v>0</v>
      </c>
      <c r="AP150" s="21">
        <f t="shared" si="32"/>
        <v>0</v>
      </c>
      <c r="AQ150" s="21">
        <f t="shared" ref="AQ150" si="39">+AQ163+AQ176</f>
        <v>0</v>
      </c>
    </row>
    <row r="151" spans="1:44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1">
        <f t="shared" si="34"/>
        <v>37.156207719021374</v>
      </c>
      <c r="M151" s="21">
        <f t="shared" si="32"/>
        <v>36.479526536246112</v>
      </c>
      <c r="N151" s="21">
        <f t="shared" si="32"/>
        <v>36.502321446578406</v>
      </c>
      <c r="O151" s="21">
        <f t="shared" si="32"/>
        <v>36.525116356910971</v>
      </c>
      <c r="P151" s="21">
        <f t="shared" si="32"/>
        <v>36.547911267243265</v>
      </c>
      <c r="Q151" s="21">
        <f t="shared" si="32"/>
        <v>33.759844012277853</v>
      </c>
      <c r="R151" s="21">
        <f t="shared" si="32"/>
        <v>30.971776757312441</v>
      </c>
      <c r="S151" s="21">
        <f t="shared" si="32"/>
        <v>28.67752697068078</v>
      </c>
      <c r="T151" s="21">
        <f t="shared" si="32"/>
        <v>26.383277184049042</v>
      </c>
      <c r="U151" s="21">
        <f t="shared" si="32"/>
        <v>24.481590989751524</v>
      </c>
      <c r="V151" s="21">
        <f t="shared" si="32"/>
        <v>22.579904795453981</v>
      </c>
      <c r="W151" s="21">
        <f t="shared" si="32"/>
        <v>20.678218601156466</v>
      </c>
      <c r="X151" s="21">
        <f t="shared" si="32"/>
        <v>19.344139886927032</v>
      </c>
      <c r="Y151" s="21">
        <f t="shared" si="32"/>
        <v>18.010061172697625</v>
      </c>
      <c r="Z151" s="21">
        <f t="shared" si="32"/>
        <v>8.6866964763935322</v>
      </c>
      <c r="AA151" s="21">
        <f t="shared" si="32"/>
        <v>0</v>
      </c>
      <c r="AB151" s="21">
        <f t="shared" si="32"/>
        <v>0</v>
      </c>
      <c r="AC151" s="21">
        <f t="shared" si="32"/>
        <v>0</v>
      </c>
      <c r="AD151" s="21">
        <f t="shared" si="32"/>
        <v>0</v>
      </c>
      <c r="AE151" s="21">
        <f t="shared" si="32"/>
        <v>0</v>
      </c>
      <c r="AF151" s="21">
        <f t="shared" si="32"/>
        <v>0</v>
      </c>
      <c r="AG151" s="21">
        <f t="shared" si="32"/>
        <v>0</v>
      </c>
      <c r="AH151" s="21">
        <f t="shared" si="32"/>
        <v>0</v>
      </c>
      <c r="AI151" s="21">
        <f t="shared" si="32"/>
        <v>0</v>
      </c>
      <c r="AJ151" s="21">
        <f t="shared" si="32"/>
        <v>0</v>
      </c>
      <c r="AK151" s="21">
        <f t="shared" si="32"/>
        <v>0</v>
      </c>
      <c r="AL151" s="21">
        <f t="shared" si="32"/>
        <v>0</v>
      </c>
      <c r="AM151" s="21">
        <f t="shared" si="32"/>
        <v>0</v>
      </c>
      <c r="AN151" s="21">
        <f t="shared" si="32"/>
        <v>0</v>
      </c>
      <c r="AO151" s="21">
        <f t="shared" si="32"/>
        <v>0</v>
      </c>
      <c r="AP151" s="21">
        <f t="shared" si="32"/>
        <v>0</v>
      </c>
      <c r="AQ151" s="21">
        <f t="shared" ref="AQ151" si="40">+AQ164+AQ177</f>
        <v>0</v>
      </c>
    </row>
    <row r="152" spans="1:44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75">
        <f>+SUM(L145:L151)</f>
        <v>815.13571759872048</v>
      </c>
      <c r="M152" s="75">
        <f t="shared" ref="M152:AQ152" si="41">+SUM(M145:M151)</f>
        <v>756.83680365079272</v>
      </c>
      <c r="N152" s="75">
        <f t="shared" si="41"/>
        <v>657.90550598128175</v>
      </c>
      <c r="O152" s="75">
        <f t="shared" si="41"/>
        <v>670.30190270662604</v>
      </c>
      <c r="P152" s="75">
        <f t="shared" si="41"/>
        <v>395.02318292063836</v>
      </c>
      <c r="Q152" s="75">
        <f t="shared" si="41"/>
        <v>268.03892161160252</v>
      </c>
      <c r="R152" s="75">
        <f t="shared" si="41"/>
        <v>264.27277228887323</v>
      </c>
      <c r="S152" s="75">
        <f t="shared" si="41"/>
        <v>261.32235087923584</v>
      </c>
      <c r="T152" s="75">
        <f t="shared" si="41"/>
        <v>78.976294440036099</v>
      </c>
      <c r="U152" s="75">
        <f t="shared" si="41"/>
        <v>25.080361836289764</v>
      </c>
      <c r="V152" s="75">
        <f t="shared" si="41"/>
        <v>22.963131514022386</v>
      </c>
      <c r="W152" s="75">
        <f t="shared" si="41"/>
        <v>21.061445319724879</v>
      </c>
      <c r="X152" s="75">
        <f t="shared" si="41"/>
        <v>19.727366605495444</v>
      </c>
      <c r="Y152" s="75">
        <f t="shared" si="41"/>
        <v>18.281429946012668</v>
      </c>
      <c r="Z152" s="75">
        <f t="shared" si="41"/>
        <v>8.6866964763935322</v>
      </c>
      <c r="AA152" s="75">
        <f t="shared" si="41"/>
        <v>0</v>
      </c>
      <c r="AB152" s="75">
        <f t="shared" si="41"/>
        <v>0</v>
      </c>
      <c r="AC152" s="75">
        <f t="shared" si="41"/>
        <v>0</v>
      </c>
      <c r="AD152" s="75">
        <f t="shared" si="41"/>
        <v>0</v>
      </c>
      <c r="AE152" s="75">
        <f t="shared" si="41"/>
        <v>0</v>
      </c>
      <c r="AF152" s="75">
        <f t="shared" si="41"/>
        <v>0</v>
      </c>
      <c r="AG152" s="75">
        <f t="shared" si="41"/>
        <v>0</v>
      </c>
      <c r="AH152" s="75">
        <f t="shared" si="41"/>
        <v>0</v>
      </c>
      <c r="AI152" s="75">
        <f t="shared" si="41"/>
        <v>0</v>
      </c>
      <c r="AJ152" s="75">
        <f t="shared" si="41"/>
        <v>0</v>
      </c>
      <c r="AK152" s="75">
        <f t="shared" si="41"/>
        <v>0</v>
      </c>
      <c r="AL152" s="75">
        <f t="shared" si="41"/>
        <v>0</v>
      </c>
      <c r="AM152" s="75">
        <f t="shared" si="41"/>
        <v>0</v>
      </c>
      <c r="AN152" s="75">
        <f t="shared" si="41"/>
        <v>0</v>
      </c>
      <c r="AO152" s="75">
        <f t="shared" si="41"/>
        <v>0</v>
      </c>
      <c r="AP152" s="75">
        <f t="shared" si="41"/>
        <v>0</v>
      </c>
      <c r="AQ152" s="75">
        <f t="shared" si="41"/>
        <v>0</v>
      </c>
    </row>
    <row r="153" spans="1:44" x14ac:dyDescent="0.25">
      <c r="H153"/>
      <c r="I153"/>
    </row>
    <row r="154" spans="1:44" ht="18.75" x14ac:dyDescent="0.3">
      <c r="H154"/>
      <c r="I154" s="17" t="str">
        <f>+IF(OR(J155="OIL",J155="OIL-eq"),$R$5,IF(J155="GAS",$R$4,IF(J155="GSL",$R$8,IF(J155="DSL",$R$9,IF(J155="KER",$R$10,IF(J155="LPG",$R$11,IF(J155="HFO",$R$12,IF(J155="AVG",$R$13,IF(J155="RFG",$R$14,IF(J155="ELC",$R$15,$R$16))))))))))</f>
        <v>MPC/d</v>
      </c>
      <c r="K154" s="34" t="s">
        <v>414</v>
      </c>
    </row>
    <row r="155" spans="1:44" x14ac:dyDescent="0.25">
      <c r="G155" s="15"/>
      <c r="H155" s="12"/>
      <c r="I155" s="115">
        <f>+IF(OR(J155="OIL",J155="OIL-eq"),$Q$5,IF(J155="GAS",$Q$4,IF(J155="GSL",$Q$8,IF(J155="DSL",$Q$9,IF(J155="KER",$Q$10,IF(J155="LPG",$Q$11,IF(J155="HFO",$Q$12,IF(J155="AVG",$Q$13,IF(J155="RFG",$Q$14,IF(J155="ELC",$Q$15,$Q$16))))))))))</f>
        <v>2.7126000271260002</v>
      </c>
      <c r="J155" s="67" t="s">
        <v>37</v>
      </c>
      <c r="K155" s="50" t="s">
        <v>377</v>
      </c>
    </row>
    <row r="156" spans="1:44" x14ac:dyDescent="0.25">
      <c r="G156" s="44"/>
      <c r="H156" s="43"/>
      <c r="I156" s="43"/>
      <c r="J156" s="15"/>
      <c r="K156" s="16"/>
    </row>
    <row r="157" spans="1:44" x14ac:dyDescent="0.25">
      <c r="D157" s="131"/>
      <c r="E157" s="131"/>
      <c r="L157" s="49">
        <v>2019</v>
      </c>
      <c r="M157" s="49">
        <v>2020</v>
      </c>
      <c r="N157" s="49">
        <v>2021</v>
      </c>
      <c r="O157" s="49">
        <v>2022</v>
      </c>
      <c r="P157" s="49">
        <v>2023</v>
      </c>
      <c r="Q157" s="49">
        <v>2024</v>
      </c>
      <c r="R157" s="49">
        <v>2025</v>
      </c>
      <c r="S157" s="49">
        <v>2026</v>
      </c>
      <c r="T157" s="49">
        <v>2027</v>
      </c>
      <c r="U157" s="49">
        <v>2028</v>
      </c>
      <c r="V157" s="49">
        <v>2029</v>
      </c>
      <c r="W157" s="49">
        <v>2030</v>
      </c>
      <c r="X157" s="49">
        <v>2031</v>
      </c>
      <c r="Y157" s="49">
        <v>2032</v>
      </c>
      <c r="Z157" s="49">
        <v>2033</v>
      </c>
      <c r="AA157" s="49">
        <v>2034</v>
      </c>
      <c r="AB157" s="49">
        <v>2035</v>
      </c>
      <c r="AC157" s="49">
        <v>2036</v>
      </c>
      <c r="AD157" s="49">
        <v>2037</v>
      </c>
      <c r="AE157" s="49">
        <v>2038</v>
      </c>
      <c r="AF157" s="49">
        <v>2039</v>
      </c>
      <c r="AG157" s="49">
        <v>2040</v>
      </c>
      <c r="AH157" s="49">
        <v>2041</v>
      </c>
      <c r="AI157" s="49">
        <v>2042</v>
      </c>
      <c r="AJ157" s="49">
        <v>2043</v>
      </c>
      <c r="AK157" s="49">
        <v>2044</v>
      </c>
      <c r="AL157" s="49">
        <v>2045</v>
      </c>
      <c r="AM157" s="49">
        <v>2046</v>
      </c>
      <c r="AN157" s="49">
        <v>2047</v>
      </c>
      <c r="AO157" s="49">
        <v>2048</v>
      </c>
      <c r="AP157" s="49">
        <v>2049</v>
      </c>
      <c r="AQ157" s="49">
        <v>2050</v>
      </c>
      <c r="AR157" s="21"/>
    </row>
    <row r="158" spans="1:44" x14ac:dyDescent="0.25">
      <c r="D158" s="131"/>
      <c r="E158" s="131"/>
      <c r="G158" s="15"/>
      <c r="H158" s="17" t="str">
        <f>+$H$1</f>
        <v>DIC5</v>
      </c>
      <c r="I158" s="24" t="s">
        <v>126</v>
      </c>
      <c r="J158" s="24" t="s">
        <v>119</v>
      </c>
      <c r="K158" s="50" t="s">
        <v>373</v>
      </c>
      <c r="L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M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4" x14ac:dyDescent="0.25">
      <c r="D159" s="131"/>
      <c r="E159" s="131"/>
      <c r="G159" s="15"/>
      <c r="H159" s="17" t="str">
        <f t="shared" ref="H159:H164" si="42">+$H$1</f>
        <v>DIC5</v>
      </c>
      <c r="I159" s="24" t="s">
        <v>127</v>
      </c>
      <c r="J159" s="24" t="s">
        <v>120</v>
      </c>
      <c r="K159" s="50" t="s">
        <v>221</v>
      </c>
      <c r="L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M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N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O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P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Q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U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4" x14ac:dyDescent="0.25">
      <c r="D160" s="131"/>
      <c r="E160" s="131"/>
      <c r="G160" s="15"/>
      <c r="H160" s="17" t="str">
        <f t="shared" si="42"/>
        <v>DIC5</v>
      </c>
      <c r="I160" s="24" t="s">
        <v>128</v>
      </c>
      <c r="J160" s="24" t="s">
        <v>121</v>
      </c>
      <c r="K160" s="50" t="s">
        <v>222</v>
      </c>
      <c r="L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M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N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O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P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Q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R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S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T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U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4" x14ac:dyDescent="0.25">
      <c r="D161" s="131"/>
      <c r="E161" s="131"/>
      <c r="G161" s="15"/>
      <c r="H161" s="17" t="str">
        <f t="shared" si="42"/>
        <v>DIC5</v>
      </c>
      <c r="I161" s="24" t="s">
        <v>129</v>
      </c>
      <c r="J161" s="24" t="s">
        <v>122</v>
      </c>
      <c r="K161" s="50" t="s">
        <v>374</v>
      </c>
      <c r="L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M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4" x14ac:dyDescent="0.25">
      <c r="D162" s="131"/>
      <c r="E162" s="131"/>
      <c r="G162" s="15"/>
      <c r="H162" s="17" t="str">
        <f t="shared" si="42"/>
        <v>DIC5</v>
      </c>
      <c r="I162" s="24" t="s">
        <v>130</v>
      </c>
      <c r="J162" s="24" t="s">
        <v>123</v>
      </c>
      <c r="K162" s="50" t="s">
        <v>375</v>
      </c>
      <c r="L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M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4" x14ac:dyDescent="0.25">
      <c r="G163" s="15"/>
      <c r="H163" s="17" t="str">
        <f t="shared" si="42"/>
        <v>DIC5</v>
      </c>
      <c r="I163" s="24" t="s">
        <v>159</v>
      </c>
      <c r="J163" s="24" t="s">
        <v>124</v>
      </c>
      <c r="K163" s="50" t="s">
        <v>376</v>
      </c>
      <c r="L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M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4" x14ac:dyDescent="0.25">
      <c r="G164" s="15"/>
      <c r="H164" s="17" t="str">
        <f t="shared" si="42"/>
        <v>DIC5</v>
      </c>
      <c r="I164" s="24" t="s">
        <v>131</v>
      </c>
      <c r="J164" s="24" t="s">
        <v>125</v>
      </c>
      <c r="K164" s="50" t="s">
        <v>223</v>
      </c>
      <c r="L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M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N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O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P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Q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R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S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T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U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V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W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X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Y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Z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A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B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4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75">
        <f>+SUM(L158:L164)</f>
        <v>527.86577893348851</v>
      </c>
      <c r="M165" s="75">
        <f t="shared" ref="M165" si="43">+SUM(M158:M164)</f>
        <v>504.0941437230731</v>
      </c>
      <c r="N165" s="75">
        <f t="shared" ref="N165:AQ165" si="44">+SUM(N158:N164)</f>
        <v>436.76138504998806</v>
      </c>
      <c r="O165" s="75">
        <f t="shared" si="44"/>
        <v>431.559315422179</v>
      </c>
      <c r="P165" s="75">
        <f t="shared" si="44"/>
        <v>163.28063195782764</v>
      </c>
      <c r="Q165" s="75">
        <f t="shared" si="44"/>
        <v>160.41988648295012</v>
      </c>
      <c r="R165" s="75">
        <f t="shared" si="44"/>
        <v>157.55914100807254</v>
      </c>
      <c r="S165" s="75">
        <f t="shared" si="44"/>
        <v>155.20725805482292</v>
      </c>
      <c r="T165" s="75">
        <f t="shared" si="44"/>
        <v>22.610677146766985</v>
      </c>
      <c r="U165" s="75">
        <f t="shared" si="44"/>
        <v>20.708990952469467</v>
      </c>
      <c r="V165" s="75">
        <f t="shared" si="44"/>
        <v>18.807304758171924</v>
      </c>
      <c r="W165" s="75">
        <f t="shared" si="44"/>
        <v>16.905618563874409</v>
      </c>
      <c r="X165" s="75">
        <f t="shared" si="44"/>
        <v>15.571539849644974</v>
      </c>
      <c r="Y165" s="75">
        <f t="shared" si="44"/>
        <v>14.23746113541557</v>
      </c>
      <c r="Z165" s="75">
        <f t="shared" si="44"/>
        <v>6.4355817049186763</v>
      </c>
      <c r="AA165" s="75">
        <f t="shared" si="44"/>
        <v>0</v>
      </c>
      <c r="AB165" s="75">
        <f t="shared" si="44"/>
        <v>0</v>
      </c>
      <c r="AC165" s="75">
        <f t="shared" si="44"/>
        <v>0</v>
      </c>
      <c r="AD165" s="75">
        <f t="shared" si="44"/>
        <v>0</v>
      </c>
      <c r="AE165" s="75">
        <f t="shared" si="44"/>
        <v>0</v>
      </c>
      <c r="AF165" s="75">
        <f t="shared" si="44"/>
        <v>0</v>
      </c>
      <c r="AG165" s="75">
        <f t="shared" si="44"/>
        <v>0</v>
      </c>
      <c r="AH165" s="75">
        <f t="shared" si="44"/>
        <v>0</v>
      </c>
      <c r="AI165" s="75">
        <f t="shared" si="44"/>
        <v>0</v>
      </c>
      <c r="AJ165" s="75">
        <f t="shared" si="44"/>
        <v>0</v>
      </c>
      <c r="AK165" s="75">
        <f t="shared" si="44"/>
        <v>0</v>
      </c>
      <c r="AL165" s="75">
        <f t="shared" si="44"/>
        <v>0</v>
      </c>
      <c r="AM165" s="75">
        <f t="shared" si="44"/>
        <v>0</v>
      </c>
      <c r="AN165" s="75">
        <f t="shared" si="44"/>
        <v>0</v>
      </c>
      <c r="AO165" s="75">
        <f t="shared" si="44"/>
        <v>0</v>
      </c>
      <c r="AP165" s="75">
        <f t="shared" si="44"/>
        <v>0</v>
      </c>
      <c r="AQ165" s="75">
        <f t="shared" si="44"/>
        <v>0</v>
      </c>
    </row>
    <row r="166" spans="1:44" x14ac:dyDescent="0.25">
      <c r="H166"/>
      <c r="I166"/>
    </row>
    <row r="167" spans="1:44" ht="18.75" x14ac:dyDescent="0.3">
      <c r="H167"/>
      <c r="I167" s="17" t="str">
        <f>+IF(OR(J168="OIL",J168="OIL-eq"),$R$5,IF(J168="GAS",$R$4,IF(J168="GSL",$R$8,IF(J168="DSL",$R$9,IF(J168="KER",$R$10,IF(J168="LPG",$R$11,IF(J168="HFO",$R$12,IF(J168="AVG",$R$13,IF(J168="RFG",$R$14,IF(J168="ELC",$R$15,$R$16))))))))))</f>
        <v>MPC/d</v>
      </c>
      <c r="K167" s="34" t="s">
        <v>415</v>
      </c>
    </row>
    <row r="168" spans="1:44" x14ac:dyDescent="0.25">
      <c r="G168" s="15"/>
      <c r="H168" s="12"/>
      <c r="I168" s="115">
        <f>+IF(OR(J168="OIL",J168="OIL-eq"),$Q$5,IF(J168="GAS",$Q$4,IF(J168="GSL",$Q$8,IF(J168="DSL",$Q$9,IF(J168="KER",$Q$10,IF(J168="LPG",$Q$11,IF(J168="HFO",$Q$12,IF(J168="AVG",$Q$13,IF(J168="RFG",$Q$14,IF(J168="ELC",$Q$15,$Q$16))))))))))</f>
        <v>2.7126000271260002</v>
      </c>
      <c r="J168" s="67" t="s">
        <v>37</v>
      </c>
      <c r="K168" s="50" t="s">
        <v>377</v>
      </c>
    </row>
    <row r="169" spans="1:44" x14ac:dyDescent="0.25">
      <c r="G169" s="44"/>
      <c r="H169" s="43"/>
      <c r="I169" s="43"/>
      <c r="J169" s="15"/>
      <c r="K169" s="16"/>
    </row>
    <row r="170" spans="1:44" x14ac:dyDescent="0.25">
      <c r="L170" s="49">
        <v>2019</v>
      </c>
      <c r="M170" s="49">
        <v>2020</v>
      </c>
      <c r="N170" s="49">
        <v>2021</v>
      </c>
      <c r="O170" s="49">
        <v>2022</v>
      </c>
      <c r="P170" s="49">
        <v>2023</v>
      </c>
      <c r="Q170" s="49">
        <v>2024</v>
      </c>
      <c r="R170" s="49">
        <v>2025</v>
      </c>
      <c r="S170" s="49">
        <v>2026</v>
      </c>
      <c r="T170" s="49">
        <v>2027</v>
      </c>
      <c r="U170" s="49">
        <v>2028</v>
      </c>
      <c r="V170" s="49">
        <v>2029</v>
      </c>
      <c r="W170" s="49">
        <v>2030</v>
      </c>
      <c r="X170" s="49">
        <v>2031</v>
      </c>
      <c r="Y170" s="49">
        <v>2032</v>
      </c>
      <c r="Z170" s="49">
        <v>2033</v>
      </c>
      <c r="AA170" s="49">
        <v>2034</v>
      </c>
      <c r="AB170" s="49">
        <v>2035</v>
      </c>
      <c r="AC170" s="49">
        <v>2036</v>
      </c>
      <c r="AD170" s="49">
        <v>2037</v>
      </c>
      <c r="AE170" s="49">
        <v>2038</v>
      </c>
      <c r="AF170" s="49">
        <v>2039</v>
      </c>
      <c r="AG170" s="49">
        <v>2040</v>
      </c>
      <c r="AH170" s="49">
        <v>2041</v>
      </c>
      <c r="AI170" s="49">
        <v>2042</v>
      </c>
      <c r="AJ170" s="49">
        <v>2043</v>
      </c>
      <c r="AK170" s="49">
        <v>2044</v>
      </c>
      <c r="AL170" s="49">
        <v>2045</v>
      </c>
      <c r="AM170" s="49">
        <v>2046</v>
      </c>
      <c r="AN170" s="49">
        <v>2047</v>
      </c>
      <c r="AO170" s="49">
        <v>2048</v>
      </c>
      <c r="AP170" s="49">
        <v>2049</v>
      </c>
      <c r="AQ170" s="49">
        <v>2050</v>
      </c>
      <c r="AR170" s="21"/>
    </row>
    <row r="171" spans="1:44" x14ac:dyDescent="0.25">
      <c r="D171" s="131"/>
      <c r="E171" s="131"/>
      <c r="G171" s="15"/>
      <c r="H171" s="17" t="str">
        <f>+$H$1</f>
        <v>DIC5</v>
      </c>
      <c r="I171" s="24" t="s">
        <v>126</v>
      </c>
      <c r="J171" s="24" t="s">
        <v>119</v>
      </c>
      <c r="K171" s="50" t="s">
        <v>224</v>
      </c>
      <c r="L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M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N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O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P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Q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R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4" x14ac:dyDescent="0.25">
      <c r="D172" s="131"/>
      <c r="E172" s="131"/>
      <c r="G172" s="15"/>
      <c r="H172" s="17" t="str">
        <f t="shared" ref="H172:H177" si="45">+$H$1</f>
        <v>DIC5</v>
      </c>
      <c r="I172" s="24" t="s">
        <v>127</v>
      </c>
      <c r="J172" s="24" t="s">
        <v>120</v>
      </c>
      <c r="K172" s="50" t="s">
        <v>225</v>
      </c>
      <c r="L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M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U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V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4" x14ac:dyDescent="0.25">
      <c r="D173" s="131"/>
      <c r="E173" s="131"/>
      <c r="G173" s="15"/>
      <c r="H173" s="17" t="str">
        <f t="shared" si="45"/>
        <v>DIC5</v>
      </c>
      <c r="I173" s="24" t="s">
        <v>128</v>
      </c>
      <c r="J173" s="24" t="s">
        <v>121</v>
      </c>
      <c r="K173" s="50" t="s">
        <v>226</v>
      </c>
      <c r="L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M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U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V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W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X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Z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A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4" x14ac:dyDescent="0.25">
      <c r="D174" s="131"/>
      <c r="E174" s="131"/>
      <c r="G174" s="15"/>
      <c r="H174" s="17" t="str">
        <f t="shared" si="45"/>
        <v>DIC5</v>
      </c>
      <c r="I174" s="24" t="s">
        <v>129</v>
      </c>
      <c r="J174" s="24" t="s">
        <v>122</v>
      </c>
      <c r="K174" s="50" t="s">
        <v>378</v>
      </c>
      <c r="L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M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4" x14ac:dyDescent="0.25">
      <c r="D175" s="131"/>
      <c r="E175" s="131"/>
      <c r="G175" s="15"/>
      <c r="H175" s="17" t="str">
        <f t="shared" si="45"/>
        <v>DIC5</v>
      </c>
      <c r="I175" s="24" t="s">
        <v>130</v>
      </c>
      <c r="J175" s="24" t="s">
        <v>123</v>
      </c>
      <c r="K175" s="50" t="s">
        <v>227</v>
      </c>
      <c r="L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M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N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O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P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Q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R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S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T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U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4" x14ac:dyDescent="0.25">
      <c r="D176" s="131"/>
      <c r="E176" s="131"/>
      <c r="G176" s="15"/>
      <c r="H176" s="17" t="str">
        <f t="shared" si="45"/>
        <v>DIC5</v>
      </c>
      <c r="I176" s="24" t="s">
        <v>159</v>
      </c>
      <c r="J176" s="24" t="s">
        <v>124</v>
      </c>
      <c r="K176" s="50" t="s">
        <v>228</v>
      </c>
      <c r="L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M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N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O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P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Q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R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S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4" x14ac:dyDescent="0.25">
      <c r="G177" s="15"/>
      <c r="H177" s="17" t="str">
        <f t="shared" si="45"/>
        <v>DIC5</v>
      </c>
      <c r="I177" s="24" t="s">
        <v>131</v>
      </c>
      <c r="J177" s="24" t="s">
        <v>125</v>
      </c>
      <c r="K177" s="50" t="s">
        <v>229</v>
      </c>
      <c r="L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M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A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B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4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75">
        <f>+SUM(L171:L177)</f>
        <v>287.26993866523196</v>
      </c>
      <c r="M178" s="75">
        <f t="shared" ref="M178" si="46">+SUM(M171:M177)</f>
        <v>252.74265992771959</v>
      </c>
      <c r="N178" s="75">
        <f t="shared" ref="N178:AQ178" si="47">+SUM(N171:N177)</f>
        <v>221.14412093129366</v>
      </c>
      <c r="O178" s="75">
        <f t="shared" si="47"/>
        <v>238.74258728444698</v>
      </c>
      <c r="P178" s="75">
        <f t="shared" si="47"/>
        <v>231.7425509628107</v>
      </c>
      <c r="Q178" s="75">
        <f t="shared" si="47"/>
        <v>107.61903512865246</v>
      </c>
      <c r="R178" s="75">
        <f t="shared" si="47"/>
        <v>106.7136312808007</v>
      </c>
      <c r="S178" s="75">
        <f t="shared" si="47"/>
        <v>106.11509282441291</v>
      </c>
      <c r="T178" s="75">
        <f t="shared" si="47"/>
        <v>56.365617293269111</v>
      </c>
      <c r="U178" s="75">
        <f t="shared" si="47"/>
        <v>4.3713708838202958</v>
      </c>
      <c r="V178" s="75">
        <f t="shared" si="47"/>
        <v>4.1558267558504625</v>
      </c>
      <c r="W178" s="75">
        <f t="shared" si="47"/>
        <v>4.1558267558504678</v>
      </c>
      <c r="X178" s="75">
        <f t="shared" si="47"/>
        <v>4.1558267558504678</v>
      </c>
      <c r="Y178" s="75">
        <f t="shared" si="47"/>
        <v>4.0439688105970975</v>
      </c>
      <c r="Z178" s="75">
        <f t="shared" si="47"/>
        <v>2.2511147714748567</v>
      </c>
      <c r="AA178" s="75">
        <f t="shared" si="47"/>
        <v>0</v>
      </c>
      <c r="AB178" s="75">
        <f t="shared" si="47"/>
        <v>0</v>
      </c>
      <c r="AC178" s="75">
        <f t="shared" si="47"/>
        <v>0</v>
      </c>
      <c r="AD178" s="75">
        <f t="shared" si="47"/>
        <v>0</v>
      </c>
      <c r="AE178" s="75">
        <f t="shared" si="47"/>
        <v>0</v>
      </c>
      <c r="AF178" s="75">
        <f t="shared" si="47"/>
        <v>0</v>
      </c>
      <c r="AG178" s="75">
        <f t="shared" si="47"/>
        <v>0</v>
      </c>
      <c r="AH178" s="75">
        <f t="shared" si="47"/>
        <v>0</v>
      </c>
      <c r="AI178" s="75">
        <f t="shared" si="47"/>
        <v>0</v>
      </c>
      <c r="AJ178" s="75">
        <f t="shared" si="47"/>
        <v>0</v>
      </c>
      <c r="AK178" s="75">
        <f t="shared" si="47"/>
        <v>0</v>
      </c>
      <c r="AL178" s="75">
        <f t="shared" si="47"/>
        <v>0</v>
      </c>
      <c r="AM178" s="75">
        <f t="shared" si="47"/>
        <v>0</v>
      </c>
      <c r="AN178" s="75">
        <f t="shared" si="47"/>
        <v>0</v>
      </c>
      <c r="AO178" s="75">
        <f t="shared" si="47"/>
        <v>0</v>
      </c>
      <c r="AP178" s="75">
        <f t="shared" si="47"/>
        <v>0</v>
      </c>
      <c r="AQ178" s="75">
        <f t="shared" si="47"/>
        <v>0</v>
      </c>
    </row>
    <row r="179" spans="1:44" x14ac:dyDescent="0.25">
      <c r="H179"/>
      <c r="I179"/>
    </row>
    <row r="180" spans="1:44" ht="15.75" thickBot="1" x14ac:dyDescent="0.3">
      <c r="H180"/>
      <c r="I180"/>
    </row>
    <row r="181" spans="1:44" s="81" customFormat="1" ht="23.25" x14ac:dyDescent="0.35">
      <c r="A181" s="82"/>
      <c r="B181" s="82"/>
      <c r="C181" s="82"/>
      <c r="D181" s="82"/>
      <c r="E181" s="82"/>
      <c r="F181" s="96"/>
      <c r="K181" s="87" t="s">
        <v>416</v>
      </c>
    </row>
    <row r="182" spans="1:44" ht="18.75" x14ac:dyDescent="0.3">
      <c r="H182"/>
      <c r="I182" s="17" t="str">
        <f>+IF(OR(J183="OIL",J183="OIL-eq"),$R$5,IF(J183="GAS",$R$4,IF(J183="GSL",$R$8,IF(J183="DSL",$R$9,IF(J183="KER",$R$10,IF(J183="LPG",$R$11,IF(J183="HFO",$R$12,IF(J183="AVG",$R$13,IF(J183="RFG",$R$14,IF(J183="ELC",$R$15,$R$16))))))))))</f>
        <v>Kb/d</v>
      </c>
      <c r="K182" s="34" t="s">
        <v>361</v>
      </c>
    </row>
    <row r="183" spans="1:44" x14ac:dyDescent="0.25">
      <c r="B183" s="142" t="s">
        <v>521</v>
      </c>
      <c r="D183" s="131"/>
      <c r="E183" s="131"/>
      <c r="H183" s="12"/>
      <c r="I183" s="115">
        <f>+IF(OR(J183="OIL",J183="OIL-eq"),$Q$5,IF(J183="GAS",$Q$4,IF(J183="GSL",$Q$8,IF(J183="DSL",$Q$9,IF(J183="KER",$Q$10,IF(J183="LPG",$Q$11,IF(J183="HFO",$Q$12,IF(J183="AVG",$Q$13,IF(J183="RFG",$Q$14,IF(J183="ELC",$Q$15,$Q$16))))))))))</f>
        <v>0.44987291090267001</v>
      </c>
      <c r="J183" s="67" t="s">
        <v>435</v>
      </c>
      <c r="K183" s="2" t="s">
        <v>26</v>
      </c>
    </row>
    <row r="184" spans="1:44" x14ac:dyDescent="0.25">
      <c r="B184" s="142" t="s">
        <v>522</v>
      </c>
      <c r="D184" s="131"/>
      <c r="E184" s="131"/>
      <c r="H184" s="43"/>
      <c r="I184" s="43"/>
      <c r="J184" s="15"/>
      <c r="K184" s="16"/>
    </row>
    <row r="185" spans="1:44" x14ac:dyDescent="0.25">
      <c r="B185" s="15">
        <v>2066</v>
      </c>
      <c r="C185" s="142" t="s">
        <v>523</v>
      </c>
      <c r="D185" s="131"/>
      <c r="E185" s="131"/>
      <c r="L185" s="5">
        <v>2019</v>
      </c>
      <c r="M185" s="5">
        <v>2020</v>
      </c>
      <c r="N185" s="5">
        <v>2021</v>
      </c>
      <c r="O185" s="5">
        <v>2022</v>
      </c>
      <c r="P185" s="5">
        <v>2023</v>
      </c>
      <c r="Q185" s="5">
        <v>2024</v>
      </c>
      <c r="R185" s="5">
        <v>2025</v>
      </c>
      <c r="S185" s="5">
        <v>2026</v>
      </c>
      <c r="T185" s="5">
        <v>2027</v>
      </c>
      <c r="U185" s="5">
        <v>2028</v>
      </c>
      <c r="V185" s="5">
        <v>2029</v>
      </c>
      <c r="W185" s="5">
        <v>2030</v>
      </c>
      <c r="X185" s="5">
        <v>2031</v>
      </c>
      <c r="Y185" s="5">
        <v>2032</v>
      </c>
      <c r="Z185" s="5">
        <v>2033</v>
      </c>
      <c r="AA185" s="5">
        <v>2034</v>
      </c>
      <c r="AB185" s="5">
        <v>2035</v>
      </c>
      <c r="AC185" s="5">
        <v>2036</v>
      </c>
      <c r="AD185" s="5">
        <v>2037</v>
      </c>
      <c r="AE185" s="5">
        <v>2038</v>
      </c>
      <c r="AF185" s="5">
        <v>2039</v>
      </c>
      <c r="AG185" s="5">
        <v>2040</v>
      </c>
      <c r="AH185" s="5">
        <v>2041</v>
      </c>
      <c r="AI185" s="5">
        <v>2042</v>
      </c>
      <c r="AJ185" s="5">
        <v>2043</v>
      </c>
      <c r="AK185" s="5">
        <v>2044</v>
      </c>
      <c r="AL185" s="5">
        <v>2045</v>
      </c>
      <c r="AM185" s="5">
        <v>2046</v>
      </c>
      <c r="AN185" s="5">
        <v>2047</v>
      </c>
      <c r="AO185" s="5">
        <v>2048</v>
      </c>
      <c r="AP185" s="5">
        <v>2049</v>
      </c>
      <c r="AQ185" s="5">
        <v>2050</v>
      </c>
      <c r="AR185" s="21"/>
    </row>
    <row r="186" spans="1:44" x14ac:dyDescent="0.25">
      <c r="B186" s="143">
        <f>+B185/365</f>
        <v>5.6602739726027398</v>
      </c>
      <c r="C186" s="142" t="s">
        <v>524</v>
      </c>
      <c r="D186" s="131"/>
      <c r="E186" s="131"/>
      <c r="H186" s="17" t="str">
        <f>+$H$1</f>
        <v>DIC5</v>
      </c>
      <c r="J186" s="24" t="s">
        <v>391</v>
      </c>
      <c r="K186" s="13" t="s">
        <v>315</v>
      </c>
      <c r="L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M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4" x14ac:dyDescent="0.25">
      <c r="D187" s="131"/>
      <c r="E187" s="131"/>
      <c r="H187" s="17" t="str">
        <f t="shared" ref="H187:H192" si="48">+$H$1</f>
        <v>DIC5</v>
      </c>
      <c r="J187" s="24" t="s">
        <v>138</v>
      </c>
      <c r="K187" s="13" t="s">
        <v>316</v>
      </c>
      <c r="L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M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4" x14ac:dyDescent="0.25">
      <c r="D188" s="131"/>
      <c r="E188" s="131"/>
      <c r="H188" s="17" t="str">
        <f t="shared" si="48"/>
        <v>DIC5</v>
      </c>
      <c r="J188" s="24" t="s">
        <v>137</v>
      </c>
      <c r="K188" s="13" t="s">
        <v>257</v>
      </c>
      <c r="L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M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A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4" x14ac:dyDescent="0.25">
      <c r="H189" s="17" t="str">
        <f t="shared" si="48"/>
        <v>DIC5</v>
      </c>
      <c r="J189" s="24" t="s">
        <v>139</v>
      </c>
      <c r="K189" s="13" t="s">
        <v>258</v>
      </c>
      <c r="L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M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N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O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P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Q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R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S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T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U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4" x14ac:dyDescent="0.25">
      <c r="H190" s="17" t="str">
        <f t="shared" si="48"/>
        <v>DIC5</v>
      </c>
      <c r="J190" s="24" t="s">
        <v>141</v>
      </c>
      <c r="K190" s="13" t="s">
        <v>259</v>
      </c>
      <c r="L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M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N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O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P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Q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R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S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T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U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V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4" x14ac:dyDescent="0.25">
      <c r="H191" s="17" t="str">
        <f t="shared" si="48"/>
        <v>DIC5</v>
      </c>
      <c r="J191" s="24" t="s">
        <v>142</v>
      </c>
      <c r="K191" s="13" t="s">
        <v>260</v>
      </c>
      <c r="L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M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N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O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P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Q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R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S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T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U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V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W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X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Y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Z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A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4" x14ac:dyDescent="0.25">
      <c r="H192" s="17" t="str">
        <f t="shared" si="48"/>
        <v>DIC5</v>
      </c>
      <c r="J192" s="24" t="s">
        <v>140</v>
      </c>
      <c r="K192" s="13" t="s">
        <v>261</v>
      </c>
      <c r="L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M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N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O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P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Q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R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S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T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U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V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W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X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Y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Z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A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B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4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75">
        <f>+SUM(L186:L192)</f>
        <v>4.5413411274078364</v>
      </c>
      <c r="M193" s="75">
        <f t="shared" ref="M193" si="49">+SUM(M186:M192)</f>
        <v>4.3485673216276419</v>
      </c>
      <c r="N193" s="75">
        <f t="shared" ref="N193:AQ193" si="50">+SUM(N186:N192)</f>
        <v>4.1596877430442261</v>
      </c>
      <c r="O193" s="75">
        <f t="shared" si="50"/>
        <v>3.9708081644608075</v>
      </c>
      <c r="P193" s="75">
        <f t="shared" si="50"/>
        <v>3.781928585877385</v>
      </c>
      <c r="Q193" s="75">
        <f t="shared" si="50"/>
        <v>3.5552441863039519</v>
      </c>
      <c r="R193" s="75">
        <f t="shared" si="50"/>
        <v>3.3386122853675104</v>
      </c>
      <c r="S193" s="75">
        <f t="shared" si="50"/>
        <v>2.9306964598135767</v>
      </c>
      <c r="T193" s="75">
        <f t="shared" si="50"/>
        <v>2.7448169232117929</v>
      </c>
      <c r="U193" s="75">
        <f t="shared" si="50"/>
        <v>2.5418124099997388</v>
      </c>
      <c r="V193" s="75">
        <f t="shared" si="50"/>
        <v>2.5198110277841597</v>
      </c>
      <c r="W193" s="75">
        <f t="shared" si="50"/>
        <v>2.4978096455685797</v>
      </c>
      <c r="X193" s="75">
        <f t="shared" si="50"/>
        <v>2.4861009166560954</v>
      </c>
      <c r="Y193" s="75">
        <f t="shared" si="50"/>
        <v>2.4743921877436112</v>
      </c>
      <c r="Z193" s="75">
        <f t="shared" si="50"/>
        <v>8.0820449071384477E-3</v>
      </c>
      <c r="AA193" s="75">
        <f t="shared" si="50"/>
        <v>0</v>
      </c>
      <c r="AB193" s="75">
        <f t="shared" si="50"/>
        <v>0</v>
      </c>
      <c r="AC193" s="75">
        <f t="shared" si="50"/>
        <v>0</v>
      </c>
      <c r="AD193" s="75">
        <f t="shared" si="50"/>
        <v>0</v>
      </c>
      <c r="AE193" s="75">
        <f t="shared" si="50"/>
        <v>0</v>
      </c>
      <c r="AF193" s="75">
        <f t="shared" si="50"/>
        <v>0</v>
      </c>
      <c r="AG193" s="75">
        <f t="shared" si="50"/>
        <v>0</v>
      </c>
      <c r="AH193" s="75">
        <f t="shared" si="50"/>
        <v>0</v>
      </c>
      <c r="AI193" s="75">
        <f t="shared" si="50"/>
        <v>0</v>
      </c>
      <c r="AJ193" s="75">
        <f t="shared" si="50"/>
        <v>0</v>
      </c>
      <c r="AK193" s="75">
        <f t="shared" si="50"/>
        <v>0</v>
      </c>
      <c r="AL193" s="75">
        <f t="shared" si="50"/>
        <v>0</v>
      </c>
      <c r="AM193" s="75">
        <f t="shared" si="50"/>
        <v>0</v>
      </c>
      <c r="AN193" s="75">
        <f t="shared" si="50"/>
        <v>0</v>
      </c>
      <c r="AO193" s="75">
        <f t="shared" si="50"/>
        <v>0</v>
      </c>
      <c r="AP193" s="75">
        <f t="shared" si="50"/>
        <v>0</v>
      </c>
      <c r="AQ193" s="75">
        <f t="shared" si="50"/>
        <v>0</v>
      </c>
    </row>
    <row r="194" spans="1:44" x14ac:dyDescent="0.25">
      <c r="H194"/>
      <c r="I194"/>
    </row>
    <row r="195" spans="1:44" ht="18.75" x14ac:dyDescent="0.3">
      <c r="H195"/>
      <c r="I195" s="17" t="str">
        <f>+IF(OR(J196="OIL",J196="OIL-eq"),$R$5,IF(J196="GAS",$R$4,IF(J196="GSL",$R$8,IF(J196="DSL",$R$9,IF(J196="KER",$R$10,IF(J196="LPG",$R$11,IF(J196="HFO",$R$12,IF(J196="AVG",$R$13,IF(J196="RFG",$R$14,IF(J196="ELC",$R$15,$R$16))))))))))</f>
        <v>Kb/d</v>
      </c>
      <c r="K195" s="34" t="s">
        <v>417</v>
      </c>
    </row>
    <row r="196" spans="1:44" x14ac:dyDescent="0.25">
      <c r="H196" s="12"/>
      <c r="I196" s="115">
        <f>+IF(OR(J196="OIL",J196="OIL-eq"),$Q$5,IF(J196="GAS",$Q$4,IF(J196="GSL",$Q$8,IF(J196="DSL",$Q$9,IF(J196="KER",$Q$10,IF(J196="LPG",$Q$11,IF(J196="HFO",$Q$12,IF(J196="AVG",$Q$13,IF(J196="RFG",$Q$14,IF(J196="ELC",$Q$15,$Q$16))))))))))</f>
        <v>0.44987291090267001</v>
      </c>
      <c r="J196" s="67" t="s">
        <v>435</v>
      </c>
      <c r="K196" s="41" t="s">
        <v>381</v>
      </c>
    </row>
    <row r="197" spans="1:44" x14ac:dyDescent="0.25">
      <c r="H197" s="43"/>
      <c r="I197" s="43"/>
      <c r="J197" s="15"/>
      <c r="K197" s="16"/>
    </row>
    <row r="198" spans="1:44" x14ac:dyDescent="0.25">
      <c r="L198" s="40">
        <v>2019</v>
      </c>
      <c r="M198" s="40">
        <v>2020</v>
      </c>
      <c r="N198" s="40">
        <v>2021</v>
      </c>
      <c r="O198" s="40">
        <v>2022</v>
      </c>
      <c r="P198" s="40">
        <v>2023</v>
      </c>
      <c r="Q198" s="40">
        <v>2024</v>
      </c>
      <c r="R198" s="40">
        <v>2025</v>
      </c>
      <c r="S198" s="40">
        <v>2026</v>
      </c>
      <c r="T198" s="40">
        <v>2027</v>
      </c>
      <c r="U198" s="40">
        <v>2028</v>
      </c>
      <c r="V198" s="40">
        <v>2029</v>
      </c>
      <c r="W198" s="40">
        <v>2030</v>
      </c>
      <c r="X198" s="40">
        <v>2031</v>
      </c>
      <c r="Y198" s="40">
        <v>2032</v>
      </c>
      <c r="Z198" s="40">
        <v>2033</v>
      </c>
      <c r="AA198" s="40">
        <v>2034</v>
      </c>
      <c r="AB198" s="40">
        <v>2035</v>
      </c>
      <c r="AC198" s="40">
        <v>2036</v>
      </c>
      <c r="AD198" s="40">
        <v>2037</v>
      </c>
      <c r="AE198" s="40">
        <v>2038</v>
      </c>
      <c r="AF198" s="40">
        <v>2039</v>
      </c>
      <c r="AG198" s="40">
        <v>2040</v>
      </c>
      <c r="AH198" s="40">
        <v>2041</v>
      </c>
      <c r="AI198" s="40">
        <v>2042</v>
      </c>
      <c r="AJ198" s="40">
        <v>2043</v>
      </c>
      <c r="AK198" s="40">
        <v>2044</v>
      </c>
      <c r="AL198" s="40">
        <v>2045</v>
      </c>
      <c r="AM198" s="40">
        <v>2046</v>
      </c>
      <c r="AN198" s="40">
        <v>2047</v>
      </c>
      <c r="AO198" s="40">
        <v>2048</v>
      </c>
      <c r="AP198" s="40">
        <v>2049</v>
      </c>
      <c r="AQ198" s="40">
        <v>2050</v>
      </c>
      <c r="AR198" s="21"/>
    </row>
    <row r="199" spans="1:44" x14ac:dyDescent="0.25">
      <c r="H199" s="17" t="str">
        <f>+$H$1</f>
        <v>DIC5</v>
      </c>
      <c r="J199" s="60" t="s">
        <v>391</v>
      </c>
      <c r="K199" s="41" t="s">
        <v>382</v>
      </c>
      <c r="L199" s="21">
        <f>+L212+L225</f>
        <v>0</v>
      </c>
      <c r="M199" s="21">
        <f t="shared" ref="M199:AQ199" si="51">+M212+M225</f>
        <v>0</v>
      </c>
      <c r="N199" s="21">
        <f t="shared" si="51"/>
        <v>0</v>
      </c>
      <c r="O199" s="21">
        <f t="shared" si="51"/>
        <v>0</v>
      </c>
      <c r="P199" s="21">
        <f t="shared" si="51"/>
        <v>0</v>
      </c>
      <c r="Q199" s="21">
        <f t="shared" si="51"/>
        <v>0</v>
      </c>
      <c r="R199" s="21">
        <f t="shared" si="51"/>
        <v>0</v>
      </c>
      <c r="S199" s="21">
        <f t="shared" si="51"/>
        <v>0</v>
      </c>
      <c r="T199" s="21">
        <f t="shared" si="51"/>
        <v>0</v>
      </c>
      <c r="U199" s="21">
        <f t="shared" si="51"/>
        <v>0</v>
      </c>
      <c r="V199" s="21">
        <f t="shared" si="51"/>
        <v>0</v>
      </c>
      <c r="W199" s="21">
        <f t="shared" si="51"/>
        <v>0</v>
      </c>
      <c r="X199" s="21">
        <f t="shared" si="51"/>
        <v>0</v>
      </c>
      <c r="Y199" s="21">
        <f t="shared" si="51"/>
        <v>0</v>
      </c>
      <c r="Z199" s="21">
        <f t="shared" si="51"/>
        <v>0</v>
      </c>
      <c r="AA199" s="21">
        <f t="shared" si="51"/>
        <v>0</v>
      </c>
      <c r="AB199" s="21">
        <f t="shared" si="51"/>
        <v>0</v>
      </c>
      <c r="AC199" s="21">
        <f t="shared" si="51"/>
        <v>0</v>
      </c>
      <c r="AD199" s="21">
        <f t="shared" si="51"/>
        <v>0</v>
      </c>
      <c r="AE199" s="21">
        <f t="shared" si="51"/>
        <v>0</v>
      </c>
      <c r="AF199" s="21">
        <f t="shared" si="51"/>
        <v>0</v>
      </c>
      <c r="AG199" s="21">
        <f t="shared" si="51"/>
        <v>0</v>
      </c>
      <c r="AH199" s="21">
        <f t="shared" si="51"/>
        <v>0</v>
      </c>
      <c r="AI199" s="21">
        <f t="shared" si="51"/>
        <v>0</v>
      </c>
      <c r="AJ199" s="21">
        <f t="shared" si="51"/>
        <v>0</v>
      </c>
      <c r="AK199" s="21">
        <f t="shared" si="51"/>
        <v>0</v>
      </c>
      <c r="AL199" s="21">
        <f t="shared" si="51"/>
        <v>0</v>
      </c>
      <c r="AM199" s="21">
        <f t="shared" si="51"/>
        <v>0</v>
      </c>
      <c r="AN199" s="21">
        <f t="shared" si="51"/>
        <v>0</v>
      </c>
      <c r="AO199" s="21">
        <f t="shared" si="51"/>
        <v>0</v>
      </c>
      <c r="AP199" s="21">
        <f t="shared" si="51"/>
        <v>0</v>
      </c>
      <c r="AQ199" s="21">
        <f t="shared" si="51"/>
        <v>0</v>
      </c>
    </row>
    <row r="200" spans="1:44" x14ac:dyDescent="0.25">
      <c r="H200" s="17" t="str">
        <f t="shared" ref="H200:H205" si="52">+$H$1</f>
        <v>DIC5</v>
      </c>
      <c r="J200" s="61" t="s">
        <v>138</v>
      </c>
      <c r="K200" s="41" t="s">
        <v>383</v>
      </c>
      <c r="L200" s="21">
        <f t="shared" ref="L200:AQ205" si="53">+L213+L226</f>
        <v>48.848697719843898</v>
      </c>
      <c r="M200" s="21">
        <f t="shared" si="53"/>
        <v>47.222668115253839</v>
      </c>
      <c r="N200" s="21">
        <f t="shared" si="53"/>
        <v>42.471617541290598</v>
      </c>
      <c r="O200" s="21">
        <f t="shared" si="53"/>
        <v>42.106469854097405</v>
      </c>
      <c r="P200" s="21">
        <f t="shared" si="53"/>
        <v>23.170330957929099</v>
      </c>
      <c r="Q200" s="21">
        <f t="shared" si="53"/>
        <v>23.170330957929099</v>
      </c>
      <c r="R200" s="21">
        <f t="shared" si="53"/>
        <v>23.170330957929099</v>
      </c>
      <c r="S200" s="21">
        <f t="shared" si="53"/>
        <v>23.170330957929099</v>
      </c>
      <c r="T200" s="21">
        <f t="shared" si="53"/>
        <v>7.243998891640687</v>
      </c>
      <c r="U200" s="21">
        <f t="shared" si="53"/>
        <v>2.4753522257291136</v>
      </c>
      <c r="V200" s="21">
        <f t="shared" si="53"/>
        <v>1.2395533165609915</v>
      </c>
      <c r="W200" s="21">
        <f t="shared" si="53"/>
        <v>0</v>
      </c>
      <c r="X200" s="21">
        <f t="shared" si="53"/>
        <v>0</v>
      </c>
      <c r="Y200" s="21">
        <f t="shared" si="53"/>
        <v>0</v>
      </c>
      <c r="Z200" s="21">
        <f t="shared" si="53"/>
        <v>0</v>
      </c>
      <c r="AA200" s="21">
        <f t="shared" si="53"/>
        <v>0</v>
      </c>
      <c r="AB200" s="21">
        <f t="shared" si="53"/>
        <v>0</v>
      </c>
      <c r="AC200" s="21">
        <f t="shared" si="53"/>
        <v>0</v>
      </c>
      <c r="AD200" s="21">
        <f t="shared" si="53"/>
        <v>0</v>
      </c>
      <c r="AE200" s="21">
        <f t="shared" si="53"/>
        <v>0</v>
      </c>
      <c r="AF200" s="21">
        <f t="shared" si="53"/>
        <v>0</v>
      </c>
      <c r="AG200" s="21">
        <f t="shared" si="53"/>
        <v>0</v>
      </c>
      <c r="AH200" s="21">
        <f t="shared" si="53"/>
        <v>0</v>
      </c>
      <c r="AI200" s="21">
        <f t="shared" si="53"/>
        <v>0</v>
      </c>
      <c r="AJ200" s="21">
        <f t="shared" si="53"/>
        <v>0</v>
      </c>
      <c r="AK200" s="21">
        <f t="shared" si="53"/>
        <v>0</v>
      </c>
      <c r="AL200" s="21">
        <f t="shared" si="53"/>
        <v>0</v>
      </c>
      <c r="AM200" s="21">
        <f t="shared" si="53"/>
        <v>0</v>
      </c>
      <c r="AN200" s="21">
        <f t="shared" si="53"/>
        <v>0</v>
      </c>
      <c r="AO200" s="21">
        <f t="shared" si="53"/>
        <v>0</v>
      </c>
      <c r="AP200" s="21">
        <f t="shared" si="53"/>
        <v>0</v>
      </c>
      <c r="AQ200" s="21">
        <f t="shared" si="53"/>
        <v>0</v>
      </c>
    </row>
    <row r="201" spans="1:44" x14ac:dyDescent="0.25">
      <c r="H201" s="17" t="str">
        <f t="shared" si="52"/>
        <v>DIC5</v>
      </c>
      <c r="J201" s="61" t="s">
        <v>137</v>
      </c>
      <c r="K201" s="41" t="s">
        <v>384</v>
      </c>
      <c r="L201" s="21">
        <f t="shared" si="53"/>
        <v>324.18578794260344</v>
      </c>
      <c r="M201" s="21">
        <f t="shared" si="53"/>
        <v>306.73001090220214</v>
      </c>
      <c r="N201" s="21">
        <f t="shared" si="53"/>
        <v>291.70430406897674</v>
      </c>
      <c r="O201" s="21">
        <f t="shared" si="53"/>
        <v>276.67859723575185</v>
      </c>
      <c r="P201" s="21">
        <f t="shared" si="53"/>
        <v>261.65289040252651</v>
      </c>
      <c r="Q201" s="21">
        <f t="shared" si="53"/>
        <v>240.72587288912928</v>
      </c>
      <c r="R201" s="21">
        <f t="shared" si="53"/>
        <v>219.79885537573205</v>
      </c>
      <c r="S201" s="21">
        <f t="shared" si="53"/>
        <v>203.2039210388092</v>
      </c>
      <c r="T201" s="21">
        <f t="shared" si="53"/>
        <v>186.60898670188587</v>
      </c>
      <c r="U201" s="21">
        <f t="shared" si="53"/>
        <v>170.01405236496299</v>
      </c>
      <c r="V201" s="21">
        <f t="shared" si="53"/>
        <v>107.95012528491262</v>
      </c>
      <c r="W201" s="21">
        <f t="shared" si="53"/>
        <v>107.95012528491307</v>
      </c>
      <c r="X201" s="21">
        <f t="shared" si="53"/>
        <v>107.95012528491307</v>
      </c>
      <c r="Y201" s="21">
        <f t="shared" si="53"/>
        <v>75.741670232494286</v>
      </c>
      <c r="Z201" s="21">
        <f t="shared" si="53"/>
        <v>0</v>
      </c>
      <c r="AA201" s="21">
        <f t="shared" si="53"/>
        <v>0</v>
      </c>
      <c r="AB201" s="21">
        <f t="shared" si="53"/>
        <v>0</v>
      </c>
      <c r="AC201" s="21">
        <f t="shared" si="53"/>
        <v>0</v>
      </c>
      <c r="AD201" s="21">
        <f t="shared" si="53"/>
        <v>0</v>
      </c>
      <c r="AE201" s="21">
        <f t="shared" si="53"/>
        <v>0</v>
      </c>
      <c r="AF201" s="21">
        <f t="shared" si="53"/>
        <v>0</v>
      </c>
      <c r="AG201" s="21">
        <f t="shared" si="53"/>
        <v>0</v>
      </c>
      <c r="AH201" s="21">
        <f t="shared" si="53"/>
        <v>0</v>
      </c>
      <c r="AI201" s="21">
        <f t="shared" si="53"/>
        <v>0</v>
      </c>
      <c r="AJ201" s="21">
        <f t="shared" si="53"/>
        <v>0</v>
      </c>
      <c r="AK201" s="21">
        <f t="shared" si="53"/>
        <v>0</v>
      </c>
      <c r="AL201" s="21">
        <f t="shared" si="53"/>
        <v>0</v>
      </c>
      <c r="AM201" s="21">
        <f t="shared" si="53"/>
        <v>0</v>
      </c>
      <c r="AN201" s="21">
        <f t="shared" si="53"/>
        <v>0</v>
      </c>
      <c r="AO201" s="21">
        <f t="shared" si="53"/>
        <v>0</v>
      </c>
      <c r="AP201" s="21">
        <f t="shared" si="53"/>
        <v>0</v>
      </c>
      <c r="AQ201" s="21">
        <f t="shared" si="53"/>
        <v>0</v>
      </c>
    </row>
    <row r="202" spans="1:44" x14ac:dyDescent="0.25">
      <c r="H202" s="17" t="str">
        <f t="shared" si="52"/>
        <v>DIC5</v>
      </c>
      <c r="J202" s="61" t="s">
        <v>139</v>
      </c>
      <c r="K202" s="41" t="s">
        <v>385</v>
      </c>
      <c r="L202" s="21">
        <f t="shared" si="53"/>
        <v>2.4178440011406575</v>
      </c>
      <c r="M202" s="21">
        <f t="shared" si="53"/>
        <v>2.2847747051277283</v>
      </c>
      <c r="N202" s="21">
        <f t="shared" si="53"/>
        <v>2.1843450477594755</v>
      </c>
      <c r="O202" s="21">
        <f t="shared" si="53"/>
        <v>2.0839153903912231</v>
      </c>
      <c r="P202" s="21">
        <f t="shared" si="53"/>
        <v>1.9834857330229705</v>
      </c>
      <c r="Q202" s="21">
        <f t="shared" si="53"/>
        <v>1.8972596986253729</v>
      </c>
      <c r="R202" s="21">
        <f t="shared" si="53"/>
        <v>1.7960725146986842</v>
      </c>
      <c r="S202" s="21">
        <f t="shared" si="53"/>
        <v>0.20462185331688643</v>
      </c>
      <c r="T202" s="21">
        <f t="shared" si="53"/>
        <v>0</v>
      </c>
      <c r="U202" s="21">
        <f t="shared" si="53"/>
        <v>0</v>
      </c>
      <c r="V202" s="21">
        <f t="shared" si="53"/>
        <v>0</v>
      </c>
      <c r="W202" s="21">
        <f t="shared" si="53"/>
        <v>0</v>
      </c>
      <c r="X202" s="21">
        <f t="shared" si="53"/>
        <v>0</v>
      </c>
      <c r="Y202" s="21">
        <f t="shared" si="53"/>
        <v>0</v>
      </c>
      <c r="Z202" s="21">
        <f t="shared" si="53"/>
        <v>0</v>
      </c>
      <c r="AA202" s="21">
        <f t="shared" si="53"/>
        <v>0</v>
      </c>
      <c r="AB202" s="21">
        <f t="shared" si="53"/>
        <v>0</v>
      </c>
      <c r="AC202" s="21">
        <f t="shared" si="53"/>
        <v>0</v>
      </c>
      <c r="AD202" s="21">
        <f t="shared" si="53"/>
        <v>0</v>
      </c>
      <c r="AE202" s="21">
        <f t="shared" si="53"/>
        <v>0</v>
      </c>
      <c r="AF202" s="21">
        <f t="shared" si="53"/>
        <v>0</v>
      </c>
      <c r="AG202" s="21">
        <f t="shared" si="53"/>
        <v>0</v>
      </c>
      <c r="AH202" s="21">
        <f t="shared" si="53"/>
        <v>0</v>
      </c>
      <c r="AI202" s="21">
        <f t="shared" si="53"/>
        <v>0</v>
      </c>
      <c r="AJ202" s="21">
        <f t="shared" si="53"/>
        <v>0</v>
      </c>
      <c r="AK202" s="21">
        <f t="shared" si="53"/>
        <v>0</v>
      </c>
      <c r="AL202" s="21">
        <f t="shared" si="53"/>
        <v>0</v>
      </c>
      <c r="AM202" s="21">
        <f t="shared" si="53"/>
        <v>0</v>
      </c>
      <c r="AN202" s="21">
        <f t="shared" si="53"/>
        <v>0</v>
      </c>
      <c r="AO202" s="21">
        <f t="shared" si="53"/>
        <v>0</v>
      </c>
      <c r="AP202" s="21">
        <f t="shared" si="53"/>
        <v>0</v>
      </c>
      <c r="AQ202" s="21">
        <f t="shared" si="53"/>
        <v>0</v>
      </c>
    </row>
    <row r="203" spans="1:44" x14ac:dyDescent="0.25">
      <c r="H203" s="17" t="str">
        <f t="shared" si="52"/>
        <v>DIC5</v>
      </c>
      <c r="J203" s="61" t="s">
        <v>141</v>
      </c>
      <c r="K203" s="41" t="s">
        <v>386</v>
      </c>
      <c r="L203" s="21">
        <f t="shared" si="53"/>
        <v>70.988831658289001</v>
      </c>
      <c r="M203" s="21">
        <f t="shared" si="53"/>
        <v>66.076179510451993</v>
      </c>
      <c r="N203" s="21">
        <f t="shared" si="53"/>
        <v>60.896392959053109</v>
      </c>
      <c r="O203" s="21">
        <f t="shared" si="53"/>
        <v>55.716606407654098</v>
      </c>
      <c r="P203" s="21">
        <f t="shared" si="53"/>
        <v>50.536819856255164</v>
      </c>
      <c r="Q203" s="21">
        <f t="shared" si="53"/>
        <v>44.98486888666266</v>
      </c>
      <c r="R203" s="21">
        <f t="shared" si="53"/>
        <v>39.432917917070156</v>
      </c>
      <c r="S203" s="21">
        <f t="shared" si="53"/>
        <v>35.744902838660188</v>
      </c>
      <c r="T203" s="21">
        <f t="shared" si="53"/>
        <v>29.699812193564032</v>
      </c>
      <c r="U203" s="21">
        <f t="shared" si="53"/>
        <v>0</v>
      </c>
      <c r="V203" s="21">
        <f t="shared" si="53"/>
        <v>0</v>
      </c>
      <c r="W203" s="21">
        <f t="shared" si="53"/>
        <v>0</v>
      </c>
      <c r="X203" s="21">
        <f t="shared" si="53"/>
        <v>0</v>
      </c>
      <c r="Y203" s="21">
        <f t="shared" si="53"/>
        <v>0</v>
      </c>
      <c r="Z203" s="21">
        <f t="shared" si="53"/>
        <v>0</v>
      </c>
      <c r="AA203" s="21">
        <f t="shared" si="53"/>
        <v>0</v>
      </c>
      <c r="AB203" s="21">
        <f t="shared" si="53"/>
        <v>0</v>
      </c>
      <c r="AC203" s="21">
        <f t="shared" si="53"/>
        <v>0</v>
      </c>
      <c r="AD203" s="21">
        <f t="shared" si="53"/>
        <v>0</v>
      </c>
      <c r="AE203" s="21">
        <f t="shared" si="53"/>
        <v>0</v>
      </c>
      <c r="AF203" s="21">
        <f t="shared" si="53"/>
        <v>0</v>
      </c>
      <c r="AG203" s="21">
        <f t="shared" si="53"/>
        <v>0</v>
      </c>
      <c r="AH203" s="21">
        <f t="shared" si="53"/>
        <v>0</v>
      </c>
      <c r="AI203" s="21">
        <f t="shared" si="53"/>
        <v>0</v>
      </c>
      <c r="AJ203" s="21">
        <f t="shared" si="53"/>
        <v>0</v>
      </c>
      <c r="AK203" s="21">
        <f t="shared" si="53"/>
        <v>0</v>
      </c>
      <c r="AL203" s="21">
        <f t="shared" si="53"/>
        <v>0</v>
      </c>
      <c r="AM203" s="21">
        <f t="shared" si="53"/>
        <v>0</v>
      </c>
      <c r="AN203" s="21">
        <f t="shared" si="53"/>
        <v>0</v>
      </c>
      <c r="AO203" s="21">
        <f t="shared" si="53"/>
        <v>0</v>
      </c>
      <c r="AP203" s="21">
        <f t="shared" si="53"/>
        <v>0</v>
      </c>
      <c r="AQ203" s="21">
        <f t="shared" si="53"/>
        <v>0</v>
      </c>
    </row>
    <row r="204" spans="1:44" x14ac:dyDescent="0.25">
      <c r="H204" s="17" t="str">
        <f t="shared" si="52"/>
        <v>DIC5</v>
      </c>
      <c r="J204" s="61" t="s">
        <v>142</v>
      </c>
      <c r="K204" s="41" t="s">
        <v>387</v>
      </c>
      <c r="L204" s="21">
        <f t="shared" si="53"/>
        <v>12.504202942735205</v>
      </c>
      <c r="M204" s="21">
        <f t="shared" si="53"/>
        <v>11.657428626368141</v>
      </c>
      <c r="N204" s="21">
        <f t="shared" si="53"/>
        <v>11.122792346757914</v>
      </c>
      <c r="O204" s="21">
        <f t="shared" si="53"/>
        <v>10.588156067147734</v>
      </c>
      <c r="P204" s="21">
        <f t="shared" si="53"/>
        <v>10.053519787537553</v>
      </c>
      <c r="Q204" s="21">
        <f t="shared" si="53"/>
        <v>9.2782514062874686</v>
      </c>
      <c r="R204" s="21">
        <f t="shared" si="53"/>
        <v>8.5078916759294607</v>
      </c>
      <c r="S204" s="21">
        <f t="shared" si="53"/>
        <v>7.9112728532170955</v>
      </c>
      <c r="T204" s="21">
        <f t="shared" si="53"/>
        <v>7.264741411518556</v>
      </c>
      <c r="U204" s="21">
        <f t="shared" si="53"/>
        <v>6.6481708820953376</v>
      </c>
      <c r="V204" s="21">
        <f t="shared" si="53"/>
        <v>6.0316003526721289</v>
      </c>
      <c r="W204" s="21">
        <f t="shared" si="53"/>
        <v>5.4150298232489105</v>
      </c>
      <c r="X204" s="21">
        <f t="shared" si="53"/>
        <v>5.0959352521217269</v>
      </c>
      <c r="Y204" s="21">
        <f t="shared" si="53"/>
        <v>4.7768406809945478</v>
      </c>
      <c r="Z204" s="21">
        <f t="shared" si="53"/>
        <v>1.4365743715663271</v>
      </c>
      <c r="AA204" s="21">
        <f t="shared" si="53"/>
        <v>0</v>
      </c>
      <c r="AB204" s="21">
        <f t="shared" si="53"/>
        <v>0</v>
      </c>
      <c r="AC204" s="21">
        <f t="shared" si="53"/>
        <v>0</v>
      </c>
      <c r="AD204" s="21">
        <f t="shared" si="53"/>
        <v>0</v>
      </c>
      <c r="AE204" s="21">
        <f t="shared" si="53"/>
        <v>0</v>
      </c>
      <c r="AF204" s="21">
        <f t="shared" si="53"/>
        <v>0</v>
      </c>
      <c r="AG204" s="21">
        <f t="shared" si="53"/>
        <v>0</v>
      </c>
      <c r="AH204" s="21">
        <f t="shared" si="53"/>
        <v>0</v>
      </c>
      <c r="AI204" s="21">
        <f t="shared" si="53"/>
        <v>0</v>
      </c>
      <c r="AJ204" s="21">
        <f t="shared" si="53"/>
        <v>0</v>
      </c>
      <c r="AK204" s="21">
        <f t="shared" si="53"/>
        <v>0</v>
      </c>
      <c r="AL204" s="21">
        <f t="shared" si="53"/>
        <v>0</v>
      </c>
      <c r="AM204" s="21">
        <f t="shared" si="53"/>
        <v>0</v>
      </c>
      <c r="AN204" s="21">
        <f t="shared" si="53"/>
        <v>0</v>
      </c>
      <c r="AO204" s="21">
        <f t="shared" si="53"/>
        <v>0</v>
      </c>
      <c r="AP204" s="21">
        <f t="shared" si="53"/>
        <v>0</v>
      </c>
      <c r="AQ204" s="21">
        <f t="shared" si="53"/>
        <v>0</v>
      </c>
    </row>
    <row r="205" spans="1:44" x14ac:dyDescent="0.25">
      <c r="H205" s="17" t="str">
        <f t="shared" si="52"/>
        <v>DIC5</v>
      </c>
      <c r="J205" s="61" t="s">
        <v>140</v>
      </c>
      <c r="K205" s="41" t="s">
        <v>388</v>
      </c>
      <c r="L205" s="21">
        <f t="shared" si="53"/>
        <v>0</v>
      </c>
      <c r="M205" s="21">
        <f t="shared" si="53"/>
        <v>0</v>
      </c>
      <c r="N205" s="21">
        <f t="shared" si="53"/>
        <v>0</v>
      </c>
      <c r="O205" s="21">
        <f t="shared" si="53"/>
        <v>0</v>
      </c>
      <c r="P205" s="21">
        <f t="shared" si="53"/>
        <v>0</v>
      </c>
      <c r="Q205" s="21">
        <f t="shared" si="53"/>
        <v>0</v>
      </c>
      <c r="R205" s="21">
        <f t="shared" si="53"/>
        <v>0</v>
      </c>
      <c r="S205" s="21">
        <f t="shared" si="53"/>
        <v>0</v>
      </c>
      <c r="T205" s="21">
        <f t="shared" si="53"/>
        <v>0</v>
      </c>
      <c r="U205" s="21">
        <f t="shared" si="53"/>
        <v>0</v>
      </c>
      <c r="V205" s="21">
        <f t="shared" si="53"/>
        <v>0</v>
      </c>
      <c r="W205" s="21">
        <f t="shared" si="53"/>
        <v>0</v>
      </c>
      <c r="X205" s="21">
        <f t="shared" si="53"/>
        <v>0</v>
      </c>
      <c r="Y205" s="21">
        <f t="shared" si="53"/>
        <v>0</v>
      </c>
      <c r="Z205" s="21">
        <f t="shared" si="53"/>
        <v>0</v>
      </c>
      <c r="AA205" s="21">
        <f t="shared" si="53"/>
        <v>0</v>
      </c>
      <c r="AB205" s="21">
        <f t="shared" si="53"/>
        <v>0</v>
      </c>
      <c r="AC205" s="21">
        <f t="shared" si="53"/>
        <v>0</v>
      </c>
      <c r="AD205" s="21">
        <f t="shared" si="53"/>
        <v>0</v>
      </c>
      <c r="AE205" s="21">
        <f t="shared" si="53"/>
        <v>0</v>
      </c>
      <c r="AF205" s="21">
        <f t="shared" si="53"/>
        <v>0</v>
      </c>
      <c r="AG205" s="21">
        <f t="shared" si="53"/>
        <v>0</v>
      </c>
      <c r="AH205" s="21">
        <f t="shared" si="53"/>
        <v>0</v>
      </c>
      <c r="AI205" s="21">
        <f t="shared" si="53"/>
        <v>0</v>
      </c>
      <c r="AJ205" s="21">
        <f t="shared" si="53"/>
        <v>0</v>
      </c>
      <c r="AK205" s="21">
        <f t="shared" si="53"/>
        <v>0</v>
      </c>
      <c r="AL205" s="21">
        <f t="shared" si="53"/>
        <v>0</v>
      </c>
      <c r="AM205" s="21">
        <f t="shared" si="53"/>
        <v>0</v>
      </c>
      <c r="AN205" s="21">
        <f t="shared" si="53"/>
        <v>0</v>
      </c>
      <c r="AO205" s="21">
        <f t="shared" si="53"/>
        <v>0</v>
      </c>
      <c r="AP205" s="21">
        <f t="shared" si="53"/>
        <v>0</v>
      </c>
      <c r="AQ205" s="21">
        <f t="shared" si="53"/>
        <v>0</v>
      </c>
    </row>
    <row r="206" spans="1:44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75">
        <f>+SUM(L199:L205)</f>
        <v>458.94536426461218</v>
      </c>
      <c r="M206" s="75">
        <f t="shared" ref="M206:AQ206" si="54">+SUM(M199:M205)</f>
        <v>433.97106185940385</v>
      </c>
      <c r="N206" s="75">
        <f t="shared" si="54"/>
        <v>408.37945196383782</v>
      </c>
      <c r="O206" s="75">
        <f t="shared" si="54"/>
        <v>387.17374495504231</v>
      </c>
      <c r="P206" s="75">
        <f t="shared" si="54"/>
        <v>347.39704673727124</v>
      </c>
      <c r="Q206" s="75">
        <f t="shared" si="54"/>
        <v>320.05658383863386</v>
      </c>
      <c r="R206" s="75">
        <f t="shared" si="54"/>
        <v>292.70606844135943</v>
      </c>
      <c r="S206" s="75">
        <f t="shared" si="54"/>
        <v>270.23504954193248</v>
      </c>
      <c r="T206" s="75">
        <f t="shared" si="54"/>
        <v>230.81753919860915</v>
      </c>
      <c r="U206" s="75">
        <f t="shared" si="54"/>
        <v>179.13757547278746</v>
      </c>
      <c r="V206" s="75">
        <f t="shared" si="54"/>
        <v>115.22127895414573</v>
      </c>
      <c r="W206" s="75">
        <f t="shared" si="54"/>
        <v>113.36515510816199</v>
      </c>
      <c r="X206" s="75">
        <f t="shared" si="54"/>
        <v>113.0460605370348</v>
      </c>
      <c r="Y206" s="75">
        <f t="shared" si="54"/>
        <v>80.518510913488839</v>
      </c>
      <c r="Z206" s="75">
        <f t="shared" si="54"/>
        <v>1.4365743715663271</v>
      </c>
      <c r="AA206" s="75">
        <f t="shared" si="54"/>
        <v>0</v>
      </c>
      <c r="AB206" s="75">
        <f t="shared" si="54"/>
        <v>0</v>
      </c>
      <c r="AC206" s="75">
        <f t="shared" si="54"/>
        <v>0</v>
      </c>
      <c r="AD206" s="75">
        <f t="shared" si="54"/>
        <v>0</v>
      </c>
      <c r="AE206" s="75">
        <f t="shared" si="54"/>
        <v>0</v>
      </c>
      <c r="AF206" s="75">
        <f t="shared" si="54"/>
        <v>0</v>
      </c>
      <c r="AG206" s="75">
        <f t="shared" si="54"/>
        <v>0</v>
      </c>
      <c r="AH206" s="75">
        <f t="shared" si="54"/>
        <v>0</v>
      </c>
      <c r="AI206" s="75">
        <f t="shared" si="54"/>
        <v>0</v>
      </c>
      <c r="AJ206" s="75">
        <f t="shared" si="54"/>
        <v>0</v>
      </c>
      <c r="AK206" s="75">
        <f t="shared" si="54"/>
        <v>0</v>
      </c>
      <c r="AL206" s="75">
        <f t="shared" si="54"/>
        <v>0</v>
      </c>
      <c r="AM206" s="75">
        <f t="shared" si="54"/>
        <v>0</v>
      </c>
      <c r="AN206" s="75">
        <f t="shared" si="54"/>
        <v>0</v>
      </c>
      <c r="AO206" s="75">
        <f t="shared" si="54"/>
        <v>0</v>
      </c>
      <c r="AP206" s="75">
        <f t="shared" si="54"/>
        <v>0</v>
      </c>
      <c r="AQ206" s="75">
        <f t="shared" si="54"/>
        <v>0</v>
      </c>
    </row>
    <row r="207" spans="1:44" x14ac:dyDescent="0.25">
      <c r="H207"/>
      <c r="I207"/>
    </row>
    <row r="208" spans="1:44" ht="18.75" x14ac:dyDescent="0.3">
      <c r="H208"/>
      <c r="I208" s="17" t="str">
        <f>+IF(OR(J209="OIL",J209="OIL-eq"),$R$5,IF(J209="GAS",$R$4,IF(J209="GSL",$R$8,IF(J209="DSL",$R$9,IF(J209="KER",$R$10,IF(J209="LPG",$R$11,IF(J209="HFO",$R$12,IF(J209="AVG",$R$13,IF(J209="RFG",$R$14,IF(J209="ELC",$R$15,$R$16))))))))))</f>
        <v>Kb/d</v>
      </c>
      <c r="K208" s="34" t="s">
        <v>418</v>
      </c>
    </row>
    <row r="209" spans="1:43" x14ac:dyDescent="0.25">
      <c r="H209" s="12"/>
      <c r="I209" s="115">
        <f>+IF(OR(J209="OIL",J209="OIL-eq"),$Q$5,IF(J209="GAS",$Q$4,IF(J209="GSL",$Q$8,IF(J209="DSL",$Q$9,IF(J209="KER",$Q$10,IF(J209="LPG",$Q$11,IF(J209="HFO",$Q$12,IF(J209="AVG",$Q$13,IF(J209="RFG",$Q$14,IF(J209="ELC",$Q$15,$Q$16))))))))))</f>
        <v>0.44987291090267001</v>
      </c>
      <c r="J209" s="67" t="s">
        <v>435</v>
      </c>
      <c r="K209" s="2" t="s">
        <v>26</v>
      </c>
    </row>
    <row r="210" spans="1:43" x14ac:dyDescent="0.25">
      <c r="E210" s="132"/>
      <c r="H210" s="43"/>
      <c r="I210" s="43"/>
      <c r="J210" s="15"/>
      <c r="K210" s="16"/>
    </row>
    <row r="211" spans="1:43" x14ac:dyDescent="0.25">
      <c r="L211" s="5">
        <v>2019</v>
      </c>
      <c r="M211" s="5">
        <v>2020</v>
      </c>
      <c r="N211" s="5">
        <v>2021</v>
      </c>
      <c r="O211" s="5">
        <v>2022</v>
      </c>
      <c r="P211" s="5">
        <v>2023</v>
      </c>
      <c r="Q211" s="5">
        <v>2024</v>
      </c>
      <c r="R211" s="5">
        <v>2025</v>
      </c>
      <c r="S211" s="5">
        <v>2026</v>
      </c>
      <c r="T211" s="5">
        <v>2027</v>
      </c>
      <c r="U211" s="5">
        <v>2028</v>
      </c>
      <c r="V211" s="5">
        <v>2029</v>
      </c>
      <c r="W211" s="5">
        <v>2030</v>
      </c>
      <c r="X211" s="5">
        <v>2031</v>
      </c>
      <c r="Y211" s="5">
        <v>2032</v>
      </c>
      <c r="Z211" s="5">
        <v>2033</v>
      </c>
      <c r="AA211" s="5">
        <v>2034</v>
      </c>
      <c r="AB211" s="5">
        <v>2035</v>
      </c>
      <c r="AC211" s="5">
        <v>2036</v>
      </c>
      <c r="AD211" s="5">
        <v>2037</v>
      </c>
      <c r="AE211" s="5">
        <v>2038</v>
      </c>
      <c r="AF211" s="5">
        <v>2039</v>
      </c>
      <c r="AG211" s="5">
        <v>2040</v>
      </c>
      <c r="AH211" s="5">
        <v>2041</v>
      </c>
      <c r="AI211" s="5">
        <v>2042</v>
      </c>
      <c r="AJ211" s="5">
        <v>2043</v>
      </c>
      <c r="AK211" s="5">
        <v>2044</v>
      </c>
      <c r="AL211" s="5">
        <v>2045</v>
      </c>
      <c r="AM211" s="5">
        <v>2046</v>
      </c>
      <c r="AN211" s="5">
        <v>2047</v>
      </c>
      <c r="AO211" s="5">
        <v>2048</v>
      </c>
      <c r="AP211" s="5">
        <v>2049</v>
      </c>
      <c r="AQ211" s="5">
        <v>2050</v>
      </c>
    </row>
    <row r="212" spans="1:43" x14ac:dyDescent="0.25">
      <c r="H212" s="17" t="str">
        <f>+$H$1</f>
        <v>DIC5</v>
      </c>
      <c r="J212" s="51" t="s">
        <v>391</v>
      </c>
      <c r="K212" s="13" t="s">
        <v>392</v>
      </c>
      <c r="L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M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3" x14ac:dyDescent="0.25">
      <c r="H213" s="17" t="str">
        <f t="shared" ref="H213:H218" si="55">+$H$1</f>
        <v>DIC5</v>
      </c>
      <c r="J213" s="24" t="s">
        <v>138</v>
      </c>
      <c r="K213" s="13" t="s">
        <v>163</v>
      </c>
      <c r="L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M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N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O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P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Q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U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V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W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X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3" x14ac:dyDescent="0.25">
      <c r="H214" s="17" t="str">
        <f t="shared" si="55"/>
        <v>DIC5</v>
      </c>
      <c r="J214" s="24" t="s">
        <v>137</v>
      </c>
      <c r="K214" s="13" t="s">
        <v>162</v>
      </c>
      <c r="L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M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N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O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P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Q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R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S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T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U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V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W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X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Z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A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3" x14ac:dyDescent="0.25">
      <c r="H215" s="17" t="str">
        <f t="shared" si="55"/>
        <v>DIC5</v>
      </c>
      <c r="J215" s="24" t="s">
        <v>139</v>
      </c>
      <c r="K215" s="13" t="s">
        <v>164</v>
      </c>
      <c r="L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M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R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S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T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U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3" x14ac:dyDescent="0.25">
      <c r="H216" s="17" t="str">
        <f t="shared" si="55"/>
        <v>DIC5</v>
      </c>
      <c r="J216" s="24" t="s">
        <v>141</v>
      </c>
      <c r="K216" s="13" t="s">
        <v>165</v>
      </c>
      <c r="L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M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N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O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P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Q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R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S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T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U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V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3" x14ac:dyDescent="0.25">
      <c r="H217" s="17" t="str">
        <f t="shared" si="55"/>
        <v>DIC5</v>
      </c>
      <c r="J217" s="24" t="s">
        <v>142</v>
      </c>
      <c r="K217" s="13" t="s">
        <v>379</v>
      </c>
      <c r="L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M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N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O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P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Q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R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T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U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V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W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X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Y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Z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A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3" x14ac:dyDescent="0.25">
      <c r="H218" s="17" t="str">
        <f t="shared" si="55"/>
        <v>DIC5</v>
      </c>
      <c r="J218" s="51" t="s">
        <v>140</v>
      </c>
      <c r="K218" s="13" t="s">
        <v>393</v>
      </c>
      <c r="L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M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3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75">
        <f>+SUM(L212:L218)</f>
        <v>427.71488651683177</v>
      </c>
      <c r="M219" s="75">
        <f t="shared" ref="M219" si="56">+SUM(M212:M218)</f>
        <v>402.16153494305132</v>
      </c>
      <c r="N219" s="75">
        <f t="shared" ref="N219:AQ219" si="57">+SUM(N212:N218)</f>
        <v>375.98851996832622</v>
      </c>
      <c r="O219" s="75">
        <f t="shared" si="57"/>
        <v>354.20140788037156</v>
      </c>
      <c r="P219" s="75">
        <f t="shared" si="57"/>
        <v>313.84330458344141</v>
      </c>
      <c r="Q219" s="75">
        <f t="shared" si="57"/>
        <v>287.86372132533177</v>
      </c>
      <c r="R219" s="75">
        <f t="shared" si="57"/>
        <v>260.66314355957303</v>
      </c>
      <c r="S219" s="75">
        <f t="shared" si="57"/>
        <v>263.82788654332001</v>
      </c>
      <c r="T219" s="75">
        <f t="shared" si="57"/>
        <v>193.65413551981604</v>
      </c>
      <c r="U219" s="75">
        <f t="shared" si="57"/>
        <v>104.74902292099119</v>
      </c>
      <c r="V219" s="75">
        <f t="shared" si="57"/>
        <v>55.263718654451957</v>
      </c>
      <c r="W219" s="75">
        <f t="shared" si="57"/>
        <v>53.40759480846819</v>
      </c>
      <c r="X219" s="75">
        <f t="shared" si="57"/>
        <v>53.088500237341009</v>
      </c>
      <c r="Y219" s="75">
        <f t="shared" si="57"/>
        <v>20.480866201533757</v>
      </c>
      <c r="Z219" s="75">
        <f t="shared" si="57"/>
        <v>0</v>
      </c>
      <c r="AA219" s="75">
        <f t="shared" si="57"/>
        <v>0</v>
      </c>
      <c r="AB219" s="75">
        <f t="shared" si="57"/>
        <v>0</v>
      </c>
      <c r="AC219" s="75">
        <f t="shared" si="57"/>
        <v>0</v>
      </c>
      <c r="AD219" s="75">
        <f t="shared" si="57"/>
        <v>0</v>
      </c>
      <c r="AE219" s="75">
        <f t="shared" si="57"/>
        <v>0</v>
      </c>
      <c r="AF219" s="75">
        <f t="shared" si="57"/>
        <v>0</v>
      </c>
      <c r="AG219" s="75">
        <f t="shared" si="57"/>
        <v>0</v>
      </c>
      <c r="AH219" s="75">
        <f t="shared" si="57"/>
        <v>0</v>
      </c>
      <c r="AI219" s="75">
        <f t="shared" si="57"/>
        <v>0</v>
      </c>
      <c r="AJ219" s="75">
        <f t="shared" si="57"/>
        <v>0</v>
      </c>
      <c r="AK219" s="75">
        <f t="shared" si="57"/>
        <v>0</v>
      </c>
      <c r="AL219" s="75">
        <f t="shared" si="57"/>
        <v>0</v>
      </c>
      <c r="AM219" s="75">
        <f t="shared" si="57"/>
        <v>0</v>
      </c>
      <c r="AN219" s="75">
        <f t="shared" si="57"/>
        <v>0</v>
      </c>
      <c r="AO219" s="75">
        <f t="shared" si="57"/>
        <v>0</v>
      </c>
      <c r="AP219" s="75">
        <f t="shared" si="57"/>
        <v>0</v>
      </c>
      <c r="AQ219" s="75">
        <f t="shared" si="57"/>
        <v>0</v>
      </c>
    </row>
    <row r="220" spans="1:43" x14ac:dyDescent="0.25">
      <c r="H220"/>
      <c r="I220"/>
    </row>
    <row r="221" spans="1:43" ht="18.75" x14ac:dyDescent="0.3">
      <c r="H221"/>
      <c r="I221" s="17" t="str">
        <f>+IF(OR(J222="OIL",J222="OIL-eq"),$R$5,IF(J222="GAS",$R$4,IF(J222="GSL",$R$8,IF(J222="DSL",$R$9,IF(J222="KER",$R$10,IF(J222="LPG",$R$11,IF(J222="HFO",$R$12,IF(J222="AVG",$R$13,IF(J222="RFG",$R$14,IF(J222="ELC",$R$15,$R$16))))))))))</f>
        <v>Kb/d</v>
      </c>
      <c r="K221" s="34" t="s">
        <v>419</v>
      </c>
    </row>
    <row r="222" spans="1:43" x14ac:dyDescent="0.25">
      <c r="H222" s="12"/>
      <c r="I222" s="115">
        <f>+IF(OR(J222="OIL",J222="OIL-eq"),$Q$5,IF(J222="GAS",$Q$4,IF(J222="GSL",$Q$8,IF(J222="DSL",$Q$9,IF(J222="KER",$Q$10,IF(J222="LPG",$Q$11,IF(J222="HFO",$Q$12,IF(J222="AVG",$Q$13,IF(J222="RFG",$Q$14,IF(J222="ELC",$Q$15,$Q$16))))))))))</f>
        <v>0.44987291090267001</v>
      </c>
      <c r="J222" s="67" t="s">
        <v>435</v>
      </c>
      <c r="K222" s="2" t="s">
        <v>26</v>
      </c>
    </row>
    <row r="223" spans="1:43" x14ac:dyDescent="0.25">
      <c r="H223" s="43"/>
      <c r="I223" s="43"/>
      <c r="J223" s="15"/>
      <c r="K223" s="16"/>
    </row>
    <row r="224" spans="1:43" x14ac:dyDescent="0.25">
      <c r="L224" s="5">
        <v>2019</v>
      </c>
      <c r="M224" s="5">
        <v>2020</v>
      </c>
      <c r="N224" s="5">
        <v>2021</v>
      </c>
      <c r="O224" s="5">
        <v>2022</v>
      </c>
      <c r="P224" s="5">
        <v>2023</v>
      </c>
      <c r="Q224" s="5">
        <v>2024</v>
      </c>
      <c r="R224" s="5">
        <v>2025</v>
      </c>
      <c r="S224" s="5">
        <v>2026</v>
      </c>
      <c r="T224" s="5">
        <v>2027</v>
      </c>
      <c r="U224" s="5">
        <v>2028</v>
      </c>
      <c r="V224" s="5">
        <v>2029</v>
      </c>
      <c r="W224" s="5">
        <v>2030</v>
      </c>
      <c r="X224" s="5">
        <v>2031</v>
      </c>
      <c r="Y224" s="5">
        <v>2032</v>
      </c>
      <c r="Z224" s="5">
        <v>2033</v>
      </c>
      <c r="AA224" s="5">
        <v>2034</v>
      </c>
      <c r="AB224" s="5">
        <v>2035</v>
      </c>
      <c r="AC224" s="5">
        <v>2036</v>
      </c>
      <c r="AD224" s="5">
        <v>2037</v>
      </c>
      <c r="AE224" s="5">
        <v>2038</v>
      </c>
      <c r="AF224" s="5">
        <v>2039</v>
      </c>
      <c r="AG224" s="5">
        <v>2040</v>
      </c>
      <c r="AH224" s="5">
        <v>2041</v>
      </c>
      <c r="AI224" s="5">
        <v>2042</v>
      </c>
      <c r="AJ224" s="5">
        <v>2043</v>
      </c>
      <c r="AK224" s="5">
        <v>2044</v>
      </c>
      <c r="AL224" s="5">
        <v>2045</v>
      </c>
      <c r="AM224" s="5">
        <v>2046</v>
      </c>
      <c r="AN224" s="5">
        <v>2047</v>
      </c>
      <c r="AO224" s="5">
        <v>2048</v>
      </c>
      <c r="AP224" s="5">
        <v>2049</v>
      </c>
      <c r="AQ224" s="5">
        <v>2050</v>
      </c>
    </row>
    <row r="225" spans="1:43" x14ac:dyDescent="0.25">
      <c r="H225" s="17" t="str">
        <f>+$H$1</f>
        <v>DIC5</v>
      </c>
      <c r="J225" s="51" t="s">
        <v>391</v>
      </c>
      <c r="K225" s="13" t="s">
        <v>394</v>
      </c>
      <c r="L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M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3" x14ac:dyDescent="0.25">
      <c r="H226" s="17" t="str">
        <f t="shared" ref="H226:H231" si="58">+$H$1</f>
        <v>DIC5</v>
      </c>
      <c r="J226" s="24" t="s">
        <v>138</v>
      </c>
      <c r="K226" s="13" t="s">
        <v>395</v>
      </c>
      <c r="L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M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3" x14ac:dyDescent="0.25">
      <c r="H227" s="17" t="str">
        <f t="shared" si="58"/>
        <v>DIC5</v>
      </c>
      <c r="J227" s="24" t="s">
        <v>137</v>
      </c>
      <c r="K227" s="13" t="s">
        <v>166</v>
      </c>
      <c r="L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M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U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V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W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Z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A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3" x14ac:dyDescent="0.25">
      <c r="H228" s="17" t="str">
        <f t="shared" si="58"/>
        <v>DIC5</v>
      </c>
      <c r="J228" s="24" t="s">
        <v>139</v>
      </c>
      <c r="K228" s="13" t="s">
        <v>167</v>
      </c>
      <c r="L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M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N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O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P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Q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R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3" x14ac:dyDescent="0.25">
      <c r="H229" s="17" t="str">
        <f t="shared" si="58"/>
        <v>DIC5</v>
      </c>
      <c r="J229" s="24" t="s">
        <v>141</v>
      </c>
      <c r="K229" s="13" t="s">
        <v>168</v>
      </c>
      <c r="L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M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N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O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P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Q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R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S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T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U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3" x14ac:dyDescent="0.25">
      <c r="H230" s="17" t="str">
        <f t="shared" si="58"/>
        <v>DIC5</v>
      </c>
      <c r="J230" s="24" t="s">
        <v>142</v>
      </c>
      <c r="K230" s="13" t="s">
        <v>169</v>
      </c>
      <c r="L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M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N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O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P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Q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R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S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T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A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B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3" x14ac:dyDescent="0.25">
      <c r="H231" s="17" t="str">
        <f t="shared" si="58"/>
        <v>DIC5</v>
      </c>
      <c r="J231" s="51" t="s">
        <v>140</v>
      </c>
      <c r="K231" s="13" t="s">
        <v>396</v>
      </c>
      <c r="L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M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3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75">
        <f>+SUM(L225:L231)</f>
        <v>31.230477747780419</v>
      </c>
      <c r="M232" s="75">
        <f t="shared" ref="M232" si="59">+SUM(M225:M231)</f>
        <v>31.809526916352553</v>
      </c>
      <c r="N232" s="75">
        <f t="shared" ref="N232:AQ232" si="60">+SUM(N225:N231)</f>
        <v>32.390931995511636</v>
      </c>
      <c r="O232" s="75">
        <f t="shared" si="60"/>
        <v>32.972337074670733</v>
      </c>
      <c r="P232" s="75">
        <f t="shared" si="60"/>
        <v>33.553742153829859</v>
      </c>
      <c r="Q232" s="75">
        <f t="shared" si="60"/>
        <v>32.192862513302067</v>
      </c>
      <c r="R232" s="75">
        <f t="shared" si="60"/>
        <v>32.042924881786448</v>
      </c>
      <c r="S232" s="75">
        <f t="shared" si="60"/>
        <v>6.407162998612467</v>
      </c>
      <c r="T232" s="75">
        <f t="shared" si="60"/>
        <v>37.163403678793131</v>
      </c>
      <c r="U232" s="75">
        <f t="shared" si="60"/>
        <v>74.388552551796266</v>
      </c>
      <c r="V232" s="75">
        <f t="shared" si="60"/>
        <v>59.957560299693782</v>
      </c>
      <c r="W232" s="75">
        <f t="shared" si="60"/>
        <v>59.957560299693782</v>
      </c>
      <c r="X232" s="75">
        <f t="shared" si="60"/>
        <v>59.957560299693782</v>
      </c>
      <c r="Y232" s="75">
        <f t="shared" si="60"/>
        <v>60.037644711955075</v>
      </c>
      <c r="Z232" s="75">
        <f t="shared" si="60"/>
        <v>1.4365743715663271</v>
      </c>
      <c r="AA232" s="75">
        <f t="shared" si="60"/>
        <v>0</v>
      </c>
      <c r="AB232" s="75">
        <f t="shared" si="60"/>
        <v>0</v>
      </c>
      <c r="AC232" s="75">
        <f t="shared" si="60"/>
        <v>0</v>
      </c>
      <c r="AD232" s="75">
        <f t="shared" si="60"/>
        <v>0</v>
      </c>
      <c r="AE232" s="75">
        <f t="shared" si="60"/>
        <v>0</v>
      </c>
      <c r="AF232" s="75">
        <f t="shared" si="60"/>
        <v>0</v>
      </c>
      <c r="AG232" s="75">
        <f t="shared" si="60"/>
        <v>0</v>
      </c>
      <c r="AH232" s="75">
        <f t="shared" si="60"/>
        <v>0</v>
      </c>
      <c r="AI232" s="75">
        <f t="shared" si="60"/>
        <v>0</v>
      </c>
      <c r="AJ232" s="75">
        <f t="shared" si="60"/>
        <v>0</v>
      </c>
      <c r="AK232" s="75">
        <f t="shared" si="60"/>
        <v>0</v>
      </c>
      <c r="AL232" s="75">
        <f t="shared" si="60"/>
        <v>0</v>
      </c>
      <c r="AM232" s="75">
        <f t="shared" si="60"/>
        <v>0</v>
      </c>
      <c r="AN232" s="75">
        <f t="shared" si="60"/>
        <v>0</v>
      </c>
      <c r="AO232" s="75">
        <f t="shared" si="60"/>
        <v>0</v>
      </c>
      <c r="AP232" s="75">
        <f t="shared" si="60"/>
        <v>0</v>
      </c>
      <c r="AQ232" s="75">
        <f t="shared" si="60"/>
        <v>0</v>
      </c>
    </row>
    <row r="233" spans="1:43" ht="15.75" thickBot="1" x14ac:dyDescent="0.3">
      <c r="H233"/>
      <c r="I233"/>
    </row>
    <row r="234" spans="1:43" s="81" customFormat="1" ht="23.25" x14ac:dyDescent="0.35">
      <c r="A234" s="82"/>
      <c r="B234" s="82"/>
      <c r="C234" s="82"/>
      <c r="D234" s="82"/>
      <c r="E234" s="82"/>
      <c r="F234" s="96"/>
      <c r="K234" s="87" t="s">
        <v>420</v>
      </c>
    </row>
    <row r="235" spans="1:43" ht="18.75" x14ac:dyDescent="0.3">
      <c r="H235"/>
      <c r="I235" s="17" t="str">
        <f>+IF(OR(J236="OIL",J236="OIL-eq"),$R$5,IF(J236="GAS",$R$4,IF(J236="GSL",$R$8,IF(J236="DSL",$R$9,IF(J236="KER",$R$10,IF(J236="LPG",$R$11,IF(J236="HFO",$R$12,IF(J236="AVG",$R$13,IF(J236="RFG",$R$14,IF(J236="ELC",$R$15,$R$16))))))))))</f>
        <v>Kb/d</v>
      </c>
      <c r="K235" s="34" t="s">
        <v>421</v>
      </c>
    </row>
    <row r="236" spans="1:43" x14ac:dyDescent="0.25">
      <c r="H236" s="12"/>
      <c r="I236" s="115">
        <f>+IF(OR(J236="OIL",J236="OIL-eq"),$Q$5,IF(J236="GAS",$Q$4,IF(J236="GSL",$Q$8,IF(J236="DSL",$Q$9,IF(J236="KER",$Q$10,IF(J236="LPG",$Q$11,IF(J236="HFO",$Q$12,IF(J236="AVG",$Q$13,IF(J236="RFG",$Q$14,IF(J236="ELC",$Q$15,$Q$16))))))))))</f>
        <v>0.48319683022879367</v>
      </c>
      <c r="J236" s="67" t="s">
        <v>34</v>
      </c>
      <c r="K236" s="2" t="s">
        <v>26</v>
      </c>
    </row>
    <row r="237" spans="1:43" x14ac:dyDescent="0.25">
      <c r="H237" s="43"/>
      <c r="I237" s="43"/>
      <c r="J237" s="15"/>
      <c r="K237" s="16"/>
    </row>
    <row r="238" spans="1:43" x14ac:dyDescent="0.25">
      <c r="L238" s="5">
        <v>2019</v>
      </c>
      <c r="M238" s="5">
        <v>2020</v>
      </c>
      <c r="N238" s="5">
        <v>2021</v>
      </c>
      <c r="O238" s="5">
        <v>2022</v>
      </c>
      <c r="P238" s="5">
        <v>2023</v>
      </c>
      <c r="Q238" s="5">
        <v>2024</v>
      </c>
      <c r="R238" s="5">
        <v>2025</v>
      </c>
      <c r="S238" s="5">
        <v>2026</v>
      </c>
      <c r="T238" s="5">
        <v>2027</v>
      </c>
      <c r="U238" s="5">
        <v>2028</v>
      </c>
      <c r="V238" s="5">
        <v>2029</v>
      </c>
      <c r="W238" s="5">
        <v>2030</v>
      </c>
      <c r="X238" s="5">
        <v>2031</v>
      </c>
      <c r="Y238" s="5">
        <v>2032</v>
      </c>
      <c r="Z238" s="5">
        <v>2033</v>
      </c>
      <c r="AA238" s="5">
        <v>2034</v>
      </c>
      <c r="AB238" s="5">
        <v>2035</v>
      </c>
      <c r="AC238" s="5">
        <v>2036</v>
      </c>
      <c r="AD238" s="5">
        <v>2037</v>
      </c>
      <c r="AE238" s="5">
        <v>2038</v>
      </c>
      <c r="AF238" s="5">
        <v>2039</v>
      </c>
      <c r="AG238" s="5">
        <v>2040</v>
      </c>
      <c r="AH238" s="5">
        <v>2041</v>
      </c>
      <c r="AI238" s="5">
        <v>2042</v>
      </c>
      <c r="AJ238" s="5">
        <v>2043</v>
      </c>
      <c r="AK238" s="5">
        <v>2044</v>
      </c>
      <c r="AL238" s="5">
        <v>2045</v>
      </c>
      <c r="AM238" s="5">
        <v>2046</v>
      </c>
      <c r="AN238" s="5">
        <v>2047</v>
      </c>
      <c r="AO238" s="5">
        <v>2048</v>
      </c>
      <c r="AP238" s="5">
        <v>2049</v>
      </c>
      <c r="AQ238" s="5">
        <v>2050</v>
      </c>
    </row>
    <row r="239" spans="1:43" x14ac:dyDescent="0.25">
      <c r="H239" s="17" t="str">
        <f>+$H$1</f>
        <v>DIC5</v>
      </c>
      <c r="J239" s="51" t="s">
        <v>34</v>
      </c>
      <c r="K239" s="13" t="s">
        <v>305</v>
      </c>
      <c r="L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M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3" x14ac:dyDescent="0.25">
      <c r="H240" s="17" t="str">
        <f t="shared" ref="H240:H245" si="61">+$H$1</f>
        <v>DIC5</v>
      </c>
      <c r="J240" s="51" t="s">
        <v>34</v>
      </c>
      <c r="K240" s="13" t="s">
        <v>306</v>
      </c>
      <c r="L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M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3" x14ac:dyDescent="0.25">
      <c r="H241" s="17" t="str">
        <f t="shared" si="61"/>
        <v>DIC5</v>
      </c>
      <c r="J241" s="51" t="s">
        <v>34</v>
      </c>
      <c r="K241" s="13" t="s">
        <v>307</v>
      </c>
      <c r="L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M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3" x14ac:dyDescent="0.25">
      <c r="H242" s="17" t="str">
        <f t="shared" si="61"/>
        <v>DIC5</v>
      </c>
      <c r="J242" s="51" t="s">
        <v>34</v>
      </c>
      <c r="K242" s="13" t="s">
        <v>308</v>
      </c>
      <c r="L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M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3" x14ac:dyDescent="0.25">
      <c r="H243" s="17" t="str">
        <f t="shared" si="61"/>
        <v>DIC5</v>
      </c>
      <c r="J243" s="51" t="s">
        <v>34</v>
      </c>
      <c r="K243" s="13" t="s">
        <v>309</v>
      </c>
      <c r="L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M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3" x14ac:dyDescent="0.25">
      <c r="H244" s="17" t="str">
        <f t="shared" si="61"/>
        <v>DIC5</v>
      </c>
      <c r="J244" s="51" t="s">
        <v>34</v>
      </c>
      <c r="K244" s="13" t="s">
        <v>310</v>
      </c>
      <c r="L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M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3" x14ac:dyDescent="0.25">
      <c r="H245" s="17" t="str">
        <f t="shared" si="61"/>
        <v>DIC5</v>
      </c>
      <c r="J245" s="51" t="s">
        <v>34</v>
      </c>
      <c r="K245" s="13" t="s">
        <v>311</v>
      </c>
      <c r="L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M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3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75">
        <f>+SUM(L239:L245)</f>
        <v>0</v>
      </c>
      <c r="M246" s="75">
        <f t="shared" ref="M246" si="62">+SUM(M239:M245)</f>
        <v>0</v>
      </c>
      <c r="N246" s="75">
        <f t="shared" ref="N246:AQ246" si="63">+SUM(N239:N245)</f>
        <v>0</v>
      </c>
      <c r="O246" s="75">
        <f t="shared" si="63"/>
        <v>0</v>
      </c>
      <c r="P246" s="75">
        <f t="shared" si="63"/>
        <v>0</v>
      </c>
      <c r="Q246" s="75">
        <f t="shared" si="63"/>
        <v>0</v>
      </c>
      <c r="R246" s="75">
        <f t="shared" si="63"/>
        <v>0</v>
      </c>
      <c r="S246" s="75">
        <f t="shared" si="63"/>
        <v>0</v>
      </c>
      <c r="T246" s="75">
        <f t="shared" si="63"/>
        <v>0</v>
      </c>
      <c r="U246" s="75">
        <f t="shared" si="63"/>
        <v>0</v>
      </c>
      <c r="V246" s="75">
        <f t="shared" si="63"/>
        <v>0</v>
      </c>
      <c r="W246" s="75">
        <f t="shared" si="63"/>
        <v>0</v>
      </c>
      <c r="X246" s="75">
        <f t="shared" si="63"/>
        <v>0</v>
      </c>
      <c r="Y246" s="75">
        <f t="shared" si="63"/>
        <v>0</v>
      </c>
      <c r="Z246" s="75">
        <f t="shared" si="63"/>
        <v>0</v>
      </c>
      <c r="AA246" s="75">
        <f t="shared" si="63"/>
        <v>0</v>
      </c>
      <c r="AB246" s="75">
        <f t="shared" si="63"/>
        <v>0</v>
      </c>
      <c r="AC246" s="75">
        <f t="shared" si="63"/>
        <v>0</v>
      </c>
      <c r="AD246" s="75">
        <f t="shared" si="63"/>
        <v>0</v>
      </c>
      <c r="AE246" s="75">
        <f t="shared" si="63"/>
        <v>0</v>
      </c>
      <c r="AF246" s="75">
        <f t="shared" si="63"/>
        <v>0</v>
      </c>
      <c r="AG246" s="75">
        <f t="shared" si="63"/>
        <v>0</v>
      </c>
      <c r="AH246" s="75">
        <f t="shared" si="63"/>
        <v>0</v>
      </c>
      <c r="AI246" s="75">
        <f t="shared" si="63"/>
        <v>0</v>
      </c>
      <c r="AJ246" s="75">
        <f t="shared" si="63"/>
        <v>0</v>
      </c>
      <c r="AK246" s="75">
        <f t="shared" si="63"/>
        <v>0</v>
      </c>
      <c r="AL246" s="75">
        <f t="shared" si="63"/>
        <v>0</v>
      </c>
      <c r="AM246" s="75">
        <f t="shared" si="63"/>
        <v>0</v>
      </c>
      <c r="AN246" s="75">
        <f t="shared" si="63"/>
        <v>0</v>
      </c>
      <c r="AO246" s="75">
        <f t="shared" si="63"/>
        <v>0</v>
      </c>
      <c r="AP246" s="75">
        <f t="shared" si="63"/>
        <v>0</v>
      </c>
      <c r="AQ246" s="75">
        <f t="shared" si="63"/>
        <v>0</v>
      </c>
    </row>
    <row r="247" spans="1:43" x14ac:dyDescent="0.25">
      <c r="H247"/>
      <c r="I247"/>
    </row>
    <row r="248" spans="1:43" ht="18.75" x14ac:dyDescent="0.3">
      <c r="H248"/>
      <c r="I248" s="17" t="str">
        <f>+IF(OR(J249="OIL",J249="OIL-eq"),$R$5,IF(J249="GAS",$R$4,IF(J249="GSL",$R$8,IF(J249="DSL",$R$9,IF(J249="KER",$R$10,IF(J249="LPG",$R$11,IF(J249="HFO",$R$12,IF(J249="AVG",$R$13,IF(J249="RFG",$R$14,IF(J249="ELC",$R$15,$R$16))))))))))</f>
        <v>Kb/d</v>
      </c>
      <c r="K248" s="34" t="s">
        <v>422</v>
      </c>
    </row>
    <row r="249" spans="1:43" x14ac:dyDescent="0.25">
      <c r="H249" s="12"/>
      <c r="I249" s="115">
        <f>+IF(OR(J249="OIL",J249="OIL-eq"),$Q$5,IF(J249="GAS",$Q$4,IF(J249="GSL",$Q$8,IF(J249="DSL",$Q$9,IF(J249="KER",$Q$10,IF(J249="LPG",$Q$11,IF(J249="HFO",$Q$12,IF(J249="AVG",$Q$13,IF(J249="RFG",$Q$14,IF(J249="ELC",$Q$15,$Q$16))))))))))</f>
        <v>0.67480936635400501</v>
      </c>
      <c r="J249" s="67" t="s">
        <v>43</v>
      </c>
      <c r="K249" s="2" t="s">
        <v>26</v>
      </c>
    </row>
    <row r="250" spans="1:43" x14ac:dyDescent="0.25">
      <c r="H250" s="43"/>
      <c r="I250" s="43"/>
      <c r="J250" s="15"/>
      <c r="K250" s="16"/>
    </row>
    <row r="251" spans="1:43" x14ac:dyDescent="0.25">
      <c r="L251" s="5">
        <v>2019</v>
      </c>
      <c r="M251" s="5">
        <v>2020</v>
      </c>
      <c r="N251" s="5">
        <v>2021</v>
      </c>
      <c r="O251" s="5">
        <v>2022</v>
      </c>
      <c r="P251" s="5">
        <v>2023</v>
      </c>
      <c r="Q251" s="5">
        <v>2024</v>
      </c>
      <c r="R251" s="5">
        <v>2025</v>
      </c>
      <c r="S251" s="5">
        <v>2026</v>
      </c>
      <c r="T251" s="5">
        <v>2027</v>
      </c>
      <c r="U251" s="5">
        <v>2028</v>
      </c>
      <c r="V251" s="5">
        <v>2029</v>
      </c>
      <c r="W251" s="5">
        <v>2030</v>
      </c>
      <c r="X251" s="5">
        <v>2031</v>
      </c>
      <c r="Y251" s="5">
        <v>2032</v>
      </c>
      <c r="Z251" s="5">
        <v>2033</v>
      </c>
      <c r="AA251" s="5">
        <v>2034</v>
      </c>
      <c r="AB251" s="5">
        <v>2035</v>
      </c>
      <c r="AC251" s="5">
        <v>2036</v>
      </c>
      <c r="AD251" s="5">
        <v>2037</v>
      </c>
      <c r="AE251" s="5">
        <v>2038</v>
      </c>
      <c r="AF251" s="5">
        <v>2039</v>
      </c>
      <c r="AG251" s="5">
        <v>2040</v>
      </c>
      <c r="AH251" s="5">
        <v>2041</v>
      </c>
      <c r="AI251" s="5">
        <v>2042</v>
      </c>
      <c r="AJ251" s="5">
        <v>2043</v>
      </c>
      <c r="AK251" s="5">
        <v>2044</v>
      </c>
      <c r="AL251" s="5">
        <v>2045</v>
      </c>
      <c r="AM251" s="5">
        <v>2046</v>
      </c>
      <c r="AN251" s="5">
        <v>2047</v>
      </c>
      <c r="AO251" s="5">
        <v>2048</v>
      </c>
      <c r="AP251" s="5">
        <v>2049</v>
      </c>
      <c r="AQ251" s="5">
        <v>2050</v>
      </c>
    </row>
    <row r="252" spans="1:43" x14ac:dyDescent="0.25">
      <c r="H252" s="17" t="str">
        <f>+$H$1</f>
        <v>DIC5</v>
      </c>
      <c r="J252" s="51" t="s">
        <v>43</v>
      </c>
      <c r="K252" s="13" t="s">
        <v>397</v>
      </c>
      <c r="L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M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3" x14ac:dyDescent="0.25">
      <c r="H253" s="17" t="str">
        <f t="shared" ref="H253:H258" si="64">+$H$1</f>
        <v>DIC5</v>
      </c>
      <c r="J253" s="51" t="s">
        <v>43</v>
      </c>
      <c r="K253" s="13" t="s">
        <v>314</v>
      </c>
      <c r="L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M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3" x14ac:dyDescent="0.25">
      <c r="H254" s="17" t="str">
        <f t="shared" si="64"/>
        <v>DIC5</v>
      </c>
      <c r="J254" s="51" t="s">
        <v>43</v>
      </c>
      <c r="K254" s="13" t="s">
        <v>398</v>
      </c>
      <c r="L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M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3" x14ac:dyDescent="0.25">
      <c r="H255" s="17" t="str">
        <f t="shared" si="64"/>
        <v>DIC5</v>
      </c>
      <c r="J255" s="51" t="s">
        <v>43</v>
      </c>
      <c r="K255" s="13" t="s">
        <v>399</v>
      </c>
      <c r="L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M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3" x14ac:dyDescent="0.25">
      <c r="H256" s="17" t="str">
        <f t="shared" si="64"/>
        <v>DIC5</v>
      </c>
      <c r="J256" s="51" t="s">
        <v>43</v>
      </c>
      <c r="K256" s="13" t="s">
        <v>400</v>
      </c>
      <c r="L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M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7" x14ac:dyDescent="0.25">
      <c r="H257" s="17" t="str">
        <f t="shared" si="64"/>
        <v>DIC5</v>
      </c>
      <c r="J257" s="51" t="s">
        <v>43</v>
      </c>
      <c r="K257" s="13" t="s">
        <v>401</v>
      </c>
      <c r="L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M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7" x14ac:dyDescent="0.25">
      <c r="H258" s="17" t="str">
        <f t="shared" si="64"/>
        <v>DIC5</v>
      </c>
      <c r="J258" s="51" t="s">
        <v>43</v>
      </c>
      <c r="K258" s="13" t="s">
        <v>402</v>
      </c>
      <c r="L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M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7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75">
        <f>+SUM(L252:L258)</f>
        <v>0</v>
      </c>
      <c r="M259" s="75">
        <f t="shared" ref="M259" si="65">+SUM(M252:M258)</f>
        <v>0</v>
      </c>
      <c r="N259" s="75">
        <f t="shared" ref="N259:AQ259" si="66">+SUM(N252:N258)</f>
        <v>0</v>
      </c>
      <c r="O259" s="75">
        <f t="shared" si="66"/>
        <v>0</v>
      </c>
      <c r="P259" s="75">
        <f t="shared" si="66"/>
        <v>0</v>
      </c>
      <c r="Q259" s="75">
        <f t="shared" si="66"/>
        <v>0</v>
      </c>
      <c r="R259" s="75">
        <f t="shared" si="66"/>
        <v>0</v>
      </c>
      <c r="S259" s="75">
        <f t="shared" si="66"/>
        <v>0</v>
      </c>
      <c r="T259" s="75">
        <f t="shared" si="66"/>
        <v>0</v>
      </c>
      <c r="U259" s="75">
        <f t="shared" si="66"/>
        <v>0</v>
      </c>
      <c r="V259" s="75">
        <f t="shared" si="66"/>
        <v>0</v>
      </c>
      <c r="W259" s="75">
        <f t="shared" si="66"/>
        <v>0</v>
      </c>
      <c r="X259" s="75">
        <f t="shared" si="66"/>
        <v>0</v>
      </c>
      <c r="Y259" s="75">
        <f t="shared" si="66"/>
        <v>0</v>
      </c>
      <c r="Z259" s="75">
        <f t="shared" si="66"/>
        <v>0</v>
      </c>
      <c r="AA259" s="75">
        <f t="shared" si="66"/>
        <v>0</v>
      </c>
      <c r="AB259" s="75">
        <f t="shared" si="66"/>
        <v>0</v>
      </c>
      <c r="AC259" s="75">
        <f t="shared" si="66"/>
        <v>0</v>
      </c>
      <c r="AD259" s="75">
        <f t="shared" si="66"/>
        <v>0</v>
      </c>
      <c r="AE259" s="75">
        <f t="shared" si="66"/>
        <v>0</v>
      </c>
      <c r="AF259" s="75">
        <f t="shared" si="66"/>
        <v>0</v>
      </c>
      <c r="AG259" s="75">
        <f t="shared" si="66"/>
        <v>0</v>
      </c>
      <c r="AH259" s="75">
        <f t="shared" si="66"/>
        <v>0</v>
      </c>
      <c r="AI259" s="75">
        <f t="shared" si="66"/>
        <v>0</v>
      </c>
      <c r="AJ259" s="75">
        <f t="shared" si="66"/>
        <v>0</v>
      </c>
      <c r="AK259" s="75">
        <f t="shared" si="66"/>
        <v>0</v>
      </c>
      <c r="AL259" s="75">
        <f t="shared" si="66"/>
        <v>0</v>
      </c>
      <c r="AM259" s="75">
        <f t="shared" si="66"/>
        <v>0</v>
      </c>
      <c r="AN259" s="75">
        <f t="shared" si="66"/>
        <v>0</v>
      </c>
      <c r="AO259" s="75">
        <f t="shared" si="66"/>
        <v>0</v>
      </c>
      <c r="AP259" s="75">
        <f t="shared" si="66"/>
        <v>0</v>
      </c>
      <c r="AQ259" s="75">
        <f t="shared" si="66"/>
        <v>0</v>
      </c>
    </row>
    <row r="260" spans="1:47" x14ac:dyDescent="0.25">
      <c r="H260"/>
      <c r="I260"/>
    </row>
    <row r="261" spans="1:47" ht="15.75" thickBot="1" x14ac:dyDescent="0.3">
      <c r="H261"/>
      <c r="I261"/>
    </row>
    <row r="262" spans="1:47" s="81" customFormat="1" ht="23.25" x14ac:dyDescent="0.35">
      <c r="A262" s="82"/>
      <c r="B262" s="82"/>
      <c r="C262" s="82"/>
      <c r="D262" s="82"/>
      <c r="E262" s="82"/>
      <c r="F262" s="96"/>
      <c r="K262" s="87" t="s">
        <v>423</v>
      </c>
    </row>
    <row r="263" spans="1:47" ht="18.75" x14ac:dyDescent="0.3">
      <c r="I263" s="17" t="str">
        <f>+IF(OR(J264="OIL",J264="OIL-eq"),$R$5,IF(J264="GAS",$R$4,IF(J264="GSL",$R$8,IF(J264="DSL",$R$9,IF(J264="KER",$R$10,IF(J264="LPG",$R$11,IF(J264="HFO",$R$12,IF(J264="AVG",$R$13,IF(J264="RFG",$R$14,IF(J264="ELC",$R$15,$R$16))))))))))</f>
        <v>GWh/año</v>
      </c>
      <c r="K263" s="34" t="s">
        <v>438</v>
      </c>
    </row>
    <row r="264" spans="1:47" x14ac:dyDescent="0.25">
      <c r="G264" s="21">
        <f>+L269+L268</f>
        <v>5293.6025528639893</v>
      </c>
      <c r="I264" s="115">
        <f>+IF(OR(J264="OIL",J264="OIL-eq"),$Q$5,IF(J264="GAS",$Q$4,IF(J264="GSL",$Q$8,IF(J264="DSL",$Q$9,IF(J264="KER",$Q$10,IF(J264="LPG",$Q$11,IF(J264="HFO",$Q$12,IF(J264="AVG",$Q$13,IF(J264="RFG",$Q$14,IF(J264="ELC",$Q$15,$Q$16))))))))))</f>
        <v>277.77777777777777</v>
      </c>
      <c r="J264" s="106" t="s">
        <v>348</v>
      </c>
      <c r="K264" s="41" t="s">
        <v>26</v>
      </c>
    </row>
    <row r="265" spans="1:47" x14ac:dyDescent="0.25">
      <c r="H265" s="12"/>
      <c r="I265" s="12"/>
      <c r="J265" s="15"/>
      <c r="K265" s="23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5">
      <c r="L266" s="40">
        <v>2019</v>
      </c>
      <c r="M266" s="40">
        <v>2020</v>
      </c>
      <c r="N266" s="40">
        <v>2021</v>
      </c>
      <c r="O266" s="40">
        <v>2022</v>
      </c>
      <c r="P266" s="40">
        <v>2023</v>
      </c>
      <c r="Q266" s="40">
        <v>2024</v>
      </c>
      <c r="R266" s="40">
        <v>2025</v>
      </c>
      <c r="S266" s="40">
        <v>2026</v>
      </c>
      <c r="T266" s="40">
        <v>2027</v>
      </c>
      <c r="U266" s="40">
        <v>2028</v>
      </c>
      <c r="V266" s="40">
        <v>2029</v>
      </c>
      <c r="W266" s="40">
        <v>2030</v>
      </c>
      <c r="X266" s="40">
        <v>2031</v>
      </c>
      <c r="Y266" s="40">
        <v>2032</v>
      </c>
      <c r="Z266" s="40">
        <v>2033</v>
      </c>
      <c r="AA266" s="40">
        <v>2034</v>
      </c>
      <c r="AB266" s="40">
        <v>2035</v>
      </c>
      <c r="AC266" s="40">
        <v>2036</v>
      </c>
      <c r="AD266" s="40">
        <v>2037</v>
      </c>
      <c r="AE266" s="40">
        <v>2038</v>
      </c>
      <c r="AF266" s="40">
        <v>2039</v>
      </c>
      <c r="AG266" s="40">
        <v>2040</v>
      </c>
      <c r="AH266" s="40">
        <v>2041</v>
      </c>
      <c r="AI266" s="40">
        <v>2042</v>
      </c>
      <c r="AJ266" s="40">
        <v>2043</v>
      </c>
      <c r="AK266" s="40">
        <v>2044</v>
      </c>
      <c r="AL266" s="40">
        <v>2045</v>
      </c>
      <c r="AM266" s="40">
        <v>2046</v>
      </c>
      <c r="AN266" s="40">
        <v>2047</v>
      </c>
      <c r="AO266" s="40">
        <v>2048</v>
      </c>
      <c r="AP266" s="40">
        <v>2049</v>
      </c>
      <c r="AQ266" s="40">
        <v>2050</v>
      </c>
    </row>
    <row r="267" spans="1:47" x14ac:dyDescent="0.25">
      <c r="H267" s="17" t="str">
        <f>+$H$1</f>
        <v>DIC5</v>
      </c>
      <c r="J267" s="61" t="s">
        <v>72</v>
      </c>
      <c r="K267" s="19" t="s">
        <v>320</v>
      </c>
      <c r="L267" s="21">
        <f>+L280+L306+L345</f>
        <v>405.79004376568747</v>
      </c>
      <c r="M267" s="21">
        <f t="shared" ref="M267:AQ267" si="67">+M280+M306+M345</f>
        <v>327.91162061040637</v>
      </c>
      <c r="N267" s="21">
        <f t="shared" si="67"/>
        <v>256.73686158197637</v>
      </c>
      <c r="O267" s="21">
        <f t="shared" si="67"/>
        <v>299.82052950598302</v>
      </c>
      <c r="P267" s="21">
        <f t="shared" si="67"/>
        <v>285.77498395377108</v>
      </c>
      <c r="Q267" s="21">
        <f t="shared" si="67"/>
        <v>0</v>
      </c>
      <c r="R267" s="21">
        <f t="shared" si="67"/>
        <v>0</v>
      </c>
      <c r="S267" s="21">
        <f t="shared" si="67"/>
        <v>0</v>
      </c>
      <c r="T267" s="21">
        <f t="shared" si="67"/>
        <v>0</v>
      </c>
      <c r="U267" s="21">
        <f t="shared" si="67"/>
        <v>0</v>
      </c>
      <c r="V267" s="21">
        <f t="shared" si="67"/>
        <v>0</v>
      </c>
      <c r="W267" s="21">
        <f t="shared" si="67"/>
        <v>0</v>
      </c>
      <c r="X267" s="21">
        <f t="shared" si="67"/>
        <v>0</v>
      </c>
      <c r="Y267" s="21">
        <f t="shared" si="67"/>
        <v>0</v>
      </c>
      <c r="Z267" s="21">
        <f t="shared" si="67"/>
        <v>0</v>
      </c>
      <c r="AA267" s="21">
        <f t="shared" si="67"/>
        <v>0</v>
      </c>
      <c r="AB267" s="21">
        <f t="shared" si="67"/>
        <v>0</v>
      </c>
      <c r="AC267" s="21">
        <f t="shared" si="67"/>
        <v>0</v>
      </c>
      <c r="AD267" s="21">
        <f t="shared" si="67"/>
        <v>0</v>
      </c>
      <c r="AE267" s="21">
        <f t="shared" si="67"/>
        <v>0</v>
      </c>
      <c r="AF267" s="21">
        <f t="shared" si="67"/>
        <v>0</v>
      </c>
      <c r="AG267" s="21">
        <f t="shared" si="67"/>
        <v>0</v>
      </c>
      <c r="AH267" s="21">
        <f t="shared" si="67"/>
        <v>0</v>
      </c>
      <c r="AI267" s="21">
        <f t="shared" si="67"/>
        <v>0</v>
      </c>
      <c r="AJ267" s="21">
        <f t="shared" si="67"/>
        <v>0</v>
      </c>
      <c r="AK267" s="21">
        <f t="shared" si="67"/>
        <v>0</v>
      </c>
      <c r="AL267" s="21">
        <f t="shared" si="67"/>
        <v>0</v>
      </c>
      <c r="AM267" s="21">
        <f t="shared" si="67"/>
        <v>0</v>
      </c>
      <c r="AN267" s="21">
        <f t="shared" si="67"/>
        <v>0</v>
      </c>
      <c r="AO267" s="21">
        <f t="shared" si="67"/>
        <v>0</v>
      </c>
      <c r="AP267" s="21">
        <f t="shared" si="67"/>
        <v>0</v>
      </c>
      <c r="AQ267" s="21">
        <f t="shared" si="67"/>
        <v>0</v>
      </c>
    </row>
    <row r="268" spans="1:47" x14ac:dyDescent="0.25">
      <c r="H268" s="17" t="str">
        <f t="shared" ref="H268:H273" si="68">+$H$1</f>
        <v>DIC5</v>
      </c>
      <c r="J268" s="61" t="s">
        <v>73</v>
      </c>
      <c r="K268" s="19" t="s">
        <v>322</v>
      </c>
      <c r="L268" s="21">
        <f>+L281+L307+L346</f>
        <v>1836.9967034109422</v>
      </c>
      <c r="M268" s="21">
        <f t="shared" ref="M268:AQ268" si="69">+M281+M307+M346</f>
        <v>1772.0886843596563</v>
      </c>
      <c r="N268" s="21">
        <f t="shared" si="69"/>
        <v>1582.4357528891101</v>
      </c>
      <c r="O268" s="21">
        <f t="shared" si="69"/>
        <v>1567.8597494941134</v>
      </c>
      <c r="P268" s="21">
        <f t="shared" si="69"/>
        <v>811.9649854870122</v>
      </c>
      <c r="Q268" s="21">
        <f t="shared" si="69"/>
        <v>811.9649854870122</v>
      </c>
      <c r="R268" s="21">
        <f t="shared" si="69"/>
        <v>811.9649854870122</v>
      </c>
      <c r="S268" s="21">
        <f t="shared" si="69"/>
        <v>811.9649854870122</v>
      </c>
      <c r="T268" s="21">
        <f t="shared" si="69"/>
        <v>230.01799526647798</v>
      </c>
      <c r="U268" s="21">
        <f t="shared" si="69"/>
        <v>57.887478489049222</v>
      </c>
      <c r="V268" s="21">
        <f t="shared" si="69"/>
        <v>28.987638689406605</v>
      </c>
      <c r="W268" s="21">
        <f t="shared" si="69"/>
        <v>0</v>
      </c>
      <c r="X268" s="21">
        <f t="shared" si="69"/>
        <v>0</v>
      </c>
      <c r="Y268" s="21">
        <f t="shared" si="69"/>
        <v>0</v>
      </c>
      <c r="Z268" s="21">
        <f t="shared" si="69"/>
        <v>0</v>
      </c>
      <c r="AA268" s="21">
        <f t="shared" si="69"/>
        <v>0</v>
      </c>
      <c r="AB268" s="21">
        <f t="shared" si="69"/>
        <v>0</v>
      </c>
      <c r="AC268" s="21">
        <f t="shared" si="69"/>
        <v>0</v>
      </c>
      <c r="AD268" s="21">
        <f t="shared" si="69"/>
        <v>0</v>
      </c>
      <c r="AE268" s="21">
        <f t="shared" si="69"/>
        <v>0</v>
      </c>
      <c r="AF268" s="21">
        <f t="shared" si="69"/>
        <v>0</v>
      </c>
      <c r="AG268" s="21">
        <f t="shared" si="69"/>
        <v>0</v>
      </c>
      <c r="AH268" s="21">
        <f t="shared" si="69"/>
        <v>0</v>
      </c>
      <c r="AI268" s="21">
        <f t="shared" si="69"/>
        <v>0</v>
      </c>
      <c r="AJ268" s="21">
        <f t="shared" si="69"/>
        <v>0</v>
      </c>
      <c r="AK268" s="21">
        <f t="shared" si="69"/>
        <v>0</v>
      </c>
      <c r="AL268" s="21">
        <f t="shared" si="69"/>
        <v>0</v>
      </c>
      <c r="AM268" s="21">
        <f t="shared" si="69"/>
        <v>0</v>
      </c>
      <c r="AN268" s="21">
        <f t="shared" si="69"/>
        <v>0</v>
      </c>
      <c r="AO268" s="21">
        <f t="shared" si="69"/>
        <v>0</v>
      </c>
      <c r="AP268" s="21">
        <f t="shared" si="69"/>
        <v>0</v>
      </c>
      <c r="AQ268" s="21">
        <f t="shared" si="69"/>
        <v>0</v>
      </c>
    </row>
    <row r="269" spans="1:47" x14ac:dyDescent="0.25">
      <c r="H269" s="17" t="str">
        <f t="shared" si="68"/>
        <v>DIC5</v>
      </c>
      <c r="J269" s="61" t="s">
        <v>73</v>
      </c>
      <c r="K269" s="19" t="s">
        <v>324</v>
      </c>
      <c r="L269" s="21">
        <f>+L282+L308+L347</f>
        <v>3456.6058494530475</v>
      </c>
      <c r="M269" s="21">
        <f t="shared" ref="M269:AQ269" si="70">+M282+M308+M347</f>
        <v>3271.6838448900312</v>
      </c>
      <c r="N269" s="21">
        <f t="shared" si="70"/>
        <v>3112.5053780051121</v>
      </c>
      <c r="O269" s="21">
        <f t="shared" si="70"/>
        <v>2953.326911120188</v>
      </c>
      <c r="P269" s="21">
        <f t="shared" si="70"/>
        <v>2794.1484442352644</v>
      </c>
      <c r="Q269" s="21">
        <f t="shared" si="70"/>
        <v>2572.4530124509424</v>
      </c>
      <c r="R269" s="21">
        <f t="shared" si="70"/>
        <v>2350.757580666615</v>
      </c>
      <c r="S269" s="21">
        <f t="shared" si="70"/>
        <v>2174.9551219119749</v>
      </c>
      <c r="T269" s="21">
        <f t="shared" si="70"/>
        <v>2010.6957621106592</v>
      </c>
      <c r="U269" s="21">
        <f t="shared" si="70"/>
        <v>1847.0753418980603</v>
      </c>
      <c r="V269" s="21">
        <f t="shared" si="70"/>
        <v>1184.8635046007573</v>
      </c>
      <c r="W269" s="21">
        <f t="shared" si="70"/>
        <v>1184.8635046007573</v>
      </c>
      <c r="X269" s="21">
        <f t="shared" si="70"/>
        <v>1184.8635046007573</v>
      </c>
      <c r="Y269" s="21">
        <f t="shared" si="70"/>
        <v>843.68163799754029</v>
      </c>
      <c r="Z269" s="21">
        <f t="shared" si="70"/>
        <v>0</v>
      </c>
      <c r="AA269" s="21">
        <f t="shared" si="70"/>
        <v>0</v>
      </c>
      <c r="AB269" s="21">
        <f t="shared" si="70"/>
        <v>0</v>
      </c>
      <c r="AC269" s="21">
        <f t="shared" si="70"/>
        <v>0</v>
      </c>
      <c r="AD269" s="21">
        <f t="shared" si="70"/>
        <v>0</v>
      </c>
      <c r="AE269" s="21">
        <f t="shared" si="70"/>
        <v>0</v>
      </c>
      <c r="AF269" s="21">
        <f t="shared" si="70"/>
        <v>0</v>
      </c>
      <c r="AG269" s="21">
        <f t="shared" si="70"/>
        <v>0</v>
      </c>
      <c r="AH269" s="21">
        <f t="shared" si="70"/>
        <v>0</v>
      </c>
      <c r="AI269" s="21">
        <f t="shared" si="70"/>
        <v>0</v>
      </c>
      <c r="AJ269" s="21">
        <f t="shared" si="70"/>
        <v>0</v>
      </c>
      <c r="AK269" s="21">
        <f t="shared" si="70"/>
        <v>0</v>
      </c>
      <c r="AL269" s="21">
        <f t="shared" si="70"/>
        <v>0</v>
      </c>
      <c r="AM269" s="21">
        <f t="shared" si="70"/>
        <v>0</v>
      </c>
      <c r="AN269" s="21">
        <f t="shared" si="70"/>
        <v>0</v>
      </c>
      <c r="AO269" s="21">
        <f t="shared" si="70"/>
        <v>0</v>
      </c>
      <c r="AP269" s="21">
        <f t="shared" si="70"/>
        <v>0</v>
      </c>
      <c r="AQ269" s="21">
        <f t="shared" si="70"/>
        <v>0</v>
      </c>
    </row>
    <row r="270" spans="1:47" x14ac:dyDescent="0.25">
      <c r="H270" s="17" t="str">
        <f t="shared" si="68"/>
        <v>DIC5</v>
      </c>
      <c r="J270" s="61" t="s">
        <v>74</v>
      </c>
      <c r="K270" s="19" t="s">
        <v>326</v>
      </c>
      <c r="L270" s="21">
        <f>+L283+L309+L348</f>
        <v>25.354229633131389</v>
      </c>
      <c r="M270" s="21">
        <f t="shared" ref="M270:AQ270" si="71">+M283+M309+M348</f>
        <v>23.958825510020333</v>
      </c>
      <c r="N270" s="21">
        <f t="shared" si="71"/>
        <v>22.905690322766695</v>
      </c>
      <c r="O270" s="21">
        <f t="shared" si="71"/>
        <v>21.852555135513029</v>
      </c>
      <c r="P270" s="21">
        <f t="shared" si="71"/>
        <v>20.799419948259416</v>
      </c>
      <c r="Q270" s="21">
        <f t="shared" si="71"/>
        <v>19.14855417472484</v>
      </c>
      <c r="R270" s="21">
        <f t="shared" si="71"/>
        <v>18.127297952072855</v>
      </c>
      <c r="S270" s="21">
        <f t="shared" si="71"/>
        <v>2.0651957380478199</v>
      </c>
      <c r="T270" s="21">
        <f t="shared" si="71"/>
        <v>0</v>
      </c>
      <c r="U270" s="21">
        <f t="shared" si="71"/>
        <v>0</v>
      </c>
      <c r="V270" s="21">
        <f t="shared" si="71"/>
        <v>0</v>
      </c>
      <c r="W270" s="21">
        <f t="shared" si="71"/>
        <v>0</v>
      </c>
      <c r="X270" s="21">
        <f t="shared" si="71"/>
        <v>0</v>
      </c>
      <c r="Y270" s="21">
        <f t="shared" si="71"/>
        <v>0</v>
      </c>
      <c r="Z270" s="21">
        <f t="shared" si="71"/>
        <v>0</v>
      </c>
      <c r="AA270" s="21">
        <f t="shared" si="71"/>
        <v>0</v>
      </c>
      <c r="AB270" s="21">
        <f t="shared" si="71"/>
        <v>0</v>
      </c>
      <c r="AC270" s="21">
        <f t="shared" si="71"/>
        <v>0</v>
      </c>
      <c r="AD270" s="21">
        <f t="shared" si="71"/>
        <v>0</v>
      </c>
      <c r="AE270" s="21">
        <f t="shared" si="71"/>
        <v>0</v>
      </c>
      <c r="AF270" s="21">
        <f t="shared" si="71"/>
        <v>0</v>
      </c>
      <c r="AG270" s="21">
        <f t="shared" si="71"/>
        <v>0</v>
      </c>
      <c r="AH270" s="21">
        <f t="shared" si="71"/>
        <v>0</v>
      </c>
      <c r="AI270" s="21">
        <f t="shared" si="71"/>
        <v>0</v>
      </c>
      <c r="AJ270" s="21">
        <f t="shared" si="71"/>
        <v>0</v>
      </c>
      <c r="AK270" s="21">
        <f t="shared" si="71"/>
        <v>0</v>
      </c>
      <c r="AL270" s="21">
        <f t="shared" si="71"/>
        <v>0</v>
      </c>
      <c r="AM270" s="21">
        <f t="shared" si="71"/>
        <v>0</v>
      </c>
      <c r="AN270" s="21">
        <f t="shared" si="71"/>
        <v>0</v>
      </c>
      <c r="AO270" s="21">
        <f t="shared" si="71"/>
        <v>0</v>
      </c>
      <c r="AP270" s="21">
        <f t="shared" si="71"/>
        <v>0</v>
      </c>
      <c r="AQ270" s="21">
        <f t="shared" si="71"/>
        <v>0</v>
      </c>
    </row>
    <row r="271" spans="1:47" x14ac:dyDescent="0.25">
      <c r="H271" s="17" t="str">
        <f t="shared" si="68"/>
        <v>DIC5</v>
      </c>
      <c r="J271" s="61" t="s">
        <v>75</v>
      </c>
      <c r="K271" s="19" t="s">
        <v>328</v>
      </c>
      <c r="L271" s="21">
        <f>+L284+L310+L349</f>
        <v>528.2150042972637</v>
      </c>
      <c r="M271" s="21">
        <f t="shared" ref="M271:AQ271" si="72">+M284+M310+M349</f>
        <v>494.09471657573602</v>
      </c>
      <c r="N271" s="21">
        <f t="shared" si="72"/>
        <v>458.11907609656112</v>
      </c>
      <c r="O271" s="21">
        <f t="shared" si="72"/>
        <v>422.1434356173861</v>
      </c>
      <c r="P271" s="21">
        <f t="shared" si="72"/>
        <v>386.16779513821115</v>
      </c>
      <c r="Q271" s="21">
        <f t="shared" si="72"/>
        <v>347.60732743204449</v>
      </c>
      <c r="R271" s="21">
        <f t="shared" si="72"/>
        <v>309.04685972587413</v>
      </c>
      <c r="S271" s="21">
        <f t="shared" si="72"/>
        <v>250.71286755065861</v>
      </c>
      <c r="T271" s="21">
        <f t="shared" si="72"/>
        <v>201.07185307254471</v>
      </c>
      <c r="U271" s="21">
        <f t="shared" si="72"/>
        <v>0</v>
      </c>
      <c r="V271" s="21">
        <f t="shared" si="72"/>
        <v>0</v>
      </c>
      <c r="W271" s="21">
        <f t="shared" si="72"/>
        <v>0</v>
      </c>
      <c r="X271" s="21">
        <f t="shared" si="72"/>
        <v>0</v>
      </c>
      <c r="Y271" s="21">
        <f t="shared" si="72"/>
        <v>0</v>
      </c>
      <c r="Z271" s="21">
        <f t="shared" si="72"/>
        <v>0</v>
      </c>
      <c r="AA271" s="21">
        <f t="shared" si="72"/>
        <v>0</v>
      </c>
      <c r="AB271" s="21">
        <f t="shared" si="72"/>
        <v>0</v>
      </c>
      <c r="AC271" s="21">
        <f t="shared" si="72"/>
        <v>0</v>
      </c>
      <c r="AD271" s="21">
        <f t="shared" si="72"/>
        <v>0</v>
      </c>
      <c r="AE271" s="21">
        <f t="shared" si="72"/>
        <v>0</v>
      </c>
      <c r="AF271" s="21">
        <f t="shared" si="72"/>
        <v>0</v>
      </c>
      <c r="AG271" s="21">
        <f t="shared" si="72"/>
        <v>0</v>
      </c>
      <c r="AH271" s="21">
        <f t="shared" si="72"/>
        <v>0</v>
      </c>
      <c r="AI271" s="21">
        <f t="shared" si="72"/>
        <v>0</v>
      </c>
      <c r="AJ271" s="21">
        <f t="shared" si="72"/>
        <v>0</v>
      </c>
      <c r="AK271" s="21">
        <f t="shared" si="72"/>
        <v>0</v>
      </c>
      <c r="AL271" s="21">
        <f t="shared" si="72"/>
        <v>0</v>
      </c>
      <c r="AM271" s="21">
        <f t="shared" si="72"/>
        <v>0</v>
      </c>
      <c r="AN271" s="21">
        <f t="shared" si="72"/>
        <v>0</v>
      </c>
      <c r="AO271" s="21">
        <f t="shared" si="72"/>
        <v>0</v>
      </c>
      <c r="AP271" s="21">
        <f t="shared" si="72"/>
        <v>0</v>
      </c>
      <c r="AQ271" s="21">
        <f t="shared" si="72"/>
        <v>0</v>
      </c>
    </row>
    <row r="272" spans="1:47" x14ac:dyDescent="0.25">
      <c r="H272" s="17" t="str">
        <f t="shared" si="68"/>
        <v>DIC5</v>
      </c>
      <c r="J272" s="61" t="s">
        <v>76</v>
      </c>
      <c r="K272" s="19" t="s">
        <v>330</v>
      </c>
      <c r="L272" s="21">
        <f t="shared" ref="L272:AQ273" si="73">+L285+L311+L350</f>
        <v>103.90703904588749</v>
      </c>
      <c r="M272" s="21">
        <f t="shared" si="73"/>
        <v>97.89701748742749</v>
      </c>
      <c r="N272" s="21">
        <f t="shared" si="73"/>
        <v>94.102410702259704</v>
      </c>
      <c r="O272" s="21">
        <f t="shared" si="73"/>
        <v>90.307803917092215</v>
      </c>
      <c r="P272" s="21">
        <f t="shared" si="73"/>
        <v>86.513197131924443</v>
      </c>
      <c r="Q272" s="21">
        <f t="shared" si="73"/>
        <v>80.762540923300193</v>
      </c>
      <c r="R272" s="21">
        <f t="shared" si="73"/>
        <v>73.951074125114587</v>
      </c>
      <c r="S272" s="21">
        <f t="shared" si="73"/>
        <v>58.575649143233058</v>
      </c>
      <c r="T272" s="21">
        <f t="shared" si="73"/>
        <v>53.986861047366943</v>
      </c>
      <c r="U272" s="21">
        <f t="shared" si="73"/>
        <v>49.610721971676668</v>
      </c>
      <c r="V272" s="21">
        <f t="shared" si="73"/>
        <v>45.234582895986662</v>
      </c>
      <c r="W272" s="21">
        <f t="shared" si="73"/>
        <v>40.858443820296664</v>
      </c>
      <c r="X272" s="21">
        <f t="shared" si="73"/>
        <v>38.593654708730554</v>
      </c>
      <c r="Y272" s="21">
        <f t="shared" si="73"/>
        <v>36.328865597164445</v>
      </c>
      <c r="Z272" s="21">
        <f t="shared" si="73"/>
        <v>12.213684904876558</v>
      </c>
      <c r="AA272" s="21">
        <f t="shared" si="73"/>
        <v>0</v>
      </c>
      <c r="AB272" s="21">
        <f t="shared" si="73"/>
        <v>0</v>
      </c>
      <c r="AC272" s="21">
        <f t="shared" si="73"/>
        <v>0</v>
      </c>
      <c r="AD272" s="21">
        <f t="shared" si="73"/>
        <v>0</v>
      </c>
      <c r="AE272" s="21">
        <f t="shared" si="73"/>
        <v>0</v>
      </c>
      <c r="AF272" s="21">
        <f t="shared" si="73"/>
        <v>0</v>
      </c>
      <c r="AG272" s="21">
        <f t="shared" si="73"/>
        <v>0</v>
      </c>
      <c r="AH272" s="21">
        <f t="shared" si="73"/>
        <v>0</v>
      </c>
      <c r="AI272" s="21">
        <f t="shared" si="73"/>
        <v>0</v>
      </c>
      <c r="AJ272" s="21">
        <f t="shared" si="73"/>
        <v>0</v>
      </c>
      <c r="AK272" s="21">
        <f t="shared" si="73"/>
        <v>0</v>
      </c>
      <c r="AL272" s="21">
        <f t="shared" si="73"/>
        <v>0</v>
      </c>
      <c r="AM272" s="21">
        <f t="shared" si="73"/>
        <v>0</v>
      </c>
      <c r="AN272" s="21">
        <f t="shared" si="73"/>
        <v>0</v>
      </c>
      <c r="AO272" s="21">
        <f t="shared" si="73"/>
        <v>0</v>
      </c>
      <c r="AP272" s="21">
        <f t="shared" si="73"/>
        <v>0</v>
      </c>
      <c r="AQ272" s="21">
        <f t="shared" si="73"/>
        <v>0</v>
      </c>
    </row>
    <row r="273" spans="1:47" x14ac:dyDescent="0.25">
      <c r="H273" s="17" t="str">
        <f t="shared" si="68"/>
        <v>DIC5</v>
      </c>
      <c r="J273" s="61" t="s">
        <v>77</v>
      </c>
      <c r="K273" s="19" t="s">
        <v>332</v>
      </c>
      <c r="L273" s="21">
        <f t="shared" si="73"/>
        <v>84.670220970807492</v>
      </c>
      <c r="M273" s="21">
        <f t="shared" si="73"/>
        <v>83.129975763173334</v>
      </c>
      <c r="N273" s="21">
        <f t="shared" si="73"/>
        <v>83.181860982227221</v>
      </c>
      <c r="O273" s="21">
        <f t="shared" si="73"/>
        <v>83.233746201280837</v>
      </c>
      <c r="P273" s="21">
        <f t="shared" si="73"/>
        <v>83.285631420334724</v>
      </c>
      <c r="Q273" s="21">
        <f t="shared" si="73"/>
        <v>76.93950072048473</v>
      </c>
      <c r="R273" s="21">
        <f t="shared" si="73"/>
        <v>70.593370020634993</v>
      </c>
      <c r="S273" s="21">
        <f t="shared" si="73"/>
        <v>65.371254600664997</v>
      </c>
      <c r="T273" s="21">
        <f t="shared" si="73"/>
        <v>60.149139180695059</v>
      </c>
      <c r="U273" s="21">
        <f t="shared" si="73"/>
        <v>55.820567437090581</v>
      </c>
      <c r="V273" s="21">
        <f t="shared" si="73"/>
        <v>51.491995693485975</v>
      </c>
      <c r="W273" s="21">
        <f t="shared" si="73"/>
        <v>47.163423949881391</v>
      </c>
      <c r="X273" s="21">
        <f t="shared" si="73"/>
        <v>44.126826511527</v>
      </c>
      <c r="Y273" s="21">
        <f t="shared" si="73"/>
        <v>41.09022907317258</v>
      </c>
      <c r="Z273" s="21">
        <f t="shared" si="73"/>
        <v>19.868613697955489</v>
      </c>
      <c r="AA273" s="21">
        <f t="shared" si="73"/>
        <v>0</v>
      </c>
      <c r="AB273" s="21">
        <f t="shared" si="73"/>
        <v>0</v>
      </c>
      <c r="AC273" s="21">
        <f t="shared" si="73"/>
        <v>0</v>
      </c>
      <c r="AD273" s="21">
        <f t="shared" si="73"/>
        <v>0</v>
      </c>
      <c r="AE273" s="21">
        <f t="shared" si="73"/>
        <v>0</v>
      </c>
      <c r="AF273" s="21">
        <f t="shared" si="73"/>
        <v>0</v>
      </c>
      <c r="AG273" s="21">
        <f t="shared" si="73"/>
        <v>0</v>
      </c>
      <c r="AH273" s="21">
        <f t="shared" si="73"/>
        <v>0</v>
      </c>
      <c r="AI273" s="21">
        <f t="shared" si="73"/>
        <v>0</v>
      </c>
      <c r="AJ273" s="21">
        <f t="shared" si="73"/>
        <v>0</v>
      </c>
      <c r="AK273" s="21">
        <f t="shared" si="73"/>
        <v>0</v>
      </c>
      <c r="AL273" s="21">
        <f t="shared" si="73"/>
        <v>0</v>
      </c>
      <c r="AM273" s="21">
        <f t="shared" si="73"/>
        <v>0</v>
      </c>
      <c r="AN273" s="21">
        <f t="shared" si="73"/>
        <v>0</v>
      </c>
      <c r="AO273" s="21">
        <f t="shared" si="73"/>
        <v>0</v>
      </c>
      <c r="AP273" s="21">
        <f t="shared" si="73"/>
        <v>0</v>
      </c>
      <c r="AQ273" s="21">
        <f t="shared" si="73"/>
        <v>0</v>
      </c>
    </row>
    <row r="274" spans="1:47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69">
        <f>+SUM(L267:L273)</f>
        <v>6441.5390905767672</v>
      </c>
      <c r="M274" s="69">
        <f t="shared" ref="M274" si="74">+SUM(M267:M273)</f>
        <v>6070.764685196451</v>
      </c>
      <c r="N274" s="69">
        <f t="shared" ref="N274:AQ274" si="75">+SUM(N267:N273)</f>
        <v>5609.9870305800132</v>
      </c>
      <c r="O274" s="69">
        <f t="shared" si="75"/>
        <v>5438.5447309915571</v>
      </c>
      <c r="P274" s="69">
        <f t="shared" si="75"/>
        <v>4468.6544573147767</v>
      </c>
      <c r="Q274" s="69">
        <f t="shared" si="75"/>
        <v>3908.8759211885085</v>
      </c>
      <c r="R274" s="69">
        <f t="shared" si="75"/>
        <v>3634.4411679773239</v>
      </c>
      <c r="S274" s="69">
        <f t="shared" si="75"/>
        <v>3363.6450744315916</v>
      </c>
      <c r="T274" s="69">
        <f t="shared" si="75"/>
        <v>2555.9216106777435</v>
      </c>
      <c r="U274" s="69">
        <f t="shared" si="75"/>
        <v>2010.3941097958768</v>
      </c>
      <c r="V274" s="69">
        <f t="shared" si="75"/>
        <v>1310.5777218796366</v>
      </c>
      <c r="W274" s="69">
        <f t="shared" si="75"/>
        <v>1272.8853723709356</v>
      </c>
      <c r="X274" s="69">
        <f t="shared" si="75"/>
        <v>1267.5839858210149</v>
      </c>
      <c r="Y274" s="69">
        <f t="shared" si="75"/>
        <v>921.10073266787731</v>
      </c>
      <c r="Z274" s="69">
        <f t="shared" si="75"/>
        <v>32.082298602832047</v>
      </c>
      <c r="AA274" s="69">
        <f t="shared" si="75"/>
        <v>0</v>
      </c>
      <c r="AB274" s="69">
        <f t="shared" si="75"/>
        <v>0</v>
      </c>
      <c r="AC274" s="69">
        <f t="shared" si="75"/>
        <v>0</v>
      </c>
      <c r="AD274" s="69">
        <f t="shared" si="75"/>
        <v>0</v>
      </c>
      <c r="AE274" s="69">
        <f t="shared" si="75"/>
        <v>0</v>
      </c>
      <c r="AF274" s="69">
        <f t="shared" si="75"/>
        <v>0</v>
      </c>
      <c r="AG274" s="69">
        <f t="shared" si="75"/>
        <v>0</v>
      </c>
      <c r="AH274" s="69">
        <f t="shared" si="75"/>
        <v>0</v>
      </c>
      <c r="AI274" s="69">
        <f t="shared" si="75"/>
        <v>0</v>
      </c>
      <c r="AJ274" s="69">
        <f t="shared" si="75"/>
        <v>0</v>
      </c>
      <c r="AK274" s="69">
        <f t="shared" si="75"/>
        <v>0</v>
      </c>
      <c r="AL274" s="69">
        <f t="shared" si="75"/>
        <v>0</v>
      </c>
      <c r="AM274" s="69">
        <f t="shared" si="75"/>
        <v>0</v>
      </c>
      <c r="AN274" s="69">
        <f t="shared" si="75"/>
        <v>0</v>
      </c>
      <c r="AO274" s="69">
        <f t="shared" si="75"/>
        <v>0</v>
      </c>
      <c r="AP274" s="69">
        <f t="shared" si="75"/>
        <v>0</v>
      </c>
      <c r="AQ274" s="69">
        <f t="shared" si="75"/>
        <v>0</v>
      </c>
    </row>
    <row r="275" spans="1:47" s="15" customFormat="1" ht="18.75" x14ac:dyDescent="0.3">
      <c r="F275" s="96"/>
      <c r="H275" s="12"/>
      <c r="I275" s="12"/>
      <c r="K275" s="77"/>
    </row>
    <row r="276" spans="1:47" s="80" customFormat="1" ht="18.75" x14ac:dyDescent="0.3">
      <c r="A276" s="135"/>
      <c r="B276" s="135"/>
      <c r="C276" s="135"/>
      <c r="D276" s="135"/>
      <c r="E276" s="135"/>
      <c r="F276" s="96"/>
      <c r="H276" s="88"/>
      <c r="I276" s="17" t="str">
        <f>+IF(OR(J277="OIL",J277="OIL-eq"),$R$5,IF(J277="GAS",$R$4,IF(J277="GSL",$R$8,IF(J277="DSL",$R$9,IF(J277="KER",$R$10,IF(J277="LPG",$R$11,IF(J277="HFO",$R$12,IF(J277="AVG",$R$13,IF(J277="RFG",$R$14,IF(J277="ELC",$R$15,$R$16))))))))))</f>
        <v>GWh/año</v>
      </c>
      <c r="K276" s="89" t="s">
        <v>689</v>
      </c>
    </row>
    <row r="277" spans="1:47" x14ac:dyDescent="0.25">
      <c r="I277" s="115">
        <f>+IF(OR(J277="OIL",J277="OIL-eq"),$Q$5,IF(J277="GAS",$Q$4,IF(J277="GSL",$Q$8,IF(J277="DSL",$Q$9,IF(J277="KER",$Q$10,IF(J277="LPG",$Q$11,IF(J277="HFO",$Q$12,IF(J277="AVG",$Q$13,IF(J277="RFG",$Q$14,IF(J277="ELC",$Q$15,$Q$16))))))))))</f>
        <v>277.77777777777777</v>
      </c>
      <c r="J277" s="106" t="s">
        <v>348</v>
      </c>
      <c r="K277" s="54" t="s">
        <v>26</v>
      </c>
    </row>
    <row r="278" spans="1:47" x14ac:dyDescent="0.25">
      <c r="H278" s="12"/>
      <c r="I278" s="12"/>
      <c r="J278" s="15"/>
      <c r="K278" s="23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5">
      <c r="L279" s="55">
        <v>2019</v>
      </c>
      <c r="M279" s="55">
        <v>2020</v>
      </c>
      <c r="N279" s="55">
        <v>2021</v>
      </c>
      <c r="O279" s="55">
        <v>2022</v>
      </c>
      <c r="P279" s="55">
        <v>2023</v>
      </c>
      <c r="Q279" s="55">
        <v>2024</v>
      </c>
      <c r="R279" s="55">
        <v>2025</v>
      </c>
      <c r="S279" s="55">
        <v>2026</v>
      </c>
      <c r="T279" s="55">
        <v>2027</v>
      </c>
      <c r="U279" s="55">
        <v>2028</v>
      </c>
      <c r="V279" s="55">
        <v>2029</v>
      </c>
      <c r="W279" s="55">
        <v>2030</v>
      </c>
      <c r="X279" s="55">
        <v>2031</v>
      </c>
      <c r="Y279" s="55">
        <v>2032</v>
      </c>
      <c r="Z279" s="55">
        <v>2033</v>
      </c>
      <c r="AA279" s="55">
        <v>2034</v>
      </c>
      <c r="AB279" s="55">
        <v>2035</v>
      </c>
      <c r="AC279" s="55">
        <v>2036</v>
      </c>
      <c r="AD279" s="55">
        <v>2037</v>
      </c>
      <c r="AE279" s="55">
        <v>2038</v>
      </c>
      <c r="AF279" s="55">
        <v>2039</v>
      </c>
      <c r="AG279" s="55">
        <v>2040</v>
      </c>
      <c r="AH279" s="55">
        <v>2041</v>
      </c>
      <c r="AI279" s="55">
        <v>2042</v>
      </c>
      <c r="AJ279" s="55">
        <v>2043</v>
      </c>
      <c r="AK279" s="55">
        <v>2044</v>
      </c>
      <c r="AL279" s="55">
        <v>2045</v>
      </c>
      <c r="AM279" s="55">
        <v>2046</v>
      </c>
      <c r="AN279" s="55">
        <v>2047</v>
      </c>
      <c r="AO279" s="55">
        <v>2048</v>
      </c>
      <c r="AP279" s="55">
        <v>2049</v>
      </c>
      <c r="AQ279" s="55">
        <v>2050</v>
      </c>
    </row>
    <row r="280" spans="1:47" x14ac:dyDescent="0.25">
      <c r="H280" s="17" t="str">
        <f>+$H$1</f>
        <v>DIC5</v>
      </c>
      <c r="J280" s="24" t="s">
        <v>72</v>
      </c>
      <c r="K280" s="54" t="s">
        <v>170</v>
      </c>
      <c r="L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M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N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O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P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Q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R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7" x14ac:dyDescent="0.25">
      <c r="H281" s="17" t="str">
        <f t="shared" ref="H281:H286" si="76">+$H$1</f>
        <v>DIC5</v>
      </c>
      <c r="J281" s="24" t="s">
        <v>73</v>
      </c>
      <c r="K281" s="54" t="s">
        <v>171</v>
      </c>
      <c r="L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M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N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O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P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Q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U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V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W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X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7" x14ac:dyDescent="0.25">
      <c r="H282" s="17" t="str">
        <f t="shared" si="76"/>
        <v>DIC5</v>
      </c>
      <c r="J282" s="24" t="s">
        <v>73</v>
      </c>
      <c r="K282" s="54" t="s">
        <v>172</v>
      </c>
      <c r="L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M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N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O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P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Q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R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S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T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U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V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W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Z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A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7" x14ac:dyDescent="0.25">
      <c r="H283" s="17" t="str">
        <f t="shared" si="76"/>
        <v>DIC5</v>
      </c>
      <c r="J283" s="24" t="s">
        <v>74</v>
      </c>
      <c r="K283" s="54" t="s">
        <v>173</v>
      </c>
      <c r="L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M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N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O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P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Q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R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S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T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U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7" x14ac:dyDescent="0.25">
      <c r="H284" s="17" t="str">
        <f t="shared" si="76"/>
        <v>DIC5</v>
      </c>
      <c r="J284" s="24" t="s">
        <v>75</v>
      </c>
      <c r="K284" s="54" t="s">
        <v>174</v>
      </c>
      <c r="L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M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N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O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P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Q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R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S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T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U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V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7" x14ac:dyDescent="0.25">
      <c r="H285" s="17" t="str">
        <f t="shared" si="76"/>
        <v>DIC5</v>
      </c>
      <c r="J285" s="24" t="s">
        <v>76</v>
      </c>
      <c r="K285" s="54" t="s">
        <v>175</v>
      </c>
      <c r="L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M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N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O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P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Q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R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S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T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U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V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W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X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Y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Z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A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B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7" x14ac:dyDescent="0.25">
      <c r="H286" s="17" t="str">
        <f t="shared" si="76"/>
        <v>DIC5</v>
      </c>
      <c r="J286" s="24" t="s">
        <v>77</v>
      </c>
      <c r="K286" s="54" t="s">
        <v>176</v>
      </c>
      <c r="L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M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N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O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P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Q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R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S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T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U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V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W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X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Y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Z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A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B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7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69">
        <f>+SUM(L280:L286)</f>
        <v>4953.3161257595502</v>
      </c>
      <c r="M287" s="69">
        <f t="shared" ref="M287" si="77">+SUM(M280:M286)</f>
        <v>4674.496564105094</v>
      </c>
      <c r="N287" s="69">
        <f t="shared" ref="N287:AQ287" si="78">+SUM(N280:N286)</f>
        <v>4353.9957015615182</v>
      </c>
      <c r="O287" s="69">
        <f t="shared" si="78"/>
        <v>4187.1901114693583</v>
      </c>
      <c r="P287" s="69">
        <f t="shared" si="78"/>
        <v>3581.8653001560288</v>
      </c>
      <c r="Q287" s="69">
        <f t="shared" si="78"/>
        <v>3197.2958943692715</v>
      </c>
      <c r="R287" s="69">
        <f t="shared" si="78"/>
        <v>2954.8971955842453</v>
      </c>
      <c r="S287" s="69">
        <f t="shared" si="78"/>
        <v>2753.0269131900027</v>
      </c>
      <c r="T287" s="69">
        <f t="shared" si="78"/>
        <v>2196.5676815453417</v>
      </c>
      <c r="U287" s="69">
        <f t="shared" si="78"/>
        <v>1729.5911302228474</v>
      </c>
      <c r="V287" s="69">
        <f t="shared" si="78"/>
        <v>1119.4374892785968</v>
      </c>
      <c r="W287" s="69">
        <f t="shared" si="78"/>
        <v>1085.5794554092095</v>
      </c>
      <c r="X287" s="69">
        <f t="shared" si="78"/>
        <v>1081.8350171653142</v>
      </c>
      <c r="Y287" s="69">
        <f t="shared" si="78"/>
        <v>778.97541889946024</v>
      </c>
      <c r="Z287" s="69">
        <f t="shared" si="78"/>
        <v>19.602667502259667</v>
      </c>
      <c r="AA287" s="69">
        <f t="shared" si="78"/>
        <v>0</v>
      </c>
      <c r="AB287" s="69">
        <f t="shared" si="78"/>
        <v>0</v>
      </c>
      <c r="AC287" s="69">
        <f t="shared" si="78"/>
        <v>0</v>
      </c>
      <c r="AD287" s="69">
        <f t="shared" si="78"/>
        <v>0</v>
      </c>
      <c r="AE287" s="69">
        <f t="shared" si="78"/>
        <v>0</v>
      </c>
      <c r="AF287" s="69">
        <f t="shared" si="78"/>
        <v>0</v>
      </c>
      <c r="AG287" s="69">
        <f t="shared" si="78"/>
        <v>0</v>
      </c>
      <c r="AH287" s="69">
        <f t="shared" si="78"/>
        <v>0</v>
      </c>
      <c r="AI287" s="69">
        <f t="shared" si="78"/>
        <v>0</v>
      </c>
      <c r="AJ287" s="69">
        <f t="shared" si="78"/>
        <v>0</v>
      </c>
      <c r="AK287" s="69">
        <f t="shared" si="78"/>
        <v>0</v>
      </c>
      <c r="AL287" s="69">
        <f t="shared" si="78"/>
        <v>0</v>
      </c>
      <c r="AM287" s="69">
        <f t="shared" si="78"/>
        <v>0</v>
      </c>
      <c r="AN287" s="69">
        <f t="shared" si="78"/>
        <v>0</v>
      </c>
      <c r="AO287" s="69">
        <f t="shared" si="78"/>
        <v>0</v>
      </c>
      <c r="AP287" s="69">
        <f t="shared" si="78"/>
        <v>0</v>
      </c>
      <c r="AQ287" s="69">
        <f t="shared" si="78"/>
        <v>0</v>
      </c>
    </row>
    <row r="289" spans="1:44" s="80" customFormat="1" ht="18.75" x14ac:dyDescent="0.3">
      <c r="A289" s="135"/>
      <c r="B289" s="135"/>
      <c r="C289" s="135"/>
      <c r="D289" s="135"/>
      <c r="E289" s="135"/>
      <c r="F289" s="96"/>
      <c r="H289" s="88"/>
      <c r="I289" s="17" t="str">
        <f>+IF(OR(J290="OIL",J290="OIL-eq"),$R$5,IF(J290="GAS",$R$4,IF(J290="GSL",$R$8,IF(J290="DSL",$R$9,IF(J290="KER",$R$10,IF(J290="LPG",$R$11,IF(J290="HFO",$R$12,IF(J290="AVG",$R$13,IF(J290="RFG",$R$14,IF(J290="ELC",$R$15,$R$16))))))))))</f>
        <v>GWh/año</v>
      </c>
      <c r="K289" s="89" t="s">
        <v>484</v>
      </c>
    </row>
    <row r="290" spans="1:44" x14ac:dyDescent="0.25">
      <c r="H290" s="12"/>
      <c r="I290" s="115">
        <f>+IF(OR(J290="OIL",J290="OIL-eq"),$Q$5,IF(J290="GAS",$Q$4,IF(J290="GSL",$Q$8,IF(J290="DSL",$Q$9,IF(J290="KER",$Q$10,IF(J290="LPG",$Q$11,IF(J290="HFO",$Q$12,IF(J290="AVG",$Q$13,IF(J290="RFG",$Q$14,IF(J290="ELC",$Q$15,$Q$16))))))))))</f>
        <v>277.77777777777777</v>
      </c>
      <c r="J290" s="106" t="s">
        <v>348</v>
      </c>
      <c r="K290" s="58" t="s">
        <v>433</v>
      </c>
      <c r="M290" s="21"/>
      <c r="N290" s="21"/>
    </row>
    <row r="291" spans="1:44" x14ac:dyDescent="0.25">
      <c r="H291" s="43"/>
      <c r="I291" s="43"/>
      <c r="J291" s="15"/>
      <c r="K291" s="16"/>
    </row>
    <row r="292" spans="1:44" x14ac:dyDescent="0.25">
      <c r="L292" s="40">
        <v>2019</v>
      </c>
      <c r="M292" s="40">
        <v>2020</v>
      </c>
      <c r="N292" s="40">
        <v>2021</v>
      </c>
      <c r="O292" s="40">
        <v>2022</v>
      </c>
      <c r="P292" s="40">
        <v>2023</v>
      </c>
      <c r="Q292" s="40">
        <v>2024</v>
      </c>
      <c r="R292" s="40">
        <v>2025</v>
      </c>
      <c r="S292" s="40">
        <v>2026</v>
      </c>
      <c r="T292" s="40">
        <v>2027</v>
      </c>
      <c r="U292" s="40">
        <v>2028</v>
      </c>
      <c r="V292" s="40">
        <v>2029</v>
      </c>
      <c r="W292" s="40">
        <v>2030</v>
      </c>
      <c r="X292" s="40">
        <v>2031</v>
      </c>
      <c r="Y292" s="40">
        <v>2032</v>
      </c>
      <c r="Z292" s="40">
        <v>2033</v>
      </c>
      <c r="AA292" s="40">
        <v>2034</v>
      </c>
      <c r="AB292" s="40">
        <v>2035</v>
      </c>
      <c r="AC292" s="40">
        <v>2036</v>
      </c>
      <c r="AD292" s="40">
        <v>2037</v>
      </c>
      <c r="AE292" s="40">
        <v>2038</v>
      </c>
      <c r="AF292" s="40">
        <v>2039</v>
      </c>
      <c r="AG292" s="40">
        <v>2040</v>
      </c>
      <c r="AH292" s="40">
        <v>2041</v>
      </c>
      <c r="AI292" s="40">
        <v>2042</v>
      </c>
      <c r="AJ292" s="40">
        <v>2043</v>
      </c>
      <c r="AK292" s="40">
        <v>2044</v>
      </c>
      <c r="AL292" s="40">
        <v>2045</v>
      </c>
      <c r="AM292" s="40">
        <v>2046</v>
      </c>
      <c r="AN292" s="40">
        <v>2047</v>
      </c>
      <c r="AO292" s="40">
        <v>2048</v>
      </c>
      <c r="AP292" s="40">
        <v>2049</v>
      </c>
      <c r="AQ292" s="40">
        <v>2050</v>
      </c>
      <c r="AR292" s="21"/>
    </row>
    <row r="293" spans="1:44" x14ac:dyDescent="0.25">
      <c r="D293" s="136"/>
      <c r="H293" s="17" t="str">
        <f>+$H$1</f>
        <v>DIC5</v>
      </c>
      <c r="J293" s="60" t="s">
        <v>432</v>
      </c>
      <c r="K293" s="19" t="s">
        <v>382</v>
      </c>
      <c r="L293" s="21">
        <f>+L306+L345</f>
        <v>203.91283037822691</v>
      </c>
      <c r="M293" s="21">
        <f t="shared" ref="M293:AQ293" si="79">+M306+M345</f>
        <v>164.77828300585139</v>
      </c>
      <c r="N293" s="21">
        <f t="shared" si="79"/>
        <v>129.01238192485832</v>
      </c>
      <c r="O293" s="21">
        <f t="shared" si="79"/>
        <v>150.66227896997333</v>
      </c>
      <c r="P293" s="21">
        <f t="shared" si="79"/>
        <v>143.60427695203416</v>
      </c>
      <c r="Q293" s="21">
        <f t="shared" si="79"/>
        <v>0</v>
      </c>
      <c r="R293" s="21">
        <f t="shared" si="79"/>
        <v>0</v>
      </c>
      <c r="S293" s="21">
        <f t="shared" si="79"/>
        <v>0</v>
      </c>
      <c r="T293" s="21">
        <f t="shared" si="79"/>
        <v>0</v>
      </c>
      <c r="U293" s="21">
        <f t="shared" si="79"/>
        <v>0</v>
      </c>
      <c r="V293" s="21">
        <f t="shared" si="79"/>
        <v>0</v>
      </c>
      <c r="W293" s="21">
        <f t="shared" si="79"/>
        <v>0</v>
      </c>
      <c r="X293" s="21">
        <f t="shared" si="79"/>
        <v>0</v>
      </c>
      <c r="Y293" s="21">
        <f t="shared" si="79"/>
        <v>0</v>
      </c>
      <c r="Z293" s="21">
        <f t="shared" si="79"/>
        <v>0</v>
      </c>
      <c r="AA293" s="21">
        <f t="shared" si="79"/>
        <v>0</v>
      </c>
      <c r="AB293" s="21">
        <f t="shared" si="79"/>
        <v>0</v>
      </c>
      <c r="AC293" s="21">
        <f t="shared" si="79"/>
        <v>0</v>
      </c>
      <c r="AD293" s="21">
        <f t="shared" si="79"/>
        <v>0</v>
      </c>
      <c r="AE293" s="21">
        <f t="shared" si="79"/>
        <v>0</v>
      </c>
      <c r="AF293" s="21">
        <f t="shared" si="79"/>
        <v>0</v>
      </c>
      <c r="AG293" s="21">
        <f t="shared" si="79"/>
        <v>0</v>
      </c>
      <c r="AH293" s="21">
        <f t="shared" si="79"/>
        <v>0</v>
      </c>
      <c r="AI293" s="21">
        <f t="shared" si="79"/>
        <v>0</v>
      </c>
      <c r="AJ293" s="21">
        <f t="shared" si="79"/>
        <v>0</v>
      </c>
      <c r="AK293" s="21">
        <f t="shared" si="79"/>
        <v>0</v>
      </c>
      <c r="AL293" s="21">
        <f t="shared" si="79"/>
        <v>0</v>
      </c>
      <c r="AM293" s="21">
        <f t="shared" si="79"/>
        <v>0</v>
      </c>
      <c r="AN293" s="21">
        <f t="shared" si="79"/>
        <v>0</v>
      </c>
      <c r="AO293" s="21">
        <f t="shared" si="79"/>
        <v>0</v>
      </c>
      <c r="AP293" s="21">
        <f t="shared" si="79"/>
        <v>0</v>
      </c>
      <c r="AQ293" s="21">
        <f t="shared" si="79"/>
        <v>0</v>
      </c>
    </row>
    <row r="294" spans="1:44" x14ac:dyDescent="0.25">
      <c r="D294" s="136"/>
      <c r="H294" s="17" t="str">
        <f t="shared" ref="H294:H299" si="80">+$H$1</f>
        <v>DIC5</v>
      </c>
      <c r="J294" s="61" t="s">
        <v>73</v>
      </c>
      <c r="K294" s="19" t="s">
        <v>383</v>
      </c>
      <c r="L294" s="21">
        <f t="shared" ref="L294:AQ299" si="81">+L307+L346</f>
        <v>758.28483177300882</v>
      </c>
      <c r="M294" s="21">
        <f t="shared" si="81"/>
        <v>729.28396112035091</v>
      </c>
      <c r="N294" s="21">
        <f t="shared" si="81"/>
        <v>644.54712559732138</v>
      </c>
      <c r="O294" s="21">
        <f t="shared" si="81"/>
        <v>638.0345745247497</v>
      </c>
      <c r="P294" s="21">
        <f t="shared" si="81"/>
        <v>300.30116964807888</v>
      </c>
      <c r="Q294" s="21">
        <f t="shared" si="81"/>
        <v>300.30116964807888</v>
      </c>
      <c r="R294" s="21">
        <f t="shared" si="81"/>
        <v>300.30116964807888</v>
      </c>
      <c r="S294" s="21">
        <f t="shared" si="81"/>
        <v>300.30116964807888</v>
      </c>
      <c r="T294" s="21">
        <f t="shared" si="81"/>
        <v>70.050832019658785</v>
      </c>
      <c r="U294" s="21">
        <f t="shared" si="81"/>
        <v>3.2249806739917224</v>
      </c>
      <c r="V294" s="21">
        <f t="shared" si="81"/>
        <v>1.6149360275845528</v>
      </c>
      <c r="W294" s="21">
        <f t="shared" si="81"/>
        <v>0</v>
      </c>
      <c r="X294" s="21">
        <f t="shared" si="81"/>
        <v>0</v>
      </c>
      <c r="Y294" s="21">
        <f t="shared" si="81"/>
        <v>0</v>
      </c>
      <c r="Z294" s="21">
        <f t="shared" si="81"/>
        <v>0</v>
      </c>
      <c r="AA294" s="21">
        <f t="shared" si="81"/>
        <v>0</v>
      </c>
      <c r="AB294" s="21">
        <f t="shared" si="81"/>
        <v>0</v>
      </c>
      <c r="AC294" s="21">
        <f t="shared" si="81"/>
        <v>0</v>
      </c>
      <c r="AD294" s="21">
        <f t="shared" si="81"/>
        <v>0</v>
      </c>
      <c r="AE294" s="21">
        <f t="shared" si="81"/>
        <v>0</v>
      </c>
      <c r="AF294" s="21">
        <f t="shared" si="81"/>
        <v>0</v>
      </c>
      <c r="AG294" s="21">
        <f t="shared" si="81"/>
        <v>0</v>
      </c>
      <c r="AH294" s="21">
        <f t="shared" si="81"/>
        <v>0</v>
      </c>
      <c r="AI294" s="21">
        <f t="shared" si="81"/>
        <v>0</v>
      </c>
      <c r="AJ294" s="21">
        <f t="shared" si="81"/>
        <v>0</v>
      </c>
      <c r="AK294" s="21">
        <f t="shared" si="81"/>
        <v>0</v>
      </c>
      <c r="AL294" s="21">
        <f t="shared" si="81"/>
        <v>0</v>
      </c>
      <c r="AM294" s="21">
        <f t="shared" si="81"/>
        <v>0</v>
      </c>
      <c r="AN294" s="21">
        <f t="shared" si="81"/>
        <v>0</v>
      </c>
      <c r="AO294" s="21">
        <f t="shared" si="81"/>
        <v>0</v>
      </c>
      <c r="AP294" s="21">
        <f t="shared" si="81"/>
        <v>0</v>
      </c>
      <c r="AQ294" s="21">
        <f t="shared" si="81"/>
        <v>0</v>
      </c>
    </row>
    <row r="295" spans="1:44" x14ac:dyDescent="0.25">
      <c r="D295" s="136"/>
      <c r="H295" s="17" t="str">
        <f t="shared" si="80"/>
        <v>DIC5</v>
      </c>
      <c r="J295" s="61" t="s">
        <v>73</v>
      </c>
      <c r="K295" s="19" t="s">
        <v>384</v>
      </c>
      <c r="L295" s="21">
        <f t="shared" si="81"/>
        <v>423.68494407010274</v>
      </c>
      <c r="M295" s="21">
        <f t="shared" si="81"/>
        <v>400.87216002853108</v>
      </c>
      <c r="N295" s="21">
        <f t="shared" si="81"/>
        <v>381.23521093912638</v>
      </c>
      <c r="O295" s="21">
        <f t="shared" si="81"/>
        <v>361.59826184972167</v>
      </c>
      <c r="P295" s="21">
        <f t="shared" si="81"/>
        <v>341.96131276031701</v>
      </c>
      <c r="Q295" s="21">
        <f t="shared" si="81"/>
        <v>314.61199854403418</v>
      </c>
      <c r="R295" s="21">
        <f t="shared" si="81"/>
        <v>287.2626843277485</v>
      </c>
      <c r="S295" s="21">
        <f t="shared" si="81"/>
        <v>265.57492718373311</v>
      </c>
      <c r="T295" s="21">
        <f t="shared" si="81"/>
        <v>255.43026899304269</v>
      </c>
      <c r="U295" s="21">
        <f t="shared" si="81"/>
        <v>245.92455039106591</v>
      </c>
      <c r="V295" s="21">
        <f t="shared" si="81"/>
        <v>160.09122767721286</v>
      </c>
      <c r="W295" s="21">
        <f t="shared" si="81"/>
        <v>160.09122767721286</v>
      </c>
      <c r="X295" s="21">
        <f t="shared" si="81"/>
        <v>160.09122767721286</v>
      </c>
      <c r="Y295" s="21">
        <f t="shared" si="81"/>
        <v>118.02452109595426</v>
      </c>
      <c r="Z295" s="21">
        <f t="shared" si="81"/>
        <v>0</v>
      </c>
      <c r="AA295" s="21">
        <f t="shared" si="81"/>
        <v>0</v>
      </c>
      <c r="AB295" s="21">
        <f t="shared" si="81"/>
        <v>0</v>
      </c>
      <c r="AC295" s="21">
        <f t="shared" si="81"/>
        <v>0</v>
      </c>
      <c r="AD295" s="21">
        <f t="shared" si="81"/>
        <v>0</v>
      </c>
      <c r="AE295" s="21">
        <f t="shared" si="81"/>
        <v>0</v>
      </c>
      <c r="AF295" s="21">
        <f t="shared" si="81"/>
        <v>0</v>
      </c>
      <c r="AG295" s="21">
        <f t="shared" si="81"/>
        <v>0</v>
      </c>
      <c r="AH295" s="21">
        <f t="shared" si="81"/>
        <v>0</v>
      </c>
      <c r="AI295" s="21">
        <f t="shared" si="81"/>
        <v>0</v>
      </c>
      <c r="AJ295" s="21">
        <f t="shared" si="81"/>
        <v>0</v>
      </c>
      <c r="AK295" s="21">
        <f t="shared" si="81"/>
        <v>0</v>
      </c>
      <c r="AL295" s="21">
        <f t="shared" si="81"/>
        <v>0</v>
      </c>
      <c r="AM295" s="21">
        <f t="shared" si="81"/>
        <v>0</v>
      </c>
      <c r="AN295" s="21">
        <f t="shared" si="81"/>
        <v>0</v>
      </c>
      <c r="AO295" s="21">
        <f t="shared" si="81"/>
        <v>0</v>
      </c>
      <c r="AP295" s="21">
        <f t="shared" si="81"/>
        <v>0</v>
      </c>
      <c r="AQ295" s="21">
        <f t="shared" si="81"/>
        <v>0</v>
      </c>
    </row>
    <row r="296" spans="1:44" x14ac:dyDescent="0.25">
      <c r="D296" s="136"/>
      <c r="H296" s="17" t="str">
        <f t="shared" si="80"/>
        <v>DIC5</v>
      </c>
      <c r="J296" s="61" t="s">
        <v>74</v>
      </c>
      <c r="K296" s="19" t="s">
        <v>385</v>
      </c>
      <c r="L296" s="21">
        <f t="shared" si="81"/>
        <v>3.9413033278193335</v>
      </c>
      <c r="M296" s="21">
        <f t="shared" si="81"/>
        <v>3.7243883990816111</v>
      </c>
      <c r="N296" s="21">
        <f t="shared" si="81"/>
        <v>3.5606790189021944</v>
      </c>
      <c r="O296" s="21">
        <f t="shared" si="81"/>
        <v>3.3969696387227777</v>
      </c>
      <c r="P296" s="21">
        <f t="shared" si="81"/>
        <v>3.2332602585433889</v>
      </c>
      <c r="Q296" s="21">
        <f t="shared" si="81"/>
        <v>2.4718202920830641</v>
      </c>
      <c r="R296" s="21">
        <f t="shared" si="81"/>
        <v>2.3399898765053</v>
      </c>
      <c r="S296" s="21">
        <f t="shared" si="81"/>
        <v>0.26658893856164501</v>
      </c>
      <c r="T296" s="21">
        <f t="shared" si="81"/>
        <v>0</v>
      </c>
      <c r="U296" s="21">
        <f t="shared" si="81"/>
        <v>0</v>
      </c>
      <c r="V296" s="21">
        <f t="shared" si="81"/>
        <v>0</v>
      </c>
      <c r="W296" s="21">
        <f t="shared" si="81"/>
        <v>0</v>
      </c>
      <c r="X296" s="21">
        <f t="shared" si="81"/>
        <v>0</v>
      </c>
      <c r="Y296" s="21">
        <f t="shared" si="81"/>
        <v>0</v>
      </c>
      <c r="Z296" s="21">
        <f t="shared" si="81"/>
        <v>0</v>
      </c>
      <c r="AA296" s="21">
        <f t="shared" si="81"/>
        <v>0</v>
      </c>
      <c r="AB296" s="21">
        <f t="shared" si="81"/>
        <v>0</v>
      </c>
      <c r="AC296" s="21">
        <f t="shared" si="81"/>
        <v>0</v>
      </c>
      <c r="AD296" s="21">
        <f t="shared" si="81"/>
        <v>0</v>
      </c>
      <c r="AE296" s="21">
        <f t="shared" si="81"/>
        <v>0</v>
      </c>
      <c r="AF296" s="21">
        <f t="shared" si="81"/>
        <v>0</v>
      </c>
      <c r="AG296" s="21">
        <f t="shared" si="81"/>
        <v>0</v>
      </c>
      <c r="AH296" s="21">
        <f t="shared" si="81"/>
        <v>0</v>
      </c>
      <c r="AI296" s="21">
        <f t="shared" si="81"/>
        <v>0</v>
      </c>
      <c r="AJ296" s="21">
        <f t="shared" si="81"/>
        <v>0</v>
      </c>
      <c r="AK296" s="21">
        <f t="shared" si="81"/>
        <v>0</v>
      </c>
      <c r="AL296" s="21">
        <f t="shared" si="81"/>
        <v>0</v>
      </c>
      <c r="AM296" s="21">
        <f t="shared" si="81"/>
        <v>0</v>
      </c>
      <c r="AN296" s="21">
        <f t="shared" si="81"/>
        <v>0</v>
      </c>
      <c r="AO296" s="21">
        <f t="shared" si="81"/>
        <v>0</v>
      </c>
      <c r="AP296" s="21">
        <f t="shared" si="81"/>
        <v>0</v>
      </c>
      <c r="AQ296" s="21">
        <f t="shared" si="81"/>
        <v>0</v>
      </c>
    </row>
    <row r="297" spans="1:44" x14ac:dyDescent="0.25">
      <c r="D297" s="136"/>
      <c r="H297" s="17" t="str">
        <f t="shared" si="80"/>
        <v>DIC5</v>
      </c>
      <c r="J297" s="61" t="s">
        <v>75</v>
      </c>
      <c r="K297" s="19" t="s">
        <v>386</v>
      </c>
      <c r="L297" s="21">
        <f t="shared" si="81"/>
        <v>39.625614719999859</v>
      </c>
      <c r="M297" s="21">
        <f t="shared" si="81"/>
        <v>39.625614719999888</v>
      </c>
      <c r="N297" s="21">
        <f t="shared" si="81"/>
        <v>39.625614719999945</v>
      </c>
      <c r="O297" s="21">
        <f t="shared" si="81"/>
        <v>39.625614719999994</v>
      </c>
      <c r="P297" s="21">
        <f t="shared" si="81"/>
        <v>39.625614720000058</v>
      </c>
      <c r="Q297" s="21">
        <f t="shared" si="81"/>
        <v>39.625614720000016</v>
      </c>
      <c r="R297" s="21">
        <f t="shared" si="81"/>
        <v>39.625614719999973</v>
      </c>
      <c r="S297" s="21">
        <f t="shared" si="81"/>
        <v>7.9251229440000079</v>
      </c>
      <c r="T297" s="21">
        <f t="shared" si="81"/>
        <v>0</v>
      </c>
      <c r="U297" s="21">
        <f t="shared" si="81"/>
        <v>0</v>
      </c>
      <c r="V297" s="21">
        <f t="shared" si="81"/>
        <v>0</v>
      </c>
      <c r="W297" s="21">
        <f t="shared" si="81"/>
        <v>0</v>
      </c>
      <c r="X297" s="21">
        <f t="shared" si="81"/>
        <v>0</v>
      </c>
      <c r="Y297" s="21">
        <f t="shared" si="81"/>
        <v>0</v>
      </c>
      <c r="Z297" s="21">
        <f t="shared" si="81"/>
        <v>0</v>
      </c>
      <c r="AA297" s="21">
        <f t="shared" si="81"/>
        <v>0</v>
      </c>
      <c r="AB297" s="21">
        <f t="shared" si="81"/>
        <v>0</v>
      </c>
      <c r="AC297" s="21">
        <f t="shared" si="81"/>
        <v>0</v>
      </c>
      <c r="AD297" s="21">
        <f t="shared" si="81"/>
        <v>0</v>
      </c>
      <c r="AE297" s="21">
        <f t="shared" si="81"/>
        <v>0</v>
      </c>
      <c r="AF297" s="21">
        <f t="shared" si="81"/>
        <v>0</v>
      </c>
      <c r="AG297" s="21">
        <f t="shared" si="81"/>
        <v>0</v>
      </c>
      <c r="AH297" s="21">
        <f t="shared" si="81"/>
        <v>0</v>
      </c>
      <c r="AI297" s="21">
        <f t="shared" si="81"/>
        <v>0</v>
      </c>
      <c r="AJ297" s="21">
        <f t="shared" si="81"/>
        <v>0</v>
      </c>
      <c r="AK297" s="21">
        <f t="shared" si="81"/>
        <v>0</v>
      </c>
      <c r="AL297" s="21">
        <f t="shared" si="81"/>
        <v>0</v>
      </c>
      <c r="AM297" s="21">
        <f t="shared" si="81"/>
        <v>0</v>
      </c>
      <c r="AN297" s="21">
        <f t="shared" si="81"/>
        <v>0</v>
      </c>
      <c r="AO297" s="21">
        <f t="shared" si="81"/>
        <v>0</v>
      </c>
      <c r="AP297" s="21">
        <f t="shared" si="81"/>
        <v>0</v>
      </c>
      <c r="AQ297" s="21">
        <f t="shared" si="81"/>
        <v>0</v>
      </c>
    </row>
    <row r="298" spans="1:44" x14ac:dyDescent="0.25">
      <c r="D298" s="136"/>
      <c r="H298" s="17" t="str">
        <f t="shared" si="80"/>
        <v>DIC5</v>
      </c>
      <c r="J298" s="61" t="s">
        <v>76</v>
      </c>
      <c r="K298" s="19" t="s">
        <v>387</v>
      </c>
      <c r="L298" s="21">
        <f t="shared" si="81"/>
        <v>15.409961280000003</v>
      </c>
      <c r="M298" s="21">
        <f t="shared" si="81"/>
        <v>15.409961279999989</v>
      </c>
      <c r="N298" s="21">
        <f t="shared" si="81"/>
        <v>15.409961279999989</v>
      </c>
      <c r="O298" s="21">
        <f t="shared" si="81"/>
        <v>15.409961279999992</v>
      </c>
      <c r="P298" s="21">
        <f t="shared" si="81"/>
        <v>15.409961279999994</v>
      </c>
      <c r="Q298" s="21">
        <f t="shared" si="81"/>
        <v>15.16970050578853</v>
      </c>
      <c r="R298" s="21">
        <f t="shared" si="81"/>
        <v>13.868629142015694</v>
      </c>
      <c r="S298" s="21">
        <f t="shared" si="81"/>
        <v>3.0819922559999999</v>
      </c>
      <c r="T298" s="21">
        <f t="shared" si="81"/>
        <v>3.0819922559999999</v>
      </c>
      <c r="U298" s="21">
        <f t="shared" si="81"/>
        <v>3.0819922559999999</v>
      </c>
      <c r="V298" s="21">
        <f t="shared" si="81"/>
        <v>3.0819922559999999</v>
      </c>
      <c r="W298" s="21">
        <f t="shared" si="81"/>
        <v>3.0819922559999999</v>
      </c>
      <c r="X298" s="21">
        <f t="shared" si="81"/>
        <v>3.0819922559999999</v>
      </c>
      <c r="Y298" s="21">
        <f t="shared" si="81"/>
        <v>3.0819922559999999</v>
      </c>
      <c r="Z298" s="21">
        <f t="shared" si="81"/>
        <v>2.3417455173465305</v>
      </c>
      <c r="AA298" s="21">
        <f t="shared" si="81"/>
        <v>0</v>
      </c>
      <c r="AB298" s="21">
        <f t="shared" si="81"/>
        <v>0</v>
      </c>
      <c r="AC298" s="21">
        <f t="shared" si="81"/>
        <v>0</v>
      </c>
      <c r="AD298" s="21">
        <f t="shared" si="81"/>
        <v>0</v>
      </c>
      <c r="AE298" s="21">
        <f t="shared" si="81"/>
        <v>0</v>
      </c>
      <c r="AF298" s="21">
        <f t="shared" si="81"/>
        <v>0</v>
      </c>
      <c r="AG298" s="21">
        <f t="shared" si="81"/>
        <v>0</v>
      </c>
      <c r="AH298" s="21">
        <f t="shared" si="81"/>
        <v>0</v>
      </c>
      <c r="AI298" s="21">
        <f t="shared" si="81"/>
        <v>0</v>
      </c>
      <c r="AJ298" s="21">
        <f t="shared" si="81"/>
        <v>0</v>
      </c>
      <c r="AK298" s="21">
        <f t="shared" si="81"/>
        <v>0</v>
      </c>
      <c r="AL298" s="21">
        <f t="shared" si="81"/>
        <v>0</v>
      </c>
      <c r="AM298" s="21">
        <f t="shared" si="81"/>
        <v>0</v>
      </c>
      <c r="AN298" s="21">
        <f t="shared" si="81"/>
        <v>0</v>
      </c>
      <c r="AO298" s="21">
        <f t="shared" si="81"/>
        <v>0</v>
      </c>
      <c r="AP298" s="21">
        <f t="shared" si="81"/>
        <v>0</v>
      </c>
      <c r="AQ298" s="21">
        <f t="shared" si="81"/>
        <v>0</v>
      </c>
    </row>
    <row r="299" spans="1:44" x14ac:dyDescent="0.25">
      <c r="D299" s="136"/>
      <c r="H299" s="17" t="str">
        <f t="shared" si="80"/>
        <v>DIC5</v>
      </c>
      <c r="J299" s="60" t="s">
        <v>77</v>
      </c>
      <c r="K299" s="19" t="s">
        <v>388</v>
      </c>
      <c r="L299" s="21">
        <f t="shared" si="81"/>
        <v>43.363479268059166</v>
      </c>
      <c r="M299" s="21">
        <f t="shared" si="81"/>
        <v>42.573752537541665</v>
      </c>
      <c r="N299" s="21">
        <f t="shared" si="81"/>
        <v>42.600355538286394</v>
      </c>
      <c r="O299" s="21">
        <f t="shared" si="81"/>
        <v>42.626958539030838</v>
      </c>
      <c r="P299" s="21">
        <f t="shared" si="81"/>
        <v>42.653561539775552</v>
      </c>
      <c r="Q299" s="21">
        <f t="shared" si="81"/>
        <v>39.399723109252506</v>
      </c>
      <c r="R299" s="21">
        <f t="shared" si="81"/>
        <v>36.145884678729715</v>
      </c>
      <c r="S299" s="21">
        <f t="shared" si="81"/>
        <v>33.468360271215275</v>
      </c>
      <c r="T299" s="21">
        <f t="shared" si="81"/>
        <v>30.790835863700888</v>
      </c>
      <c r="U299" s="21">
        <f t="shared" si="81"/>
        <v>28.571456251971611</v>
      </c>
      <c r="V299" s="21">
        <f t="shared" si="81"/>
        <v>26.352076640242306</v>
      </c>
      <c r="W299" s="21">
        <f t="shared" si="81"/>
        <v>24.132697028513</v>
      </c>
      <c r="X299" s="21">
        <f t="shared" si="81"/>
        <v>22.575748722487944</v>
      </c>
      <c r="Y299" s="21">
        <f t="shared" si="81"/>
        <v>21.018800416462859</v>
      </c>
      <c r="Z299" s="21">
        <f t="shared" si="81"/>
        <v>10.137885583225849</v>
      </c>
      <c r="AA299" s="21">
        <f t="shared" si="81"/>
        <v>0</v>
      </c>
      <c r="AB299" s="21">
        <f t="shared" si="81"/>
        <v>0</v>
      </c>
      <c r="AC299" s="21">
        <f t="shared" si="81"/>
        <v>0</v>
      </c>
      <c r="AD299" s="21">
        <f t="shared" si="81"/>
        <v>0</v>
      </c>
      <c r="AE299" s="21">
        <f t="shared" si="81"/>
        <v>0</v>
      </c>
      <c r="AF299" s="21">
        <f t="shared" si="81"/>
        <v>0</v>
      </c>
      <c r="AG299" s="21">
        <f t="shared" si="81"/>
        <v>0</v>
      </c>
      <c r="AH299" s="21">
        <f t="shared" si="81"/>
        <v>0</v>
      </c>
      <c r="AI299" s="21">
        <f t="shared" si="81"/>
        <v>0</v>
      </c>
      <c r="AJ299" s="21">
        <f t="shared" si="81"/>
        <v>0</v>
      </c>
      <c r="AK299" s="21">
        <f t="shared" si="81"/>
        <v>0</v>
      </c>
      <c r="AL299" s="21">
        <f t="shared" si="81"/>
        <v>0</v>
      </c>
      <c r="AM299" s="21">
        <f t="shared" si="81"/>
        <v>0</v>
      </c>
      <c r="AN299" s="21">
        <f t="shared" si="81"/>
        <v>0</v>
      </c>
      <c r="AO299" s="21">
        <f t="shared" si="81"/>
        <v>0</v>
      </c>
      <c r="AP299" s="21">
        <f t="shared" si="81"/>
        <v>0</v>
      </c>
      <c r="AQ299" s="21">
        <f t="shared" si="81"/>
        <v>0</v>
      </c>
    </row>
    <row r="300" spans="1:44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69">
        <f>+SUM(L293:L299)</f>
        <v>1488.2229648172167</v>
      </c>
      <c r="M300" s="69">
        <f t="shared" ref="M300:AQ300" si="82">+SUM(M293:M299)</f>
        <v>1396.2681210913565</v>
      </c>
      <c r="N300" s="69">
        <f t="shared" si="82"/>
        <v>1255.9913290184945</v>
      </c>
      <c r="O300" s="69">
        <f t="shared" si="82"/>
        <v>1251.3546195221982</v>
      </c>
      <c r="P300" s="69">
        <f t="shared" si="82"/>
        <v>886.78915715874894</v>
      </c>
      <c r="Q300" s="69">
        <f t="shared" si="82"/>
        <v>711.58002681923722</v>
      </c>
      <c r="R300" s="69">
        <f t="shared" si="82"/>
        <v>679.54397239307809</v>
      </c>
      <c r="S300" s="69">
        <f t="shared" si="82"/>
        <v>610.61816124158895</v>
      </c>
      <c r="T300" s="69">
        <f t="shared" si="82"/>
        <v>359.3539291324023</v>
      </c>
      <c r="U300" s="69">
        <f t="shared" si="82"/>
        <v>280.80297957302923</v>
      </c>
      <c r="V300" s="69">
        <f t="shared" si="82"/>
        <v>191.14023260103971</v>
      </c>
      <c r="W300" s="69">
        <f t="shared" si="82"/>
        <v>187.30591696172587</v>
      </c>
      <c r="X300" s="69">
        <f t="shared" si="82"/>
        <v>185.74896865570082</v>
      </c>
      <c r="Y300" s="69">
        <f t="shared" si="82"/>
        <v>142.12531376841713</v>
      </c>
      <c r="Z300" s="69">
        <f t="shared" si="82"/>
        <v>12.47963110057238</v>
      </c>
      <c r="AA300" s="69">
        <f t="shared" si="82"/>
        <v>0</v>
      </c>
      <c r="AB300" s="69">
        <f t="shared" si="82"/>
        <v>0</v>
      </c>
      <c r="AC300" s="69">
        <f t="shared" si="82"/>
        <v>0</v>
      </c>
      <c r="AD300" s="69">
        <f t="shared" si="82"/>
        <v>0</v>
      </c>
      <c r="AE300" s="69">
        <f t="shared" si="82"/>
        <v>0</v>
      </c>
      <c r="AF300" s="69">
        <f t="shared" si="82"/>
        <v>0</v>
      </c>
      <c r="AG300" s="69">
        <f t="shared" si="82"/>
        <v>0</v>
      </c>
      <c r="AH300" s="69">
        <f t="shared" si="82"/>
        <v>0</v>
      </c>
      <c r="AI300" s="69">
        <f t="shared" si="82"/>
        <v>0</v>
      </c>
      <c r="AJ300" s="69">
        <f t="shared" si="82"/>
        <v>0</v>
      </c>
      <c r="AK300" s="69">
        <f t="shared" si="82"/>
        <v>0</v>
      </c>
      <c r="AL300" s="69">
        <f t="shared" si="82"/>
        <v>0</v>
      </c>
      <c r="AM300" s="69">
        <f t="shared" si="82"/>
        <v>0</v>
      </c>
      <c r="AN300" s="69">
        <f t="shared" si="82"/>
        <v>0</v>
      </c>
      <c r="AO300" s="69">
        <f t="shared" si="82"/>
        <v>0</v>
      </c>
      <c r="AP300" s="69">
        <f t="shared" si="82"/>
        <v>0</v>
      </c>
      <c r="AQ300" s="69">
        <f t="shared" si="82"/>
        <v>0</v>
      </c>
    </row>
    <row r="301" spans="1:44" s="68" customFormat="1" x14ac:dyDescent="0.25">
      <c r="A301" s="133"/>
      <c r="B301" s="133"/>
      <c r="C301" s="133"/>
      <c r="D301" s="20"/>
      <c r="E301" s="133"/>
      <c r="F301" s="134"/>
      <c r="H301" s="71"/>
      <c r="I301" s="71"/>
    </row>
    <row r="302" spans="1:44" s="80" customFormat="1" ht="18.75" x14ac:dyDescent="0.3">
      <c r="A302" s="135"/>
      <c r="B302" s="135"/>
      <c r="C302" s="135"/>
      <c r="D302" s="135"/>
      <c r="E302" s="135"/>
      <c r="F302" s="96"/>
      <c r="H302" s="88"/>
      <c r="I302" s="17" t="str">
        <f>+IF(OR(J303="OIL",J303="OIL-eq"),$R$5,IF(J303="GAS",$R$4,IF(J303="GSL",$R$8,IF(J303="DSL",$R$9,IF(J303="KER",$R$10,IF(J303="LPG",$R$11,IF(J303="HFO",$R$12,IF(J303="AVG",$R$13,IF(J303="RFG",$R$14,IF(J303="ELC",$R$15,$R$16))))))))))</f>
        <v>GWh/año</v>
      </c>
      <c r="K302" s="89" t="s">
        <v>690</v>
      </c>
    </row>
    <row r="303" spans="1:44" x14ac:dyDescent="0.25">
      <c r="H303" s="12"/>
      <c r="I303" s="115">
        <f>+IF(OR(J303="OIL",J303="OIL-eq"),$Q$5,IF(J303="GAS",$Q$4,IF(J303="GSL",$Q$8,IF(J303="DSL",$Q$9,IF(J303="KER",$Q$10,IF(J303="LPG",$Q$11,IF(J303="HFO",$Q$12,IF(J303="AVG",$Q$13,IF(J303="RFG",$Q$14,IF(J303="ELC",$Q$15,$Q$16))))))))))</f>
        <v>277.77777777777777</v>
      </c>
      <c r="J303" s="106" t="s">
        <v>348</v>
      </c>
      <c r="K303" s="58" t="s">
        <v>433</v>
      </c>
    </row>
    <row r="304" spans="1:44" x14ac:dyDescent="0.25">
      <c r="H304" s="43"/>
      <c r="I304" s="43"/>
      <c r="J304" s="15"/>
      <c r="K304" s="16"/>
    </row>
    <row r="305" spans="1:47" x14ac:dyDescent="0.25">
      <c r="L305" s="40">
        <v>2019</v>
      </c>
      <c r="M305" s="40">
        <v>2020</v>
      </c>
      <c r="N305" s="40">
        <v>2021</v>
      </c>
      <c r="O305" s="40">
        <v>2022</v>
      </c>
      <c r="P305" s="40">
        <v>2023</v>
      </c>
      <c r="Q305" s="40">
        <v>2024</v>
      </c>
      <c r="R305" s="40">
        <v>2025</v>
      </c>
      <c r="S305" s="40">
        <v>2026</v>
      </c>
      <c r="T305" s="40">
        <v>2027</v>
      </c>
      <c r="U305" s="40">
        <v>2028</v>
      </c>
      <c r="V305" s="40">
        <v>2029</v>
      </c>
      <c r="W305" s="40">
        <v>2030</v>
      </c>
      <c r="X305" s="40">
        <v>2031</v>
      </c>
      <c r="Y305" s="40">
        <v>2032</v>
      </c>
      <c r="Z305" s="40">
        <v>2033</v>
      </c>
      <c r="AA305" s="40">
        <v>2034</v>
      </c>
      <c r="AB305" s="40">
        <v>2035</v>
      </c>
      <c r="AC305" s="40">
        <v>2036</v>
      </c>
      <c r="AD305" s="40">
        <v>2037</v>
      </c>
      <c r="AE305" s="40">
        <v>2038</v>
      </c>
      <c r="AF305" s="40">
        <v>2039</v>
      </c>
      <c r="AG305" s="40">
        <v>2040</v>
      </c>
      <c r="AH305" s="40">
        <v>2041</v>
      </c>
      <c r="AI305" s="40">
        <v>2042</v>
      </c>
      <c r="AJ305" s="40">
        <v>2043</v>
      </c>
      <c r="AK305" s="40">
        <v>2044</v>
      </c>
      <c r="AL305" s="40">
        <v>2045</v>
      </c>
      <c r="AM305" s="40">
        <v>2046</v>
      </c>
      <c r="AN305" s="40">
        <v>2047</v>
      </c>
      <c r="AO305" s="40">
        <v>2048</v>
      </c>
      <c r="AP305" s="40">
        <v>2049</v>
      </c>
      <c r="AQ305" s="40">
        <v>2050</v>
      </c>
      <c r="AR305" s="21"/>
    </row>
    <row r="306" spans="1:47" x14ac:dyDescent="0.25">
      <c r="D306" s="136"/>
      <c r="H306" s="17" t="str">
        <f>+$H$1</f>
        <v>DIC5</v>
      </c>
      <c r="J306" s="60" t="s">
        <v>432</v>
      </c>
      <c r="K306" s="19" t="s">
        <v>382</v>
      </c>
      <c r="L306" s="21">
        <f>+L319+L332</f>
        <v>203.91283037822691</v>
      </c>
      <c r="M306" s="21">
        <f t="shared" ref="M306:AQ307" si="83">+M319+M332</f>
        <v>164.77828300585139</v>
      </c>
      <c r="N306" s="21">
        <f t="shared" si="83"/>
        <v>129.01238192485832</v>
      </c>
      <c r="O306" s="21">
        <f t="shared" si="83"/>
        <v>150.66227896997333</v>
      </c>
      <c r="P306" s="21">
        <f t="shared" si="83"/>
        <v>143.60427695203416</v>
      </c>
      <c r="Q306" s="21">
        <f t="shared" si="83"/>
        <v>0</v>
      </c>
      <c r="R306" s="21">
        <f t="shared" si="83"/>
        <v>0</v>
      </c>
      <c r="S306" s="21">
        <f t="shared" si="83"/>
        <v>0</v>
      </c>
      <c r="T306" s="21">
        <f t="shared" si="83"/>
        <v>0</v>
      </c>
      <c r="U306" s="21">
        <f t="shared" si="83"/>
        <v>0</v>
      </c>
      <c r="V306" s="21">
        <f t="shared" si="83"/>
        <v>0</v>
      </c>
      <c r="W306" s="21">
        <f t="shared" si="83"/>
        <v>0</v>
      </c>
      <c r="X306" s="21">
        <f t="shared" si="83"/>
        <v>0</v>
      </c>
      <c r="Y306" s="21">
        <f t="shared" si="83"/>
        <v>0</v>
      </c>
      <c r="Z306" s="21">
        <f t="shared" si="83"/>
        <v>0</v>
      </c>
      <c r="AA306" s="21">
        <f t="shared" si="83"/>
        <v>0</v>
      </c>
      <c r="AB306" s="21">
        <f t="shared" si="83"/>
        <v>0</v>
      </c>
      <c r="AC306" s="21">
        <f t="shared" si="83"/>
        <v>0</v>
      </c>
      <c r="AD306" s="21">
        <f t="shared" si="83"/>
        <v>0</v>
      </c>
      <c r="AE306" s="21">
        <f t="shared" si="83"/>
        <v>0</v>
      </c>
      <c r="AF306" s="21">
        <f t="shared" si="83"/>
        <v>0</v>
      </c>
      <c r="AG306" s="21">
        <f t="shared" si="83"/>
        <v>0</v>
      </c>
      <c r="AH306" s="21">
        <f t="shared" si="83"/>
        <v>0</v>
      </c>
      <c r="AI306" s="21">
        <f t="shared" si="83"/>
        <v>0</v>
      </c>
      <c r="AJ306" s="21">
        <f t="shared" si="83"/>
        <v>0</v>
      </c>
      <c r="AK306" s="21">
        <f t="shared" si="83"/>
        <v>0</v>
      </c>
      <c r="AL306" s="21">
        <f t="shared" si="83"/>
        <v>0</v>
      </c>
      <c r="AM306" s="21">
        <f t="shared" si="83"/>
        <v>0</v>
      </c>
      <c r="AN306" s="21">
        <f t="shared" si="83"/>
        <v>0</v>
      </c>
      <c r="AO306" s="21">
        <f t="shared" si="83"/>
        <v>0</v>
      </c>
      <c r="AP306" s="21">
        <f t="shared" si="83"/>
        <v>0</v>
      </c>
      <c r="AQ306" s="21">
        <f t="shared" si="83"/>
        <v>0</v>
      </c>
    </row>
    <row r="307" spans="1:47" x14ac:dyDescent="0.25">
      <c r="D307" s="136"/>
      <c r="H307" s="17" t="str">
        <f t="shared" ref="H307:H312" si="84">+$H$1</f>
        <v>DIC5</v>
      </c>
      <c r="J307" s="61" t="s">
        <v>73</v>
      </c>
      <c r="K307" s="19" t="s">
        <v>383</v>
      </c>
      <c r="L307" s="21">
        <f>+L320+L333</f>
        <v>694.64293691105274</v>
      </c>
      <c r="M307" s="21">
        <f t="shared" si="83"/>
        <v>667.76051792585281</v>
      </c>
      <c r="N307" s="21">
        <f t="shared" si="83"/>
        <v>589.21352727537499</v>
      </c>
      <c r="O307" s="21">
        <f t="shared" si="83"/>
        <v>583.17670415057216</v>
      </c>
      <c r="P307" s="21">
        <f t="shared" si="83"/>
        <v>270.11400324298108</v>
      </c>
      <c r="Q307" s="21">
        <f t="shared" si="83"/>
        <v>270.11400324298108</v>
      </c>
      <c r="R307" s="21">
        <f t="shared" si="83"/>
        <v>270.11400324298108</v>
      </c>
      <c r="S307" s="21">
        <f t="shared" si="83"/>
        <v>270.11400324298108</v>
      </c>
      <c r="T307" s="21">
        <f t="shared" si="83"/>
        <v>60.613081632003336</v>
      </c>
      <c r="U307" s="21">
        <f t="shared" si="83"/>
        <v>0</v>
      </c>
      <c r="V307" s="21">
        <f t="shared" si="83"/>
        <v>0</v>
      </c>
      <c r="W307" s="21">
        <f t="shared" si="83"/>
        <v>0</v>
      </c>
      <c r="X307" s="21">
        <f t="shared" si="83"/>
        <v>0</v>
      </c>
      <c r="Y307" s="21">
        <f t="shared" si="83"/>
        <v>0</v>
      </c>
      <c r="Z307" s="21">
        <f t="shared" si="83"/>
        <v>0</v>
      </c>
      <c r="AA307" s="21">
        <f t="shared" si="83"/>
        <v>0</v>
      </c>
      <c r="AB307" s="21">
        <f t="shared" si="83"/>
        <v>0</v>
      </c>
      <c r="AC307" s="21">
        <f t="shared" si="83"/>
        <v>0</v>
      </c>
      <c r="AD307" s="21">
        <f t="shared" si="83"/>
        <v>0</v>
      </c>
      <c r="AE307" s="21">
        <f t="shared" si="83"/>
        <v>0</v>
      </c>
      <c r="AF307" s="21">
        <f t="shared" si="83"/>
        <v>0</v>
      </c>
      <c r="AG307" s="21">
        <f t="shared" si="83"/>
        <v>0</v>
      </c>
      <c r="AH307" s="21">
        <f t="shared" si="83"/>
        <v>0</v>
      </c>
      <c r="AI307" s="21">
        <f t="shared" si="83"/>
        <v>0</v>
      </c>
      <c r="AJ307" s="21">
        <f t="shared" si="83"/>
        <v>0</v>
      </c>
      <c r="AK307" s="21">
        <f t="shared" si="83"/>
        <v>0</v>
      </c>
      <c r="AL307" s="21">
        <f t="shared" si="83"/>
        <v>0</v>
      </c>
      <c r="AM307" s="21">
        <f t="shared" si="83"/>
        <v>0</v>
      </c>
      <c r="AN307" s="21">
        <f t="shared" si="83"/>
        <v>0</v>
      </c>
      <c r="AO307" s="21">
        <f t="shared" si="83"/>
        <v>0</v>
      </c>
      <c r="AP307" s="21">
        <f t="shared" si="83"/>
        <v>0</v>
      </c>
      <c r="AQ307" s="21">
        <f t="shared" si="83"/>
        <v>0</v>
      </c>
    </row>
    <row r="308" spans="1:47" x14ac:dyDescent="0.25">
      <c r="D308" s="136"/>
      <c r="H308" s="17" t="str">
        <f t="shared" si="84"/>
        <v>DIC5</v>
      </c>
      <c r="J308" s="61" t="s">
        <v>73</v>
      </c>
      <c r="K308" s="19" t="s">
        <v>384</v>
      </c>
      <c r="L308" s="21">
        <f t="shared" ref="L308:AQ309" si="85">+L321+L334</f>
        <v>1.3236776488249751</v>
      </c>
      <c r="M308" s="21">
        <f t="shared" si="85"/>
        <v>1.2529272538866112</v>
      </c>
      <c r="N308" s="21">
        <f t="shared" si="85"/>
        <v>1.1920262301041529</v>
      </c>
      <c r="O308" s="21">
        <f t="shared" si="85"/>
        <v>1.1311252063216943</v>
      </c>
      <c r="P308" s="21">
        <f t="shared" si="85"/>
        <v>1.070224182539236</v>
      </c>
      <c r="Q308" s="21">
        <f t="shared" si="85"/>
        <v>0.98540442627584435</v>
      </c>
      <c r="R308" s="21">
        <f t="shared" si="85"/>
        <v>0.90058467001245268</v>
      </c>
      <c r="S308" s="21">
        <f t="shared" si="85"/>
        <v>0.8333233756228583</v>
      </c>
      <c r="T308" s="21">
        <f t="shared" si="85"/>
        <v>0.76606208123326658</v>
      </c>
      <c r="U308" s="21">
        <f t="shared" si="85"/>
        <v>0.69880078684367219</v>
      </c>
      <c r="V308" s="21">
        <f t="shared" si="85"/>
        <v>0.44724811507338053</v>
      </c>
      <c r="W308" s="21">
        <f t="shared" si="85"/>
        <v>0.44724811507338891</v>
      </c>
      <c r="X308" s="21">
        <f t="shared" si="85"/>
        <v>0.44724811507338891</v>
      </c>
      <c r="Y308" s="21">
        <f t="shared" si="85"/>
        <v>0.31670331548989722</v>
      </c>
      <c r="Z308" s="21">
        <f t="shared" si="85"/>
        <v>0</v>
      </c>
      <c r="AA308" s="21">
        <f t="shared" si="85"/>
        <v>0</v>
      </c>
      <c r="AB308" s="21">
        <f t="shared" si="85"/>
        <v>0</v>
      </c>
      <c r="AC308" s="21">
        <f t="shared" si="85"/>
        <v>0</v>
      </c>
      <c r="AD308" s="21">
        <f t="shared" si="85"/>
        <v>0</v>
      </c>
      <c r="AE308" s="21">
        <f t="shared" si="85"/>
        <v>0</v>
      </c>
      <c r="AF308" s="21">
        <f t="shared" si="85"/>
        <v>0</v>
      </c>
      <c r="AG308" s="21">
        <f t="shared" si="85"/>
        <v>0</v>
      </c>
      <c r="AH308" s="21">
        <f t="shared" si="85"/>
        <v>0</v>
      </c>
      <c r="AI308" s="21">
        <f t="shared" si="85"/>
        <v>0</v>
      </c>
      <c r="AJ308" s="21">
        <f t="shared" si="85"/>
        <v>0</v>
      </c>
      <c r="AK308" s="21">
        <f t="shared" si="85"/>
        <v>0</v>
      </c>
      <c r="AL308" s="21">
        <f t="shared" si="85"/>
        <v>0</v>
      </c>
      <c r="AM308" s="21">
        <f t="shared" si="85"/>
        <v>0</v>
      </c>
      <c r="AN308" s="21">
        <f t="shared" si="85"/>
        <v>0</v>
      </c>
      <c r="AO308" s="21">
        <f t="shared" si="85"/>
        <v>0</v>
      </c>
      <c r="AP308" s="21">
        <f t="shared" si="85"/>
        <v>0</v>
      </c>
      <c r="AQ308" s="21">
        <f t="shared" si="85"/>
        <v>0</v>
      </c>
    </row>
    <row r="309" spans="1:47" x14ac:dyDescent="0.25">
      <c r="D309" s="136"/>
      <c r="H309" s="17" t="str">
        <f t="shared" si="84"/>
        <v>DIC5</v>
      </c>
      <c r="J309" s="61" t="s">
        <v>74</v>
      </c>
      <c r="K309" s="19" t="s">
        <v>385</v>
      </c>
      <c r="L309" s="21">
        <f>+L322+L335</f>
        <v>0</v>
      </c>
      <c r="M309" s="21">
        <f t="shared" si="85"/>
        <v>0</v>
      </c>
      <c r="N309" s="21">
        <f t="shared" si="85"/>
        <v>0</v>
      </c>
      <c r="O309" s="21">
        <f t="shared" si="85"/>
        <v>0</v>
      </c>
      <c r="P309" s="21">
        <f t="shared" si="85"/>
        <v>0</v>
      </c>
      <c r="Q309" s="21">
        <f t="shared" si="85"/>
        <v>0</v>
      </c>
      <c r="R309" s="21">
        <f t="shared" si="85"/>
        <v>0</v>
      </c>
      <c r="S309" s="21">
        <f t="shared" si="85"/>
        <v>0</v>
      </c>
      <c r="T309" s="21">
        <f t="shared" si="85"/>
        <v>0</v>
      </c>
      <c r="U309" s="21">
        <f t="shared" si="85"/>
        <v>0</v>
      </c>
      <c r="V309" s="21">
        <f t="shared" si="85"/>
        <v>0</v>
      </c>
      <c r="W309" s="21">
        <f t="shared" si="85"/>
        <v>0</v>
      </c>
      <c r="X309" s="21">
        <f t="shared" si="85"/>
        <v>0</v>
      </c>
      <c r="Y309" s="21">
        <f t="shared" si="85"/>
        <v>0</v>
      </c>
      <c r="Z309" s="21">
        <f t="shared" si="85"/>
        <v>0</v>
      </c>
      <c r="AA309" s="21">
        <f t="shared" si="85"/>
        <v>0</v>
      </c>
      <c r="AB309" s="21">
        <f t="shared" si="85"/>
        <v>0</v>
      </c>
      <c r="AC309" s="21">
        <f t="shared" si="85"/>
        <v>0</v>
      </c>
      <c r="AD309" s="21">
        <f t="shared" si="85"/>
        <v>0</v>
      </c>
      <c r="AE309" s="21">
        <f t="shared" si="85"/>
        <v>0</v>
      </c>
      <c r="AF309" s="21">
        <f t="shared" si="85"/>
        <v>0</v>
      </c>
      <c r="AG309" s="21">
        <f t="shared" si="85"/>
        <v>0</v>
      </c>
      <c r="AH309" s="21">
        <f t="shared" si="85"/>
        <v>0</v>
      </c>
      <c r="AI309" s="21">
        <f t="shared" si="85"/>
        <v>0</v>
      </c>
      <c r="AJ309" s="21">
        <f t="shared" si="85"/>
        <v>0</v>
      </c>
      <c r="AK309" s="21">
        <f t="shared" si="85"/>
        <v>0</v>
      </c>
      <c r="AL309" s="21">
        <f t="shared" si="85"/>
        <v>0</v>
      </c>
      <c r="AM309" s="21">
        <f t="shared" si="85"/>
        <v>0</v>
      </c>
      <c r="AN309" s="21">
        <f t="shared" si="85"/>
        <v>0</v>
      </c>
      <c r="AO309" s="21">
        <f t="shared" si="85"/>
        <v>0</v>
      </c>
      <c r="AP309" s="21">
        <f t="shared" si="85"/>
        <v>0</v>
      </c>
      <c r="AQ309" s="21">
        <f t="shared" si="85"/>
        <v>0</v>
      </c>
    </row>
    <row r="310" spans="1:47" x14ac:dyDescent="0.25">
      <c r="D310" s="136"/>
      <c r="H310" s="17" t="str">
        <f t="shared" si="84"/>
        <v>DIC5</v>
      </c>
      <c r="J310" s="61" t="s">
        <v>75</v>
      </c>
      <c r="K310" s="19" t="s">
        <v>386</v>
      </c>
      <c r="L310" s="21">
        <f t="shared" ref="L310:AQ312" si="86">+L323+L336</f>
        <v>7.0096203626629165</v>
      </c>
      <c r="M310" s="21">
        <f t="shared" si="86"/>
        <v>6.1147312311071103</v>
      </c>
      <c r="N310" s="21">
        <f t="shared" si="86"/>
        <v>5.1711808739610552</v>
      </c>
      <c r="O310" s="21">
        <f t="shared" si="86"/>
        <v>4.2276305168150001</v>
      </c>
      <c r="P310" s="21">
        <f t="shared" si="86"/>
        <v>3.2840801596689446</v>
      </c>
      <c r="Q310" s="21">
        <f t="shared" si="86"/>
        <v>2.2727363005669581</v>
      </c>
      <c r="R310" s="21">
        <f t="shared" si="86"/>
        <v>1.2613924414649749</v>
      </c>
      <c r="S310" s="21">
        <f t="shared" si="86"/>
        <v>0.56286286759189719</v>
      </c>
      <c r="T310" s="21">
        <f t="shared" si="86"/>
        <v>0</v>
      </c>
      <c r="U310" s="21">
        <f t="shared" si="86"/>
        <v>0</v>
      </c>
      <c r="V310" s="21">
        <f t="shared" si="86"/>
        <v>0</v>
      </c>
      <c r="W310" s="21">
        <f t="shared" si="86"/>
        <v>0</v>
      </c>
      <c r="X310" s="21">
        <f t="shared" si="86"/>
        <v>0</v>
      </c>
      <c r="Y310" s="21">
        <f t="shared" si="86"/>
        <v>0</v>
      </c>
      <c r="Z310" s="21">
        <f t="shared" si="86"/>
        <v>0</v>
      </c>
      <c r="AA310" s="21">
        <f t="shared" si="86"/>
        <v>0</v>
      </c>
      <c r="AB310" s="21">
        <f t="shared" si="86"/>
        <v>0</v>
      </c>
      <c r="AC310" s="21">
        <f t="shared" si="86"/>
        <v>0</v>
      </c>
      <c r="AD310" s="21">
        <f t="shared" si="86"/>
        <v>0</v>
      </c>
      <c r="AE310" s="21">
        <f t="shared" si="86"/>
        <v>0</v>
      </c>
      <c r="AF310" s="21">
        <f t="shared" si="86"/>
        <v>0</v>
      </c>
      <c r="AG310" s="21">
        <f t="shared" si="86"/>
        <v>0</v>
      </c>
      <c r="AH310" s="21">
        <f t="shared" si="86"/>
        <v>0</v>
      </c>
      <c r="AI310" s="21">
        <f t="shared" si="86"/>
        <v>0</v>
      </c>
      <c r="AJ310" s="21">
        <f t="shared" si="86"/>
        <v>0</v>
      </c>
      <c r="AK310" s="21">
        <f t="shared" si="86"/>
        <v>0</v>
      </c>
      <c r="AL310" s="21">
        <f t="shared" si="86"/>
        <v>0</v>
      </c>
      <c r="AM310" s="21">
        <f t="shared" si="86"/>
        <v>0</v>
      </c>
      <c r="AN310" s="21">
        <f t="shared" si="86"/>
        <v>0</v>
      </c>
      <c r="AO310" s="21">
        <f t="shared" si="86"/>
        <v>0</v>
      </c>
      <c r="AP310" s="21">
        <f t="shared" si="86"/>
        <v>0</v>
      </c>
      <c r="AQ310" s="21">
        <f t="shared" si="86"/>
        <v>0</v>
      </c>
    </row>
    <row r="311" spans="1:47" x14ac:dyDescent="0.25">
      <c r="D311" s="136"/>
      <c r="H311" s="17" t="str">
        <f t="shared" si="84"/>
        <v>DIC5</v>
      </c>
      <c r="J311" s="61" t="s">
        <v>76</v>
      </c>
      <c r="K311" s="19" t="s">
        <v>387</v>
      </c>
      <c r="L311" s="21">
        <f t="shared" si="86"/>
        <v>1.0587694932775304</v>
      </c>
      <c r="M311" s="21">
        <f t="shared" si="86"/>
        <v>0.79284143689790554</v>
      </c>
      <c r="N311" s="21">
        <f t="shared" si="86"/>
        <v>0.62493980837810004</v>
      </c>
      <c r="O311" s="21">
        <f t="shared" si="86"/>
        <v>0.4570381798582972</v>
      </c>
      <c r="P311" s="21">
        <f t="shared" si="86"/>
        <v>0.28913655133849442</v>
      </c>
      <c r="Q311" s="21">
        <f t="shared" si="86"/>
        <v>4.531567091355778E-2</v>
      </c>
      <c r="R311" s="21">
        <f t="shared" si="86"/>
        <v>0</v>
      </c>
      <c r="S311" s="21">
        <f t="shared" si="86"/>
        <v>0</v>
      </c>
      <c r="T311" s="21">
        <f t="shared" si="86"/>
        <v>0</v>
      </c>
      <c r="U311" s="21">
        <f t="shared" si="86"/>
        <v>0</v>
      </c>
      <c r="V311" s="21">
        <f t="shared" si="86"/>
        <v>0</v>
      </c>
      <c r="W311" s="21">
        <f t="shared" si="86"/>
        <v>0</v>
      </c>
      <c r="X311" s="21">
        <f t="shared" si="86"/>
        <v>0</v>
      </c>
      <c r="Y311" s="21">
        <f t="shared" si="86"/>
        <v>0</v>
      </c>
      <c r="Z311" s="21">
        <f t="shared" si="86"/>
        <v>0</v>
      </c>
      <c r="AA311" s="21">
        <f t="shared" si="86"/>
        <v>0</v>
      </c>
      <c r="AB311" s="21">
        <f t="shared" si="86"/>
        <v>0</v>
      </c>
      <c r="AC311" s="21">
        <f t="shared" si="86"/>
        <v>0</v>
      </c>
      <c r="AD311" s="21">
        <f t="shared" si="86"/>
        <v>0</v>
      </c>
      <c r="AE311" s="21">
        <f t="shared" si="86"/>
        <v>0</v>
      </c>
      <c r="AF311" s="21">
        <f t="shared" si="86"/>
        <v>0</v>
      </c>
      <c r="AG311" s="21">
        <f t="shared" si="86"/>
        <v>0</v>
      </c>
      <c r="AH311" s="21">
        <f t="shared" si="86"/>
        <v>0</v>
      </c>
      <c r="AI311" s="21">
        <f t="shared" si="86"/>
        <v>0</v>
      </c>
      <c r="AJ311" s="21">
        <f t="shared" si="86"/>
        <v>0</v>
      </c>
      <c r="AK311" s="21">
        <f t="shared" si="86"/>
        <v>0</v>
      </c>
      <c r="AL311" s="21">
        <f t="shared" si="86"/>
        <v>0</v>
      </c>
      <c r="AM311" s="21">
        <f t="shared" si="86"/>
        <v>0</v>
      </c>
      <c r="AN311" s="21">
        <f t="shared" si="86"/>
        <v>0</v>
      </c>
      <c r="AO311" s="21">
        <f t="shared" si="86"/>
        <v>0</v>
      </c>
      <c r="AP311" s="21">
        <f t="shared" si="86"/>
        <v>0</v>
      </c>
      <c r="AQ311" s="21">
        <f t="shared" si="86"/>
        <v>0</v>
      </c>
    </row>
    <row r="312" spans="1:47" x14ac:dyDescent="0.25">
      <c r="D312" s="136"/>
      <c r="H312" s="17" t="str">
        <f t="shared" si="84"/>
        <v>DIC5</v>
      </c>
      <c r="J312" s="60" t="s">
        <v>77</v>
      </c>
      <c r="K312" s="19" t="s">
        <v>388</v>
      </c>
      <c r="L312" s="21">
        <f t="shared" si="86"/>
        <v>43.363479268059166</v>
      </c>
      <c r="M312" s="21">
        <f t="shared" si="86"/>
        <v>42.573752537541665</v>
      </c>
      <c r="N312" s="21">
        <f t="shared" si="86"/>
        <v>42.600355538286394</v>
      </c>
      <c r="O312" s="21">
        <f t="shared" si="86"/>
        <v>42.626958539030838</v>
      </c>
      <c r="P312" s="21">
        <f t="shared" si="86"/>
        <v>42.653561539775552</v>
      </c>
      <c r="Q312" s="21">
        <f t="shared" si="86"/>
        <v>39.399723109252506</v>
      </c>
      <c r="R312" s="21">
        <f t="shared" si="86"/>
        <v>36.145884678729715</v>
      </c>
      <c r="S312" s="21">
        <f t="shared" si="86"/>
        <v>33.468360271215275</v>
      </c>
      <c r="T312" s="21">
        <f t="shared" si="86"/>
        <v>30.790835863700888</v>
      </c>
      <c r="U312" s="21">
        <f t="shared" si="86"/>
        <v>28.571456251971611</v>
      </c>
      <c r="V312" s="21">
        <f t="shared" si="86"/>
        <v>26.352076640242306</v>
      </c>
      <c r="W312" s="21">
        <f t="shared" si="86"/>
        <v>24.132697028513</v>
      </c>
      <c r="X312" s="21">
        <f t="shared" si="86"/>
        <v>22.575748722487944</v>
      </c>
      <c r="Y312" s="21">
        <f t="shared" si="86"/>
        <v>21.018800416462859</v>
      </c>
      <c r="Z312" s="21">
        <f t="shared" si="86"/>
        <v>10.137885583225849</v>
      </c>
      <c r="AA312" s="21">
        <f t="shared" si="86"/>
        <v>0</v>
      </c>
      <c r="AB312" s="21">
        <f t="shared" si="86"/>
        <v>0</v>
      </c>
      <c r="AC312" s="21">
        <f t="shared" si="86"/>
        <v>0</v>
      </c>
      <c r="AD312" s="21">
        <f t="shared" si="86"/>
        <v>0</v>
      </c>
      <c r="AE312" s="21">
        <f t="shared" si="86"/>
        <v>0</v>
      </c>
      <c r="AF312" s="21">
        <f t="shared" si="86"/>
        <v>0</v>
      </c>
      <c r="AG312" s="21">
        <f t="shared" si="86"/>
        <v>0</v>
      </c>
      <c r="AH312" s="21">
        <f t="shared" si="86"/>
        <v>0</v>
      </c>
      <c r="AI312" s="21">
        <f t="shared" si="86"/>
        <v>0</v>
      </c>
      <c r="AJ312" s="21">
        <f t="shared" si="86"/>
        <v>0</v>
      </c>
      <c r="AK312" s="21">
        <f t="shared" si="86"/>
        <v>0</v>
      </c>
      <c r="AL312" s="21">
        <f t="shared" si="86"/>
        <v>0</v>
      </c>
      <c r="AM312" s="21">
        <f t="shared" si="86"/>
        <v>0</v>
      </c>
      <c r="AN312" s="21">
        <f t="shared" si="86"/>
        <v>0</v>
      </c>
      <c r="AO312" s="21">
        <f t="shared" si="86"/>
        <v>0</v>
      </c>
      <c r="AP312" s="21">
        <f t="shared" si="86"/>
        <v>0</v>
      </c>
      <c r="AQ312" s="21">
        <f t="shared" si="86"/>
        <v>0</v>
      </c>
    </row>
    <row r="313" spans="1:47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69">
        <f>+SUM(L306:L312)</f>
        <v>951.3113140621042</v>
      </c>
      <c r="M313" s="69">
        <f t="shared" ref="M313:AQ313" si="87">+SUM(M306:M312)</f>
        <v>883.27305339113741</v>
      </c>
      <c r="N313" s="69">
        <f t="shared" si="87"/>
        <v>767.81441165096305</v>
      </c>
      <c r="O313" s="69">
        <f t="shared" si="87"/>
        <v>782.28173556257127</v>
      </c>
      <c r="P313" s="69">
        <f t="shared" si="87"/>
        <v>461.01528262833745</v>
      </c>
      <c r="Q313" s="69">
        <f t="shared" si="87"/>
        <v>312.81718274999002</v>
      </c>
      <c r="R313" s="69">
        <f t="shared" si="87"/>
        <v>308.42186503318823</v>
      </c>
      <c r="S313" s="69">
        <f t="shared" si="87"/>
        <v>304.97854975741109</v>
      </c>
      <c r="T313" s="69">
        <f t="shared" si="87"/>
        <v>92.169979576937493</v>
      </c>
      <c r="U313" s="69">
        <f t="shared" si="87"/>
        <v>29.270257038815284</v>
      </c>
      <c r="V313" s="69">
        <f t="shared" si="87"/>
        <v>26.799324755315688</v>
      </c>
      <c r="W313" s="69">
        <f t="shared" si="87"/>
        <v>24.579945143586389</v>
      </c>
      <c r="X313" s="69">
        <f t="shared" si="87"/>
        <v>23.022996837561333</v>
      </c>
      <c r="Y313" s="69">
        <f t="shared" si="87"/>
        <v>21.335503731952755</v>
      </c>
      <c r="Z313" s="69">
        <f t="shared" si="87"/>
        <v>10.137885583225849</v>
      </c>
      <c r="AA313" s="69">
        <f t="shared" si="87"/>
        <v>0</v>
      </c>
      <c r="AB313" s="69">
        <f t="shared" si="87"/>
        <v>0</v>
      </c>
      <c r="AC313" s="69">
        <f t="shared" si="87"/>
        <v>0</v>
      </c>
      <c r="AD313" s="69">
        <f t="shared" si="87"/>
        <v>0</v>
      </c>
      <c r="AE313" s="69">
        <f t="shared" si="87"/>
        <v>0</v>
      </c>
      <c r="AF313" s="69">
        <f t="shared" si="87"/>
        <v>0</v>
      </c>
      <c r="AG313" s="69">
        <f t="shared" si="87"/>
        <v>0</v>
      </c>
      <c r="AH313" s="69">
        <f t="shared" si="87"/>
        <v>0</v>
      </c>
      <c r="AI313" s="69">
        <f t="shared" si="87"/>
        <v>0</v>
      </c>
      <c r="AJ313" s="69">
        <f t="shared" si="87"/>
        <v>0</v>
      </c>
      <c r="AK313" s="69">
        <f t="shared" si="87"/>
        <v>0</v>
      </c>
      <c r="AL313" s="69">
        <f t="shared" si="87"/>
        <v>0</v>
      </c>
      <c r="AM313" s="69">
        <f t="shared" si="87"/>
        <v>0</v>
      </c>
      <c r="AN313" s="69">
        <f t="shared" si="87"/>
        <v>0</v>
      </c>
      <c r="AO313" s="69">
        <f t="shared" si="87"/>
        <v>0</v>
      </c>
      <c r="AP313" s="69">
        <f t="shared" si="87"/>
        <v>0</v>
      </c>
      <c r="AQ313" s="69">
        <f t="shared" si="87"/>
        <v>0</v>
      </c>
    </row>
    <row r="314" spans="1:47" x14ac:dyDescent="0.25">
      <c r="D314" s="20"/>
    </row>
    <row r="315" spans="1:47" ht="18.75" x14ac:dyDescent="0.3">
      <c r="D315" s="20"/>
      <c r="I315" s="17" t="str">
        <f>+IF(OR(J316="OIL",J316="OIL-eq"),$R$5,IF(J316="GAS",$R$4,IF(J316="GSL",$R$8,IF(J316="DSL",$R$9,IF(J316="KER",$R$10,IF(J316="LPG",$R$11,IF(J316="HFO",$R$12,IF(J316="AVG",$R$13,IF(J316="RFG",$R$14,IF(J316="ELC",$R$15,$R$16))))))))))</f>
        <v>GWh/año</v>
      </c>
      <c r="K315" s="34" t="s">
        <v>691</v>
      </c>
    </row>
    <row r="316" spans="1:47" x14ac:dyDescent="0.25">
      <c r="I316" s="115">
        <f>+IF(OR(J316="OIL",J316="OIL-eq"),$Q$5,IF(J316="GAS",$Q$4,IF(J316="GSL",$Q$8,IF(J316="DSL",$Q$9,IF(J316="KER",$Q$10,IF(J316="LPG",$Q$11,IF(J316="HFO",$Q$12,IF(J316="AVG",$Q$13,IF(J316="RFG",$Q$14,IF(J316="ELC",$Q$15,$Q$16))))))))))</f>
        <v>277.77777777777777</v>
      </c>
      <c r="J316" s="106" t="s">
        <v>348</v>
      </c>
      <c r="K316" s="54" t="s">
        <v>26</v>
      </c>
    </row>
    <row r="317" spans="1:47" x14ac:dyDescent="0.25">
      <c r="H317" s="12"/>
      <c r="I317" s="12"/>
      <c r="J317" s="15"/>
      <c r="K317" s="23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5">
      <c r="L318" s="55">
        <v>2019</v>
      </c>
      <c r="M318" s="55">
        <v>2020</v>
      </c>
      <c r="N318" s="55">
        <v>2021</v>
      </c>
      <c r="O318" s="55">
        <v>2022</v>
      </c>
      <c r="P318" s="55">
        <v>2023</v>
      </c>
      <c r="Q318" s="55">
        <v>2024</v>
      </c>
      <c r="R318" s="55">
        <v>2025</v>
      </c>
      <c r="S318" s="55">
        <v>2026</v>
      </c>
      <c r="T318" s="55">
        <v>2027</v>
      </c>
      <c r="U318" s="55">
        <v>2028</v>
      </c>
      <c r="V318" s="55">
        <v>2029</v>
      </c>
      <c r="W318" s="55">
        <v>2030</v>
      </c>
      <c r="X318" s="55">
        <v>2031</v>
      </c>
      <c r="Y318" s="55">
        <v>2032</v>
      </c>
      <c r="Z318" s="55">
        <v>2033</v>
      </c>
      <c r="AA318" s="55">
        <v>2034</v>
      </c>
      <c r="AB318" s="55">
        <v>2035</v>
      </c>
      <c r="AC318" s="55">
        <v>2036</v>
      </c>
      <c r="AD318" s="55">
        <v>2037</v>
      </c>
      <c r="AE318" s="55">
        <v>2038</v>
      </c>
      <c r="AF318" s="55">
        <v>2039</v>
      </c>
      <c r="AG318" s="55">
        <v>2040</v>
      </c>
      <c r="AH318" s="55">
        <v>2041</v>
      </c>
      <c r="AI318" s="55">
        <v>2042</v>
      </c>
      <c r="AJ318" s="55">
        <v>2043</v>
      </c>
      <c r="AK318" s="55">
        <v>2044</v>
      </c>
      <c r="AL318" s="55">
        <v>2045</v>
      </c>
      <c r="AM318" s="55">
        <v>2046</v>
      </c>
      <c r="AN318" s="55">
        <v>2047</v>
      </c>
      <c r="AO318" s="55">
        <v>2048</v>
      </c>
      <c r="AP318" s="55">
        <v>2049</v>
      </c>
      <c r="AQ318" s="55">
        <v>2050</v>
      </c>
    </row>
    <row r="319" spans="1:47" x14ac:dyDescent="0.25">
      <c r="H319" s="17" t="str">
        <f>+$H$1</f>
        <v>DIC5</v>
      </c>
      <c r="J319" s="24" t="s">
        <v>84</v>
      </c>
      <c r="K319" s="59" t="s">
        <v>373</v>
      </c>
      <c r="L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M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7" x14ac:dyDescent="0.25">
      <c r="H320" s="17" t="str">
        <f t="shared" ref="H320:H325" si="88">+$H$1</f>
        <v>DIC5</v>
      </c>
      <c r="J320" s="24" t="s">
        <v>85</v>
      </c>
      <c r="K320" s="59" t="s">
        <v>221</v>
      </c>
      <c r="L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M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N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O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P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Q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U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7" x14ac:dyDescent="0.25">
      <c r="H321" s="17" t="str">
        <f t="shared" si="88"/>
        <v>DIC5</v>
      </c>
      <c r="J321" s="24" t="s">
        <v>85</v>
      </c>
      <c r="K321" s="59" t="s">
        <v>222</v>
      </c>
      <c r="L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M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N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O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P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Q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R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S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T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U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7" x14ac:dyDescent="0.25">
      <c r="H322" s="17" t="str">
        <f t="shared" si="88"/>
        <v>DIC5</v>
      </c>
      <c r="J322" s="24" t="s">
        <v>434</v>
      </c>
      <c r="K322" s="59" t="s">
        <v>374</v>
      </c>
      <c r="L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M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7" x14ac:dyDescent="0.25">
      <c r="H323" s="17" t="str">
        <f t="shared" si="88"/>
        <v>DIC5</v>
      </c>
      <c r="J323" s="24" t="s">
        <v>86</v>
      </c>
      <c r="K323" s="59" t="s">
        <v>375</v>
      </c>
      <c r="L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M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7" x14ac:dyDescent="0.25">
      <c r="H324" s="17" t="str">
        <f t="shared" si="88"/>
        <v>DIC5</v>
      </c>
      <c r="J324" s="24" t="s">
        <v>87</v>
      </c>
      <c r="K324" s="59" t="s">
        <v>376</v>
      </c>
      <c r="L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M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7" x14ac:dyDescent="0.25">
      <c r="H325" s="17" t="str">
        <f t="shared" si="88"/>
        <v>DIC5</v>
      </c>
      <c r="J325" s="24" t="s">
        <v>88</v>
      </c>
      <c r="K325" s="59" t="s">
        <v>223</v>
      </c>
      <c r="L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M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N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O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P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Q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R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S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T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U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V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W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X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Y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Z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A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B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7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69">
        <f>+SUM(L319:L325)</f>
        <v>616.0504035879369</v>
      </c>
      <c r="M326" s="69">
        <f t="shared" ref="M326" si="89">+SUM(M319:M325)</f>
        <v>588.30750747728109</v>
      </c>
      <c r="N326" s="69">
        <f t="shared" ref="N326:AQ326" si="90">+SUM(N319:N325)</f>
        <v>509.72621880376551</v>
      </c>
      <c r="O326" s="69">
        <f t="shared" si="90"/>
        <v>503.65509765592475</v>
      </c>
      <c r="P326" s="69">
        <f t="shared" si="90"/>
        <v>190.55809872529591</v>
      </c>
      <c r="Q326" s="69">
        <f t="shared" si="90"/>
        <v>187.21944053850945</v>
      </c>
      <c r="R326" s="69">
        <f t="shared" si="90"/>
        <v>183.88078235172327</v>
      </c>
      <c r="S326" s="69">
        <f t="shared" si="90"/>
        <v>181.13599664981922</v>
      </c>
      <c r="T326" s="69">
        <f t="shared" si="90"/>
        <v>26.387989783700888</v>
      </c>
      <c r="U326" s="69">
        <f t="shared" si="90"/>
        <v>24.168610171971611</v>
      </c>
      <c r="V326" s="69">
        <f t="shared" si="90"/>
        <v>21.949230560242306</v>
      </c>
      <c r="W326" s="69">
        <f t="shared" si="90"/>
        <v>19.729850948513</v>
      </c>
      <c r="X326" s="69">
        <f t="shared" si="90"/>
        <v>18.172902642487944</v>
      </c>
      <c r="Y326" s="69">
        <f t="shared" si="90"/>
        <v>16.61595433646286</v>
      </c>
      <c r="Z326" s="69">
        <f t="shared" si="90"/>
        <v>7.5107022748254444</v>
      </c>
      <c r="AA326" s="69">
        <f t="shared" si="90"/>
        <v>0</v>
      </c>
      <c r="AB326" s="69">
        <f t="shared" si="90"/>
        <v>0</v>
      </c>
      <c r="AC326" s="69">
        <f t="shared" si="90"/>
        <v>0</v>
      </c>
      <c r="AD326" s="69">
        <f t="shared" si="90"/>
        <v>0</v>
      </c>
      <c r="AE326" s="69">
        <f t="shared" si="90"/>
        <v>0</v>
      </c>
      <c r="AF326" s="69">
        <f t="shared" si="90"/>
        <v>0</v>
      </c>
      <c r="AG326" s="69">
        <f t="shared" si="90"/>
        <v>0</v>
      </c>
      <c r="AH326" s="69">
        <f t="shared" si="90"/>
        <v>0</v>
      </c>
      <c r="AI326" s="69">
        <f t="shared" si="90"/>
        <v>0</v>
      </c>
      <c r="AJ326" s="69">
        <f t="shared" si="90"/>
        <v>0</v>
      </c>
      <c r="AK326" s="69">
        <f t="shared" si="90"/>
        <v>0</v>
      </c>
      <c r="AL326" s="69">
        <f t="shared" si="90"/>
        <v>0</v>
      </c>
      <c r="AM326" s="69">
        <f t="shared" si="90"/>
        <v>0</v>
      </c>
      <c r="AN326" s="69">
        <f t="shared" si="90"/>
        <v>0</v>
      </c>
      <c r="AO326" s="69">
        <f t="shared" si="90"/>
        <v>0</v>
      </c>
      <c r="AP326" s="69">
        <f t="shared" si="90"/>
        <v>0</v>
      </c>
      <c r="AQ326" s="69">
        <f t="shared" si="90"/>
        <v>0</v>
      </c>
    </row>
    <row r="328" spans="1:47" ht="18.75" x14ac:dyDescent="0.3">
      <c r="I328" s="17" t="str">
        <f>+IF(OR(J329="OIL",J329="OIL-eq"),$R$5,IF(J329="GAS",$R$4,IF(J329="GSL",$R$8,IF(J329="DSL",$R$9,IF(J329="KER",$R$10,IF(J329="LPG",$R$11,IF(J329="HFO",$R$12,IF(J329="AVG",$R$13,IF(J329="RFG",$R$14,IF(J329="ELC",$R$15,$R$16))))))))))</f>
        <v>GWh/año</v>
      </c>
      <c r="K328" s="34" t="s">
        <v>692</v>
      </c>
    </row>
    <row r="329" spans="1:47" x14ac:dyDescent="0.25">
      <c r="I329" s="115">
        <f>+IF(OR(J329="OIL",J329="OIL-eq"),$Q$5,IF(J329="GAS",$Q$4,IF(J329="GSL",$Q$8,IF(J329="DSL",$Q$9,IF(J329="KER",$Q$10,IF(J329="LPG",$Q$11,IF(J329="HFO",$Q$12,IF(J329="AVG",$Q$13,IF(J329="RFG",$Q$14,IF(J329="ELC",$Q$15,$Q$16))))))))))</f>
        <v>277.77777777777777</v>
      </c>
      <c r="J329" s="106" t="s">
        <v>348</v>
      </c>
      <c r="K329" s="54" t="s">
        <v>26</v>
      </c>
    </row>
    <row r="330" spans="1:47" x14ac:dyDescent="0.25">
      <c r="H330" s="12"/>
      <c r="I330" s="12"/>
      <c r="J330" s="15"/>
      <c r="K330" s="23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5">
      <c r="L331" s="55">
        <v>2019</v>
      </c>
      <c r="M331" s="55">
        <v>2020</v>
      </c>
      <c r="N331" s="55">
        <v>2021</v>
      </c>
      <c r="O331" s="55">
        <v>2022</v>
      </c>
      <c r="P331" s="55">
        <v>2023</v>
      </c>
      <c r="Q331" s="55">
        <v>2024</v>
      </c>
      <c r="R331" s="55">
        <v>2025</v>
      </c>
      <c r="S331" s="55">
        <v>2026</v>
      </c>
      <c r="T331" s="55">
        <v>2027</v>
      </c>
      <c r="U331" s="55">
        <v>2028</v>
      </c>
      <c r="V331" s="55">
        <v>2029</v>
      </c>
      <c r="W331" s="55">
        <v>2030</v>
      </c>
      <c r="X331" s="55">
        <v>2031</v>
      </c>
      <c r="Y331" s="55">
        <v>2032</v>
      </c>
      <c r="Z331" s="55">
        <v>2033</v>
      </c>
      <c r="AA331" s="55">
        <v>2034</v>
      </c>
      <c r="AB331" s="55">
        <v>2035</v>
      </c>
      <c r="AC331" s="55">
        <v>2036</v>
      </c>
      <c r="AD331" s="55">
        <v>2037</v>
      </c>
      <c r="AE331" s="55">
        <v>2038</v>
      </c>
      <c r="AF331" s="55">
        <v>2039</v>
      </c>
      <c r="AG331" s="55">
        <v>2040</v>
      </c>
      <c r="AH331" s="55">
        <v>2041</v>
      </c>
      <c r="AI331" s="55">
        <v>2042</v>
      </c>
      <c r="AJ331" s="55">
        <v>2043</v>
      </c>
      <c r="AK331" s="55">
        <v>2044</v>
      </c>
      <c r="AL331" s="55">
        <v>2045</v>
      </c>
      <c r="AM331" s="55">
        <v>2046</v>
      </c>
      <c r="AN331" s="55">
        <v>2047</v>
      </c>
      <c r="AO331" s="55">
        <v>2048</v>
      </c>
      <c r="AP331" s="55">
        <v>2049</v>
      </c>
      <c r="AQ331" s="55">
        <v>2050</v>
      </c>
    </row>
    <row r="332" spans="1:47" x14ac:dyDescent="0.25">
      <c r="H332" s="17" t="str">
        <f>+$H$1</f>
        <v>DIC5</v>
      </c>
      <c r="J332" s="24" t="s">
        <v>78</v>
      </c>
      <c r="K332" s="59" t="s">
        <v>224</v>
      </c>
      <c r="L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M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N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O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P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Q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R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7" x14ac:dyDescent="0.25">
      <c r="H333" s="17" t="str">
        <f t="shared" ref="H333:H338" si="91">+$H$1</f>
        <v>DIC5</v>
      </c>
      <c r="J333" s="24" t="s">
        <v>79</v>
      </c>
      <c r="K333" s="59" t="s">
        <v>225</v>
      </c>
      <c r="L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M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U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V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7" x14ac:dyDescent="0.25">
      <c r="H334" s="17" t="str">
        <f t="shared" si="91"/>
        <v>DIC5</v>
      </c>
      <c r="J334" s="24" t="s">
        <v>79</v>
      </c>
      <c r="K334" s="59" t="s">
        <v>226</v>
      </c>
      <c r="L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M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U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V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W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X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Z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A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7" x14ac:dyDescent="0.25">
      <c r="H335" s="17" t="str">
        <f t="shared" si="91"/>
        <v>DIC5</v>
      </c>
      <c r="J335" s="24" t="s">
        <v>80</v>
      </c>
      <c r="K335" s="59" t="s">
        <v>378</v>
      </c>
      <c r="L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M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7" x14ac:dyDescent="0.25">
      <c r="H336" s="17" t="str">
        <f t="shared" si="91"/>
        <v>DIC5</v>
      </c>
      <c r="J336" s="24" t="s">
        <v>81</v>
      </c>
      <c r="K336" s="59" t="s">
        <v>227</v>
      </c>
      <c r="L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M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N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O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P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Q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R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S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T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U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4" x14ac:dyDescent="0.25">
      <c r="H337" s="17" t="str">
        <f t="shared" si="91"/>
        <v>DIC5</v>
      </c>
      <c r="J337" s="24" t="s">
        <v>82</v>
      </c>
      <c r="K337" s="59" t="s">
        <v>228</v>
      </c>
      <c r="L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M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N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O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P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Q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R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S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4" x14ac:dyDescent="0.25">
      <c r="H338" s="17" t="str">
        <f t="shared" si="91"/>
        <v>DIC5</v>
      </c>
      <c r="J338" s="24" t="s">
        <v>83</v>
      </c>
      <c r="K338" s="59" t="s">
        <v>229</v>
      </c>
      <c r="L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M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A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B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4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69">
        <f>+SUM(L332:L338)</f>
        <v>335.26091047416736</v>
      </c>
      <c r="M339" s="69">
        <f t="shared" ref="M339" si="92">+SUM(M332:M338)</f>
        <v>294.96554591385643</v>
      </c>
      <c r="N339" s="69">
        <f t="shared" ref="N339:AQ339" si="93">+SUM(N332:N338)</f>
        <v>258.08819284719743</v>
      </c>
      <c r="O339" s="69">
        <f t="shared" si="93"/>
        <v>278.62663790664664</v>
      </c>
      <c r="P339" s="69">
        <f t="shared" si="93"/>
        <v>270.4571839030416</v>
      </c>
      <c r="Q339" s="69">
        <f t="shared" si="93"/>
        <v>125.59774221148052</v>
      </c>
      <c r="R339" s="69">
        <f t="shared" si="93"/>
        <v>124.54108268146499</v>
      </c>
      <c r="S339" s="69">
        <f t="shared" si="93"/>
        <v>123.84255310759191</v>
      </c>
      <c r="T339" s="69">
        <f t="shared" si="93"/>
        <v>65.781989793236605</v>
      </c>
      <c r="U339" s="69">
        <f t="shared" si="93"/>
        <v>5.1016468668436721</v>
      </c>
      <c r="V339" s="69">
        <f t="shared" si="93"/>
        <v>4.85009419507338</v>
      </c>
      <c r="W339" s="69">
        <f t="shared" si="93"/>
        <v>4.8500941950733889</v>
      </c>
      <c r="X339" s="69">
        <f t="shared" si="93"/>
        <v>4.8500941950733889</v>
      </c>
      <c r="Y339" s="69">
        <f t="shared" si="93"/>
        <v>4.7195493954898966</v>
      </c>
      <c r="Z339" s="69">
        <f t="shared" si="93"/>
        <v>2.6271833084004053</v>
      </c>
      <c r="AA339" s="69">
        <f t="shared" si="93"/>
        <v>0</v>
      </c>
      <c r="AB339" s="69">
        <f t="shared" si="93"/>
        <v>0</v>
      </c>
      <c r="AC339" s="69">
        <f t="shared" si="93"/>
        <v>0</v>
      </c>
      <c r="AD339" s="69">
        <f t="shared" si="93"/>
        <v>0</v>
      </c>
      <c r="AE339" s="69">
        <f t="shared" si="93"/>
        <v>0</v>
      </c>
      <c r="AF339" s="69">
        <f t="shared" si="93"/>
        <v>0</v>
      </c>
      <c r="AG339" s="69">
        <f t="shared" si="93"/>
        <v>0</v>
      </c>
      <c r="AH339" s="69">
        <f t="shared" si="93"/>
        <v>0</v>
      </c>
      <c r="AI339" s="69">
        <f t="shared" si="93"/>
        <v>0</v>
      </c>
      <c r="AJ339" s="69">
        <f t="shared" si="93"/>
        <v>0</v>
      </c>
      <c r="AK339" s="69">
        <f t="shared" si="93"/>
        <v>0</v>
      </c>
      <c r="AL339" s="69">
        <f t="shared" si="93"/>
        <v>0</v>
      </c>
      <c r="AM339" s="69">
        <f t="shared" si="93"/>
        <v>0</v>
      </c>
      <c r="AN339" s="69">
        <f t="shared" si="93"/>
        <v>0</v>
      </c>
      <c r="AO339" s="69">
        <f t="shared" si="93"/>
        <v>0</v>
      </c>
      <c r="AP339" s="69">
        <f t="shared" si="93"/>
        <v>0</v>
      </c>
      <c r="AQ339" s="69">
        <f t="shared" si="93"/>
        <v>0</v>
      </c>
    </row>
    <row r="341" spans="1:44" s="80" customFormat="1" ht="18.75" x14ac:dyDescent="0.3">
      <c r="A341" s="135"/>
      <c r="B341" s="135"/>
      <c r="C341" s="135"/>
      <c r="D341" s="135"/>
      <c r="E341" s="135"/>
      <c r="F341" s="96"/>
      <c r="H341" s="88"/>
      <c r="I341" s="17" t="str">
        <f>+IF(OR(J342="OIL",J342="OIL-eq"),$R$5,IF(J342="GAS",$R$4,IF(J342="GSL",$R$8,IF(J342="DSL",$R$9,IF(J342="KER",$R$10,IF(J342="LPG",$R$11,IF(J342="HFO",$R$12,IF(J342="AVG",$R$13,IF(J342="RFG",$R$14,IF(J342="ELC",$R$15,$R$16))))))))))</f>
        <v>GWh/año</v>
      </c>
      <c r="K341" s="89" t="s">
        <v>693</v>
      </c>
    </row>
    <row r="342" spans="1:44" x14ac:dyDescent="0.25">
      <c r="H342" s="12"/>
      <c r="I342" s="115">
        <f>+IF(OR(J342="OIL",J342="OIL-eq"),$Q$5,IF(J342="GAS",$Q$4,IF(J342="GSL",$Q$8,IF(J342="DSL",$Q$9,IF(J342="KER",$Q$10,IF(J342="LPG",$Q$11,IF(J342="HFO",$Q$12,IF(J342="AVG",$Q$13,IF(J342="RFG",$Q$14,IF(J342="ELC",$Q$15,$Q$16))))))))))</f>
        <v>277.77777777777777</v>
      </c>
      <c r="J342" s="106" t="s">
        <v>348</v>
      </c>
      <c r="K342" s="58" t="s">
        <v>444</v>
      </c>
    </row>
    <row r="343" spans="1:44" x14ac:dyDescent="0.25">
      <c r="H343" s="43"/>
      <c r="I343" s="43"/>
      <c r="J343" s="15"/>
      <c r="K343" s="16"/>
    </row>
    <row r="344" spans="1:44" x14ac:dyDescent="0.25">
      <c r="L344" s="40">
        <v>2019</v>
      </c>
      <c r="M344" s="40">
        <v>2020</v>
      </c>
      <c r="N344" s="40">
        <v>2021</v>
      </c>
      <c r="O344" s="40">
        <v>2022</v>
      </c>
      <c r="P344" s="40">
        <v>2023</v>
      </c>
      <c r="Q344" s="40">
        <v>2024</v>
      </c>
      <c r="R344" s="40">
        <v>2025</v>
      </c>
      <c r="S344" s="40">
        <v>2026</v>
      </c>
      <c r="T344" s="40">
        <v>2027</v>
      </c>
      <c r="U344" s="40">
        <v>2028</v>
      </c>
      <c r="V344" s="40">
        <v>2029</v>
      </c>
      <c r="W344" s="40">
        <v>2030</v>
      </c>
      <c r="X344" s="40">
        <v>2031</v>
      </c>
      <c r="Y344" s="40">
        <v>2032</v>
      </c>
      <c r="Z344" s="40">
        <v>2033</v>
      </c>
      <c r="AA344" s="40">
        <v>2034</v>
      </c>
      <c r="AB344" s="40">
        <v>2035</v>
      </c>
      <c r="AC344" s="40">
        <v>2036</v>
      </c>
      <c r="AD344" s="40">
        <v>2037</v>
      </c>
      <c r="AE344" s="40">
        <v>2038</v>
      </c>
      <c r="AF344" s="40">
        <v>2039</v>
      </c>
      <c r="AG344" s="40">
        <v>2040</v>
      </c>
      <c r="AH344" s="40">
        <v>2041</v>
      </c>
      <c r="AI344" s="40">
        <v>2042</v>
      </c>
      <c r="AJ344" s="40">
        <v>2043</v>
      </c>
      <c r="AK344" s="40">
        <v>2044</v>
      </c>
      <c r="AL344" s="40">
        <v>2045</v>
      </c>
      <c r="AM344" s="40">
        <v>2046</v>
      </c>
      <c r="AN344" s="40">
        <v>2047</v>
      </c>
      <c r="AO344" s="40">
        <v>2048</v>
      </c>
      <c r="AP344" s="40">
        <v>2049</v>
      </c>
      <c r="AQ344" s="40">
        <v>2050</v>
      </c>
      <c r="AR344" s="21"/>
    </row>
    <row r="345" spans="1:44" x14ac:dyDescent="0.25">
      <c r="H345" s="17" t="str">
        <f>+$H$1</f>
        <v>DIC5</v>
      </c>
      <c r="J345" s="60" t="s">
        <v>432</v>
      </c>
      <c r="K345" s="19" t="s">
        <v>424</v>
      </c>
      <c r="L345" s="21">
        <f>+L358+L371</f>
        <v>0</v>
      </c>
      <c r="M345" s="21">
        <f t="shared" ref="M345:AQ347" si="94">+M358+M371</f>
        <v>0</v>
      </c>
      <c r="N345" s="21">
        <f t="shared" si="94"/>
        <v>0</v>
      </c>
      <c r="O345" s="21">
        <f t="shared" si="94"/>
        <v>0</v>
      </c>
      <c r="P345" s="21">
        <f t="shared" si="94"/>
        <v>0</v>
      </c>
      <c r="Q345" s="21">
        <f t="shared" si="94"/>
        <v>0</v>
      </c>
      <c r="R345" s="21">
        <f t="shared" si="94"/>
        <v>0</v>
      </c>
      <c r="S345" s="21">
        <f t="shared" si="94"/>
        <v>0</v>
      </c>
      <c r="T345" s="21">
        <f t="shared" si="94"/>
        <v>0</v>
      </c>
      <c r="U345" s="21">
        <f t="shared" si="94"/>
        <v>0</v>
      </c>
      <c r="V345" s="21">
        <f t="shared" si="94"/>
        <v>0</v>
      </c>
      <c r="W345" s="21">
        <f t="shared" si="94"/>
        <v>0</v>
      </c>
      <c r="X345" s="21">
        <f t="shared" si="94"/>
        <v>0</v>
      </c>
      <c r="Y345" s="21">
        <f t="shared" si="94"/>
        <v>0</v>
      </c>
      <c r="Z345" s="21">
        <f t="shared" si="94"/>
        <v>0</v>
      </c>
      <c r="AA345" s="21">
        <f t="shared" si="94"/>
        <v>0</v>
      </c>
      <c r="AB345" s="21">
        <f t="shared" si="94"/>
        <v>0</v>
      </c>
      <c r="AC345" s="21">
        <f t="shared" si="94"/>
        <v>0</v>
      </c>
      <c r="AD345" s="21">
        <f t="shared" si="94"/>
        <v>0</v>
      </c>
      <c r="AE345" s="21">
        <f t="shared" si="94"/>
        <v>0</v>
      </c>
      <c r="AF345" s="21">
        <f t="shared" si="94"/>
        <v>0</v>
      </c>
      <c r="AG345" s="21">
        <f t="shared" si="94"/>
        <v>0</v>
      </c>
      <c r="AH345" s="21">
        <f t="shared" si="94"/>
        <v>0</v>
      </c>
      <c r="AI345" s="21">
        <f t="shared" si="94"/>
        <v>0</v>
      </c>
      <c r="AJ345" s="21">
        <f t="shared" si="94"/>
        <v>0</v>
      </c>
      <c r="AK345" s="21">
        <f t="shared" si="94"/>
        <v>0</v>
      </c>
      <c r="AL345" s="21">
        <f t="shared" si="94"/>
        <v>0</v>
      </c>
      <c r="AM345" s="21">
        <f t="shared" si="94"/>
        <v>0</v>
      </c>
      <c r="AN345" s="21">
        <f t="shared" si="94"/>
        <v>0</v>
      </c>
      <c r="AO345" s="21">
        <f t="shared" si="94"/>
        <v>0</v>
      </c>
      <c r="AP345" s="21">
        <f t="shared" si="94"/>
        <v>0</v>
      </c>
      <c r="AQ345" s="21">
        <f t="shared" si="94"/>
        <v>0</v>
      </c>
    </row>
    <row r="346" spans="1:44" x14ac:dyDescent="0.25">
      <c r="H346" s="17" t="str">
        <f t="shared" ref="H346:H351" si="95">+$H$1</f>
        <v>DIC5</v>
      </c>
      <c r="J346" s="61" t="s">
        <v>73</v>
      </c>
      <c r="K346" s="19" t="s">
        <v>425</v>
      </c>
      <c r="L346" s="21">
        <f>+L359+L372</f>
        <v>63.641894861956104</v>
      </c>
      <c r="M346" s="21">
        <f t="shared" si="94"/>
        <v>61.523443194498057</v>
      </c>
      <c r="N346" s="21">
        <f t="shared" si="94"/>
        <v>55.33359832194639</v>
      </c>
      <c r="O346" s="21">
        <f t="shared" si="94"/>
        <v>54.857870374177494</v>
      </c>
      <c r="P346" s="21">
        <f t="shared" si="94"/>
        <v>30.187166405097777</v>
      </c>
      <c r="Q346" s="21">
        <f t="shared" si="94"/>
        <v>30.187166405097777</v>
      </c>
      <c r="R346" s="21">
        <f t="shared" si="94"/>
        <v>30.187166405097777</v>
      </c>
      <c r="S346" s="21">
        <f t="shared" si="94"/>
        <v>30.187166405097777</v>
      </c>
      <c r="T346" s="21">
        <f t="shared" si="94"/>
        <v>9.4377503876554449</v>
      </c>
      <c r="U346" s="21">
        <f t="shared" si="94"/>
        <v>3.2249806739917224</v>
      </c>
      <c r="V346" s="21">
        <f t="shared" si="94"/>
        <v>1.6149360275845528</v>
      </c>
      <c r="W346" s="21">
        <f t="shared" si="94"/>
        <v>0</v>
      </c>
      <c r="X346" s="21">
        <f t="shared" si="94"/>
        <v>0</v>
      </c>
      <c r="Y346" s="21">
        <f t="shared" si="94"/>
        <v>0</v>
      </c>
      <c r="Z346" s="21">
        <f t="shared" si="94"/>
        <v>0</v>
      </c>
      <c r="AA346" s="21">
        <f t="shared" si="94"/>
        <v>0</v>
      </c>
      <c r="AB346" s="21">
        <f t="shared" si="94"/>
        <v>0</v>
      </c>
      <c r="AC346" s="21">
        <f t="shared" si="94"/>
        <v>0</v>
      </c>
      <c r="AD346" s="21">
        <f t="shared" si="94"/>
        <v>0</v>
      </c>
      <c r="AE346" s="21">
        <f t="shared" si="94"/>
        <v>0</v>
      </c>
      <c r="AF346" s="21">
        <f t="shared" si="94"/>
        <v>0</v>
      </c>
      <c r="AG346" s="21">
        <f t="shared" si="94"/>
        <v>0</v>
      </c>
      <c r="AH346" s="21">
        <f t="shared" si="94"/>
        <v>0</v>
      </c>
      <c r="AI346" s="21">
        <f t="shared" si="94"/>
        <v>0</v>
      </c>
      <c r="AJ346" s="21">
        <f t="shared" si="94"/>
        <v>0</v>
      </c>
      <c r="AK346" s="21">
        <f t="shared" si="94"/>
        <v>0</v>
      </c>
      <c r="AL346" s="21">
        <f t="shared" si="94"/>
        <v>0</v>
      </c>
      <c r="AM346" s="21">
        <f t="shared" si="94"/>
        <v>0</v>
      </c>
      <c r="AN346" s="21">
        <f t="shared" si="94"/>
        <v>0</v>
      </c>
      <c r="AO346" s="21">
        <f t="shared" si="94"/>
        <v>0</v>
      </c>
      <c r="AP346" s="21">
        <f t="shared" si="94"/>
        <v>0</v>
      </c>
      <c r="AQ346" s="21">
        <f t="shared" si="94"/>
        <v>0</v>
      </c>
    </row>
    <row r="347" spans="1:44" x14ac:dyDescent="0.25">
      <c r="H347" s="17" t="str">
        <f t="shared" si="95"/>
        <v>DIC5</v>
      </c>
      <c r="J347" s="61" t="s">
        <v>73</v>
      </c>
      <c r="K347" s="19" t="s">
        <v>426</v>
      </c>
      <c r="L347" s="21">
        <f>+L360+L373</f>
        <v>422.36126642127778</v>
      </c>
      <c r="M347" s="21">
        <f t="shared" si="94"/>
        <v>399.61923277464444</v>
      </c>
      <c r="N347" s="21">
        <f t="shared" si="94"/>
        <v>380.04318470902223</v>
      </c>
      <c r="O347" s="21">
        <f t="shared" si="94"/>
        <v>360.46713664339995</v>
      </c>
      <c r="P347" s="21">
        <f t="shared" si="94"/>
        <v>340.89108857777779</v>
      </c>
      <c r="Q347" s="21">
        <f t="shared" si="94"/>
        <v>313.62659411775832</v>
      </c>
      <c r="R347" s="21">
        <f t="shared" si="94"/>
        <v>286.36209965773605</v>
      </c>
      <c r="S347" s="21">
        <f t="shared" si="94"/>
        <v>264.74160380811026</v>
      </c>
      <c r="T347" s="21">
        <f t="shared" si="94"/>
        <v>254.66420691180943</v>
      </c>
      <c r="U347" s="21">
        <f t="shared" si="94"/>
        <v>245.22574960422224</v>
      </c>
      <c r="V347" s="21">
        <f t="shared" si="94"/>
        <v>159.64397956213946</v>
      </c>
      <c r="W347" s="21">
        <f t="shared" si="94"/>
        <v>159.64397956213946</v>
      </c>
      <c r="X347" s="21">
        <f t="shared" si="94"/>
        <v>159.64397956213946</v>
      </c>
      <c r="Y347" s="21">
        <f t="shared" si="94"/>
        <v>117.70781778046435</v>
      </c>
      <c r="Z347" s="21">
        <f t="shared" si="94"/>
        <v>0</v>
      </c>
      <c r="AA347" s="21">
        <f t="shared" si="94"/>
        <v>0</v>
      </c>
      <c r="AB347" s="21">
        <f t="shared" si="94"/>
        <v>0</v>
      </c>
      <c r="AC347" s="21">
        <f t="shared" si="94"/>
        <v>0</v>
      </c>
      <c r="AD347" s="21">
        <f t="shared" si="94"/>
        <v>0</v>
      </c>
      <c r="AE347" s="21">
        <f t="shared" si="94"/>
        <v>0</v>
      </c>
      <c r="AF347" s="21">
        <f t="shared" si="94"/>
        <v>0</v>
      </c>
      <c r="AG347" s="21">
        <f t="shared" si="94"/>
        <v>0</v>
      </c>
      <c r="AH347" s="21">
        <f t="shared" si="94"/>
        <v>0</v>
      </c>
      <c r="AI347" s="21">
        <f t="shared" si="94"/>
        <v>0</v>
      </c>
      <c r="AJ347" s="21">
        <f t="shared" si="94"/>
        <v>0</v>
      </c>
      <c r="AK347" s="21">
        <f t="shared" si="94"/>
        <v>0</v>
      </c>
      <c r="AL347" s="21">
        <f t="shared" si="94"/>
        <v>0</v>
      </c>
      <c r="AM347" s="21">
        <f t="shared" si="94"/>
        <v>0</v>
      </c>
      <c r="AN347" s="21">
        <f t="shared" si="94"/>
        <v>0</v>
      </c>
      <c r="AO347" s="21">
        <f t="shared" si="94"/>
        <v>0</v>
      </c>
      <c r="AP347" s="21">
        <f t="shared" si="94"/>
        <v>0</v>
      </c>
      <c r="AQ347" s="21">
        <f t="shared" si="94"/>
        <v>0</v>
      </c>
    </row>
    <row r="348" spans="1:44" x14ac:dyDescent="0.25">
      <c r="H348" s="17" t="str">
        <f t="shared" si="95"/>
        <v>DIC5</v>
      </c>
      <c r="J348" s="61" t="s">
        <v>74</v>
      </c>
      <c r="K348" s="19" t="s">
        <v>427</v>
      </c>
      <c r="L348" s="21">
        <f t="shared" ref="L348:AQ351" si="96">+L361+L374</f>
        <v>3.9413033278193335</v>
      </c>
      <c r="M348" s="21">
        <f t="shared" si="96"/>
        <v>3.7243883990816111</v>
      </c>
      <c r="N348" s="21">
        <f t="shared" si="96"/>
        <v>3.5606790189021944</v>
      </c>
      <c r="O348" s="21">
        <f t="shared" si="96"/>
        <v>3.3969696387227777</v>
      </c>
      <c r="P348" s="21">
        <f t="shared" si="96"/>
        <v>3.2332602585433889</v>
      </c>
      <c r="Q348" s="21">
        <f t="shared" si="96"/>
        <v>2.4718202920830641</v>
      </c>
      <c r="R348" s="21">
        <f t="shared" si="96"/>
        <v>2.3399898765053</v>
      </c>
      <c r="S348" s="21">
        <f t="shared" si="96"/>
        <v>0.26658893856164501</v>
      </c>
      <c r="T348" s="21">
        <f t="shared" si="96"/>
        <v>0</v>
      </c>
      <c r="U348" s="21">
        <f t="shared" si="96"/>
        <v>0</v>
      </c>
      <c r="V348" s="21">
        <f t="shared" si="96"/>
        <v>0</v>
      </c>
      <c r="W348" s="21">
        <f t="shared" si="96"/>
        <v>0</v>
      </c>
      <c r="X348" s="21">
        <f t="shared" si="96"/>
        <v>0</v>
      </c>
      <c r="Y348" s="21">
        <f t="shared" si="96"/>
        <v>0</v>
      </c>
      <c r="Z348" s="21">
        <f t="shared" si="96"/>
        <v>0</v>
      </c>
      <c r="AA348" s="21">
        <f t="shared" si="96"/>
        <v>0</v>
      </c>
      <c r="AB348" s="21">
        <f t="shared" si="96"/>
        <v>0</v>
      </c>
      <c r="AC348" s="21">
        <f t="shared" si="96"/>
        <v>0</v>
      </c>
      <c r="AD348" s="21">
        <f t="shared" si="96"/>
        <v>0</v>
      </c>
      <c r="AE348" s="21">
        <f t="shared" si="96"/>
        <v>0</v>
      </c>
      <c r="AF348" s="21">
        <f t="shared" si="96"/>
        <v>0</v>
      </c>
      <c r="AG348" s="21">
        <f t="shared" si="96"/>
        <v>0</v>
      </c>
      <c r="AH348" s="21">
        <f t="shared" si="96"/>
        <v>0</v>
      </c>
      <c r="AI348" s="21">
        <f t="shared" si="96"/>
        <v>0</v>
      </c>
      <c r="AJ348" s="21">
        <f t="shared" si="96"/>
        <v>0</v>
      </c>
      <c r="AK348" s="21">
        <f t="shared" si="96"/>
        <v>0</v>
      </c>
      <c r="AL348" s="21">
        <f t="shared" si="96"/>
        <v>0</v>
      </c>
      <c r="AM348" s="21">
        <f t="shared" si="96"/>
        <v>0</v>
      </c>
      <c r="AN348" s="21">
        <f t="shared" si="96"/>
        <v>0</v>
      </c>
      <c r="AO348" s="21">
        <f t="shared" si="96"/>
        <v>0</v>
      </c>
      <c r="AP348" s="21">
        <f t="shared" si="96"/>
        <v>0</v>
      </c>
      <c r="AQ348" s="21">
        <f t="shared" si="96"/>
        <v>0</v>
      </c>
    </row>
    <row r="349" spans="1:44" x14ac:dyDescent="0.25">
      <c r="H349" s="17" t="str">
        <f t="shared" si="95"/>
        <v>DIC5</v>
      </c>
      <c r="J349" s="61" t="s">
        <v>75</v>
      </c>
      <c r="K349" s="19" t="s">
        <v>428</v>
      </c>
      <c r="L349" s="21">
        <f t="shared" si="96"/>
        <v>32.615994357336945</v>
      </c>
      <c r="M349" s="21">
        <f t="shared" si="96"/>
        <v>33.51088348889278</v>
      </c>
      <c r="N349" s="21">
        <f t="shared" si="96"/>
        <v>34.454433846038889</v>
      </c>
      <c r="O349" s="21">
        <f t="shared" si="96"/>
        <v>35.397984203184997</v>
      </c>
      <c r="P349" s="21">
        <f t="shared" si="96"/>
        <v>36.341534560331112</v>
      </c>
      <c r="Q349" s="21">
        <f t="shared" si="96"/>
        <v>37.352878419433061</v>
      </c>
      <c r="R349" s="21">
        <f t="shared" si="96"/>
        <v>38.364222278534996</v>
      </c>
      <c r="S349" s="21">
        <f t="shared" si="96"/>
        <v>7.362260076408111</v>
      </c>
      <c r="T349" s="21">
        <f t="shared" si="96"/>
        <v>0</v>
      </c>
      <c r="U349" s="21">
        <f t="shared" si="96"/>
        <v>0</v>
      </c>
      <c r="V349" s="21">
        <f t="shared" si="96"/>
        <v>0</v>
      </c>
      <c r="W349" s="21">
        <f t="shared" si="96"/>
        <v>0</v>
      </c>
      <c r="X349" s="21">
        <f t="shared" si="96"/>
        <v>0</v>
      </c>
      <c r="Y349" s="21">
        <f t="shared" si="96"/>
        <v>0</v>
      </c>
      <c r="Z349" s="21">
        <f t="shared" si="96"/>
        <v>0</v>
      </c>
      <c r="AA349" s="21">
        <f t="shared" si="96"/>
        <v>0</v>
      </c>
      <c r="AB349" s="21">
        <f t="shared" si="96"/>
        <v>0</v>
      </c>
      <c r="AC349" s="21">
        <f t="shared" si="96"/>
        <v>0</v>
      </c>
      <c r="AD349" s="21">
        <f t="shared" si="96"/>
        <v>0</v>
      </c>
      <c r="AE349" s="21">
        <f t="shared" si="96"/>
        <v>0</v>
      </c>
      <c r="AF349" s="21">
        <f t="shared" si="96"/>
        <v>0</v>
      </c>
      <c r="AG349" s="21">
        <f t="shared" si="96"/>
        <v>0</v>
      </c>
      <c r="AH349" s="21">
        <f t="shared" si="96"/>
        <v>0</v>
      </c>
      <c r="AI349" s="21">
        <f t="shared" si="96"/>
        <v>0</v>
      </c>
      <c r="AJ349" s="21">
        <f t="shared" si="96"/>
        <v>0</v>
      </c>
      <c r="AK349" s="21">
        <f t="shared" si="96"/>
        <v>0</v>
      </c>
      <c r="AL349" s="21">
        <f t="shared" si="96"/>
        <v>0</v>
      </c>
      <c r="AM349" s="21">
        <f t="shared" si="96"/>
        <v>0</v>
      </c>
      <c r="AN349" s="21">
        <f t="shared" si="96"/>
        <v>0</v>
      </c>
      <c r="AO349" s="21">
        <f t="shared" si="96"/>
        <v>0</v>
      </c>
      <c r="AP349" s="21">
        <f t="shared" si="96"/>
        <v>0</v>
      </c>
      <c r="AQ349" s="21">
        <f t="shared" si="96"/>
        <v>0</v>
      </c>
    </row>
    <row r="350" spans="1:44" x14ac:dyDescent="0.25">
      <c r="H350" s="17" t="str">
        <f t="shared" si="95"/>
        <v>DIC5</v>
      </c>
      <c r="J350" s="61" t="s">
        <v>76</v>
      </c>
      <c r="K350" s="19" t="s">
        <v>429</v>
      </c>
      <c r="L350" s="21">
        <f t="shared" si="96"/>
        <v>14.351191786722472</v>
      </c>
      <c r="M350" s="21">
        <f t="shared" si="96"/>
        <v>14.617119843102083</v>
      </c>
      <c r="N350" s="21">
        <f t="shared" si="96"/>
        <v>14.785021471621889</v>
      </c>
      <c r="O350" s="21">
        <f t="shared" si="96"/>
        <v>14.952923100141694</v>
      </c>
      <c r="P350" s="21">
        <f t="shared" si="96"/>
        <v>15.1208247286615</v>
      </c>
      <c r="Q350" s="21">
        <f t="shared" si="96"/>
        <v>15.124384834874972</v>
      </c>
      <c r="R350" s="21">
        <f t="shared" si="96"/>
        <v>13.868629142015694</v>
      </c>
      <c r="S350" s="21">
        <f t="shared" si="96"/>
        <v>3.0819922559999999</v>
      </c>
      <c r="T350" s="21">
        <f t="shared" si="96"/>
        <v>3.0819922559999999</v>
      </c>
      <c r="U350" s="21">
        <f t="shared" si="96"/>
        <v>3.0819922559999999</v>
      </c>
      <c r="V350" s="21">
        <f t="shared" si="96"/>
        <v>3.0819922559999999</v>
      </c>
      <c r="W350" s="21">
        <f t="shared" si="96"/>
        <v>3.0819922559999999</v>
      </c>
      <c r="X350" s="21">
        <f t="shared" si="96"/>
        <v>3.0819922559999999</v>
      </c>
      <c r="Y350" s="21">
        <f t="shared" si="96"/>
        <v>3.0819922559999999</v>
      </c>
      <c r="Z350" s="21">
        <f t="shared" si="96"/>
        <v>2.3417455173465305</v>
      </c>
      <c r="AA350" s="21">
        <f t="shared" si="96"/>
        <v>0</v>
      </c>
      <c r="AB350" s="21">
        <f t="shared" si="96"/>
        <v>0</v>
      </c>
      <c r="AC350" s="21">
        <f t="shared" si="96"/>
        <v>0</v>
      </c>
      <c r="AD350" s="21">
        <f t="shared" si="96"/>
        <v>0</v>
      </c>
      <c r="AE350" s="21">
        <f t="shared" si="96"/>
        <v>0</v>
      </c>
      <c r="AF350" s="21">
        <f t="shared" si="96"/>
        <v>0</v>
      </c>
      <c r="AG350" s="21">
        <f t="shared" si="96"/>
        <v>0</v>
      </c>
      <c r="AH350" s="21">
        <f t="shared" si="96"/>
        <v>0</v>
      </c>
      <c r="AI350" s="21">
        <f t="shared" si="96"/>
        <v>0</v>
      </c>
      <c r="AJ350" s="21">
        <f t="shared" si="96"/>
        <v>0</v>
      </c>
      <c r="AK350" s="21">
        <f t="shared" si="96"/>
        <v>0</v>
      </c>
      <c r="AL350" s="21">
        <f t="shared" si="96"/>
        <v>0</v>
      </c>
      <c r="AM350" s="21">
        <f t="shared" si="96"/>
        <v>0</v>
      </c>
      <c r="AN350" s="21">
        <f t="shared" si="96"/>
        <v>0</v>
      </c>
      <c r="AO350" s="21">
        <f t="shared" si="96"/>
        <v>0</v>
      </c>
      <c r="AP350" s="21">
        <f t="shared" si="96"/>
        <v>0</v>
      </c>
      <c r="AQ350" s="21">
        <f t="shared" si="96"/>
        <v>0</v>
      </c>
    </row>
    <row r="351" spans="1:44" x14ac:dyDescent="0.25">
      <c r="H351" s="17" t="str">
        <f t="shared" si="95"/>
        <v>DIC5</v>
      </c>
      <c r="J351" s="60" t="s">
        <v>77</v>
      </c>
      <c r="K351" s="19" t="s">
        <v>430</v>
      </c>
      <c r="L351" s="21">
        <f t="shared" si="96"/>
        <v>0</v>
      </c>
      <c r="M351" s="21">
        <f t="shared" si="96"/>
        <v>0</v>
      </c>
      <c r="N351" s="21">
        <f t="shared" si="96"/>
        <v>0</v>
      </c>
      <c r="O351" s="21">
        <f t="shared" si="96"/>
        <v>0</v>
      </c>
      <c r="P351" s="21">
        <f t="shared" si="96"/>
        <v>0</v>
      </c>
      <c r="Q351" s="21">
        <f t="shared" si="96"/>
        <v>0</v>
      </c>
      <c r="R351" s="21">
        <f t="shared" si="96"/>
        <v>0</v>
      </c>
      <c r="S351" s="21">
        <f t="shared" si="96"/>
        <v>0</v>
      </c>
      <c r="T351" s="21">
        <f t="shared" si="96"/>
        <v>0</v>
      </c>
      <c r="U351" s="21">
        <f t="shared" si="96"/>
        <v>0</v>
      </c>
      <c r="V351" s="21">
        <f t="shared" si="96"/>
        <v>0</v>
      </c>
      <c r="W351" s="21">
        <f t="shared" si="96"/>
        <v>0</v>
      </c>
      <c r="X351" s="21">
        <f t="shared" si="96"/>
        <v>0</v>
      </c>
      <c r="Y351" s="21">
        <f t="shared" si="96"/>
        <v>0</v>
      </c>
      <c r="Z351" s="21">
        <f t="shared" si="96"/>
        <v>0</v>
      </c>
      <c r="AA351" s="21">
        <f t="shared" si="96"/>
        <v>0</v>
      </c>
      <c r="AB351" s="21">
        <f t="shared" si="96"/>
        <v>0</v>
      </c>
      <c r="AC351" s="21">
        <f t="shared" si="96"/>
        <v>0</v>
      </c>
      <c r="AD351" s="21">
        <f t="shared" si="96"/>
        <v>0</v>
      </c>
      <c r="AE351" s="21">
        <f t="shared" si="96"/>
        <v>0</v>
      </c>
      <c r="AF351" s="21">
        <f t="shared" si="96"/>
        <v>0</v>
      </c>
      <c r="AG351" s="21">
        <f t="shared" si="96"/>
        <v>0</v>
      </c>
      <c r="AH351" s="21">
        <f t="shared" si="96"/>
        <v>0</v>
      </c>
      <c r="AI351" s="21">
        <f t="shared" si="96"/>
        <v>0</v>
      </c>
      <c r="AJ351" s="21">
        <f t="shared" si="96"/>
        <v>0</v>
      </c>
      <c r="AK351" s="21">
        <f t="shared" si="96"/>
        <v>0</v>
      </c>
      <c r="AL351" s="21">
        <f t="shared" si="96"/>
        <v>0</v>
      </c>
      <c r="AM351" s="21">
        <f t="shared" si="96"/>
        <v>0</v>
      </c>
      <c r="AN351" s="21">
        <f t="shared" si="96"/>
        <v>0</v>
      </c>
      <c r="AO351" s="21">
        <f t="shared" si="96"/>
        <v>0</v>
      </c>
      <c r="AP351" s="21">
        <f t="shared" si="96"/>
        <v>0</v>
      </c>
      <c r="AQ351" s="21">
        <f t="shared" si="96"/>
        <v>0</v>
      </c>
    </row>
    <row r="352" spans="1:44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69">
        <f>+SUM(L345:L351)</f>
        <v>536.91165075511265</v>
      </c>
      <c r="M352" s="69">
        <f t="shared" ref="M352:AQ352" si="97">+SUM(M345:M351)</f>
        <v>512.9950677002189</v>
      </c>
      <c r="N352" s="69">
        <f t="shared" si="97"/>
        <v>488.17691736753159</v>
      </c>
      <c r="O352" s="69">
        <f t="shared" si="97"/>
        <v>469.07288395962689</v>
      </c>
      <c r="P352" s="69">
        <f t="shared" si="97"/>
        <v>425.7738745304116</v>
      </c>
      <c r="Q352" s="69">
        <f t="shared" si="97"/>
        <v>398.76284406924719</v>
      </c>
      <c r="R352" s="69">
        <f t="shared" si="97"/>
        <v>371.12210735988987</v>
      </c>
      <c r="S352" s="69">
        <f t="shared" si="97"/>
        <v>305.63961148417781</v>
      </c>
      <c r="T352" s="69">
        <f t="shared" si="97"/>
        <v>267.18394955546484</v>
      </c>
      <c r="U352" s="69">
        <f t="shared" si="97"/>
        <v>251.53272253421397</v>
      </c>
      <c r="V352" s="69">
        <f t="shared" si="97"/>
        <v>164.34090784572402</v>
      </c>
      <c r="W352" s="69">
        <f t="shared" si="97"/>
        <v>162.72597181813947</v>
      </c>
      <c r="X352" s="69">
        <f t="shared" si="97"/>
        <v>162.72597181813947</v>
      </c>
      <c r="Y352" s="69">
        <f t="shared" si="97"/>
        <v>120.78981003646436</v>
      </c>
      <c r="Z352" s="69">
        <f t="shared" si="97"/>
        <v>2.3417455173465305</v>
      </c>
      <c r="AA352" s="69">
        <f t="shared" si="97"/>
        <v>0</v>
      </c>
      <c r="AB352" s="69">
        <f t="shared" si="97"/>
        <v>0</v>
      </c>
      <c r="AC352" s="69">
        <f t="shared" si="97"/>
        <v>0</v>
      </c>
      <c r="AD352" s="69">
        <f t="shared" si="97"/>
        <v>0</v>
      </c>
      <c r="AE352" s="69">
        <f t="shared" si="97"/>
        <v>0</v>
      </c>
      <c r="AF352" s="69">
        <f t="shared" si="97"/>
        <v>0</v>
      </c>
      <c r="AG352" s="69">
        <f t="shared" si="97"/>
        <v>0</v>
      </c>
      <c r="AH352" s="69">
        <f t="shared" si="97"/>
        <v>0</v>
      </c>
      <c r="AI352" s="69">
        <f t="shared" si="97"/>
        <v>0</v>
      </c>
      <c r="AJ352" s="69">
        <f t="shared" si="97"/>
        <v>0</v>
      </c>
      <c r="AK352" s="69">
        <f t="shared" si="97"/>
        <v>0</v>
      </c>
      <c r="AL352" s="69">
        <f t="shared" si="97"/>
        <v>0</v>
      </c>
      <c r="AM352" s="69">
        <f t="shared" si="97"/>
        <v>0</v>
      </c>
      <c r="AN352" s="69">
        <f t="shared" si="97"/>
        <v>0</v>
      </c>
      <c r="AO352" s="69">
        <f t="shared" si="97"/>
        <v>0</v>
      </c>
      <c r="AP352" s="69">
        <f t="shared" si="97"/>
        <v>0</v>
      </c>
      <c r="AQ352" s="69">
        <f t="shared" si="97"/>
        <v>0</v>
      </c>
    </row>
    <row r="354" spans="1:47" ht="18.75" x14ac:dyDescent="0.3">
      <c r="I354" s="17" t="str">
        <f>+IF(OR(J355="OIL",J355="OIL-eq"),$R$5,IF(J355="GAS",$R$4,IF(J355="GSL",$R$8,IF(J355="DSL",$R$9,IF(J355="KER",$R$10,IF(J355="LPG",$R$11,IF(J355="HFO",$R$12,IF(J355="AVG",$R$13,IF(J355="RFG",$R$14,IF(J355="ELC",$R$15,$R$16))))))))))</f>
        <v>GWh/año</v>
      </c>
      <c r="K354" s="34" t="s">
        <v>694</v>
      </c>
    </row>
    <row r="355" spans="1:47" x14ac:dyDescent="0.25">
      <c r="I355" s="115">
        <f>+IF(OR(J355="OIL",J355="OIL-eq"),$Q$5,IF(J355="GAS",$Q$4,IF(J355="GSL",$Q$8,IF(J355="DSL",$Q$9,IF(J355="KER",$Q$10,IF(J355="LPG",$Q$11,IF(J355="HFO",$Q$12,IF(J355="AVG",$Q$13,IF(J355="RFG",$Q$14,IF(J355="ELC",$Q$15,$Q$16))))))))))</f>
        <v>277.77777777777777</v>
      </c>
      <c r="J355" s="106" t="s">
        <v>348</v>
      </c>
      <c r="K355" s="56" t="s">
        <v>377</v>
      </c>
    </row>
    <row r="356" spans="1:47" x14ac:dyDescent="0.25">
      <c r="H356" s="12"/>
      <c r="I356" s="12"/>
      <c r="J356" s="15"/>
      <c r="K356" s="23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5">
      <c r="L357" s="55">
        <v>2019</v>
      </c>
      <c r="M357" s="55">
        <v>2020</v>
      </c>
      <c r="N357" s="55">
        <v>2021</v>
      </c>
      <c r="O357" s="55">
        <v>2022</v>
      </c>
      <c r="P357" s="55">
        <v>2023</v>
      </c>
      <c r="Q357" s="55">
        <v>2024</v>
      </c>
      <c r="R357" s="55">
        <v>2025</v>
      </c>
      <c r="S357" s="55">
        <v>2026</v>
      </c>
      <c r="T357" s="55">
        <v>2027</v>
      </c>
      <c r="U357" s="55">
        <v>2028</v>
      </c>
      <c r="V357" s="55">
        <v>2029</v>
      </c>
      <c r="W357" s="55">
        <v>2030</v>
      </c>
      <c r="X357" s="55">
        <v>2031</v>
      </c>
      <c r="Y357" s="55">
        <v>2032</v>
      </c>
      <c r="Z357" s="55">
        <v>2033</v>
      </c>
      <c r="AA357" s="55">
        <v>2034</v>
      </c>
      <c r="AB357" s="55">
        <v>2035</v>
      </c>
      <c r="AC357" s="55">
        <v>2036</v>
      </c>
      <c r="AD357" s="55">
        <v>2037</v>
      </c>
      <c r="AE357" s="55">
        <v>2038</v>
      </c>
      <c r="AF357" s="55">
        <v>2039</v>
      </c>
      <c r="AG357" s="55">
        <v>2040</v>
      </c>
      <c r="AH357" s="55">
        <v>2041</v>
      </c>
      <c r="AI357" s="55">
        <v>2042</v>
      </c>
      <c r="AJ357" s="55">
        <v>2043</v>
      </c>
      <c r="AK357" s="55">
        <v>2044</v>
      </c>
      <c r="AL357" s="55">
        <v>2045</v>
      </c>
      <c r="AM357" s="55">
        <v>2046</v>
      </c>
      <c r="AN357" s="55">
        <v>2047</v>
      </c>
      <c r="AO357" s="55">
        <v>2048</v>
      </c>
      <c r="AP357" s="55">
        <v>2049</v>
      </c>
      <c r="AQ357" s="55">
        <v>2050</v>
      </c>
    </row>
    <row r="358" spans="1:47" x14ac:dyDescent="0.25">
      <c r="H358" s="17" t="str">
        <f>+$H$1</f>
        <v>DIC5</v>
      </c>
      <c r="J358" s="51" t="s">
        <v>390</v>
      </c>
      <c r="K358" s="57" t="s">
        <v>392</v>
      </c>
      <c r="L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M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7" x14ac:dyDescent="0.25">
      <c r="H359" s="17" t="str">
        <f t="shared" ref="H359:H364" si="98">+$H$1</f>
        <v>DIC5</v>
      </c>
      <c r="J359" s="24" t="s">
        <v>89</v>
      </c>
      <c r="K359" s="54" t="s">
        <v>163</v>
      </c>
      <c r="L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M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N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O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P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Q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U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V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W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X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7" x14ac:dyDescent="0.25">
      <c r="H360" s="17" t="str">
        <f t="shared" si="98"/>
        <v>DIC5</v>
      </c>
      <c r="J360" s="24" t="s">
        <v>89</v>
      </c>
      <c r="K360" s="54" t="s">
        <v>162</v>
      </c>
      <c r="L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M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N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O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P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Q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R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S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T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U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V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W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Z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A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7" x14ac:dyDescent="0.25">
      <c r="H361" s="17" t="str">
        <f t="shared" si="98"/>
        <v>DIC5</v>
      </c>
      <c r="J361" s="24" t="s">
        <v>90</v>
      </c>
      <c r="K361" s="54" t="s">
        <v>164</v>
      </c>
      <c r="L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M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R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S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T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U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7" x14ac:dyDescent="0.25">
      <c r="H362" s="17" t="str">
        <f t="shared" si="98"/>
        <v>DIC5</v>
      </c>
      <c r="J362" s="24" t="s">
        <v>431</v>
      </c>
      <c r="K362" s="54" t="s">
        <v>165</v>
      </c>
      <c r="L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M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7" x14ac:dyDescent="0.25">
      <c r="H363" s="17" t="str">
        <f t="shared" si="98"/>
        <v>DIC5</v>
      </c>
      <c r="J363" s="24" t="s">
        <v>91</v>
      </c>
      <c r="K363" s="54" t="s">
        <v>379</v>
      </c>
      <c r="L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M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7" x14ac:dyDescent="0.25">
      <c r="H364" s="17" t="str">
        <f t="shared" si="98"/>
        <v>DIC5</v>
      </c>
      <c r="J364" s="51" t="s">
        <v>390</v>
      </c>
      <c r="K364" s="57" t="s">
        <v>393</v>
      </c>
      <c r="L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M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7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69">
        <f>+SUM(L358:L364)</f>
        <v>486.00316128323391</v>
      </c>
      <c r="M365" s="69">
        <f t="shared" ref="M365" si="99">+SUM(M358:M364)</f>
        <v>461.14267596914249</v>
      </c>
      <c r="N365" s="69">
        <f t="shared" ref="N365:AQ365" si="100">+SUM(N358:N364)</f>
        <v>435.37678303096862</v>
      </c>
      <c r="O365" s="69">
        <f t="shared" si="100"/>
        <v>415.32500701757743</v>
      </c>
      <c r="P365" s="69">
        <f t="shared" si="100"/>
        <v>371.07825498287559</v>
      </c>
      <c r="Q365" s="69">
        <f t="shared" si="100"/>
        <v>346.28558081493918</v>
      </c>
      <c r="R365" s="69">
        <f t="shared" si="100"/>
        <v>318.88925593933914</v>
      </c>
      <c r="S365" s="69">
        <f t="shared" si="100"/>
        <v>295.19535915176971</v>
      </c>
      <c r="T365" s="69">
        <f t="shared" si="100"/>
        <v>206.60425685270155</v>
      </c>
      <c r="U365" s="69">
        <f t="shared" si="100"/>
        <v>130.27268690505755</v>
      </c>
      <c r="V365" s="69">
        <f t="shared" si="100"/>
        <v>66.604688376797327</v>
      </c>
      <c r="W365" s="69">
        <f t="shared" si="100"/>
        <v>64.989752349212779</v>
      </c>
      <c r="X365" s="69">
        <f t="shared" si="100"/>
        <v>64.989752349212779</v>
      </c>
      <c r="Y365" s="69">
        <f t="shared" si="100"/>
        <v>22.923045767954363</v>
      </c>
      <c r="Z365" s="69">
        <f t="shared" si="100"/>
        <v>0</v>
      </c>
      <c r="AA365" s="69">
        <f t="shared" si="100"/>
        <v>0</v>
      </c>
      <c r="AB365" s="69">
        <f t="shared" si="100"/>
        <v>0</v>
      </c>
      <c r="AC365" s="69">
        <f t="shared" si="100"/>
        <v>0</v>
      </c>
      <c r="AD365" s="69">
        <f t="shared" si="100"/>
        <v>0</v>
      </c>
      <c r="AE365" s="69">
        <f t="shared" si="100"/>
        <v>0</v>
      </c>
      <c r="AF365" s="69">
        <f t="shared" si="100"/>
        <v>0</v>
      </c>
      <c r="AG365" s="69">
        <f t="shared" si="100"/>
        <v>0</v>
      </c>
      <c r="AH365" s="69">
        <f t="shared" si="100"/>
        <v>0</v>
      </c>
      <c r="AI365" s="69">
        <f t="shared" si="100"/>
        <v>0</v>
      </c>
      <c r="AJ365" s="69">
        <f t="shared" si="100"/>
        <v>0</v>
      </c>
      <c r="AK365" s="69">
        <f t="shared" si="100"/>
        <v>0</v>
      </c>
      <c r="AL365" s="69">
        <f t="shared" si="100"/>
        <v>0</v>
      </c>
      <c r="AM365" s="69">
        <f t="shared" si="100"/>
        <v>0</v>
      </c>
      <c r="AN365" s="69">
        <f t="shared" si="100"/>
        <v>0</v>
      </c>
      <c r="AO365" s="69">
        <f t="shared" si="100"/>
        <v>0</v>
      </c>
      <c r="AP365" s="69">
        <f t="shared" si="100"/>
        <v>0</v>
      </c>
      <c r="AQ365" s="69">
        <f t="shared" si="100"/>
        <v>0</v>
      </c>
    </row>
    <row r="367" spans="1:47" ht="18.75" x14ac:dyDescent="0.3">
      <c r="I367" s="17" t="str">
        <f>+IF(OR(J368="OIL",J368="OIL-eq"),$R$5,IF(J368="GAS",$R$4,IF(J368="GSL",$R$8,IF(J368="DSL",$R$9,IF(J368="KER",$R$10,IF(J368="LPG",$R$11,IF(J368="HFO",$R$12,IF(J368="AVG",$R$13,IF(J368="RFG",$R$14,IF(J368="ELC",$R$15,$R$16))))))))))</f>
        <v>GWh/año</v>
      </c>
      <c r="K367" s="34" t="s">
        <v>695</v>
      </c>
    </row>
    <row r="368" spans="1:47" x14ac:dyDescent="0.25">
      <c r="I368" s="115">
        <f>+IF(OR(J368="OIL",J368="OIL-eq"),$Q$5,IF(J368="GAS",$Q$4,IF(J368="GSL",$Q$8,IF(J368="DSL",$Q$9,IF(J368="KER",$Q$10,IF(J368="LPG",$Q$11,IF(J368="HFO",$Q$12,IF(J368="AVG",$Q$13,IF(J368="RFG",$Q$14,IF(J368="ELC",$Q$15,$Q$16))))))))))</f>
        <v>277.77777777777777</v>
      </c>
      <c r="J368" s="106" t="s">
        <v>348</v>
      </c>
      <c r="K368" s="54" t="s">
        <v>26</v>
      </c>
    </row>
    <row r="369" spans="1:47" x14ac:dyDescent="0.25">
      <c r="H369" s="12"/>
      <c r="I369" s="12"/>
      <c r="J369" s="15"/>
      <c r="K369" s="23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5">
      <c r="L370" s="55">
        <v>2019</v>
      </c>
      <c r="M370" s="55">
        <v>2020</v>
      </c>
      <c r="N370" s="55">
        <v>2021</v>
      </c>
      <c r="O370" s="55">
        <v>2022</v>
      </c>
      <c r="P370" s="55">
        <v>2023</v>
      </c>
      <c r="Q370" s="55">
        <v>2024</v>
      </c>
      <c r="R370" s="55">
        <v>2025</v>
      </c>
      <c r="S370" s="55">
        <v>2026</v>
      </c>
      <c r="T370" s="55">
        <v>2027</v>
      </c>
      <c r="U370" s="55">
        <v>2028</v>
      </c>
      <c r="V370" s="55">
        <v>2029</v>
      </c>
      <c r="W370" s="55">
        <v>2030</v>
      </c>
      <c r="X370" s="55">
        <v>2031</v>
      </c>
      <c r="Y370" s="55">
        <v>2032</v>
      </c>
      <c r="Z370" s="55">
        <v>2033</v>
      </c>
      <c r="AA370" s="55">
        <v>2034</v>
      </c>
      <c r="AB370" s="55">
        <v>2035</v>
      </c>
      <c r="AC370" s="55">
        <v>2036</v>
      </c>
      <c r="AD370" s="55">
        <v>2037</v>
      </c>
      <c r="AE370" s="55">
        <v>2038</v>
      </c>
      <c r="AF370" s="55">
        <v>2039</v>
      </c>
      <c r="AG370" s="55">
        <v>2040</v>
      </c>
      <c r="AH370" s="55">
        <v>2041</v>
      </c>
      <c r="AI370" s="55">
        <v>2042</v>
      </c>
      <c r="AJ370" s="55">
        <v>2043</v>
      </c>
      <c r="AK370" s="55">
        <v>2044</v>
      </c>
      <c r="AL370" s="55">
        <v>2045</v>
      </c>
      <c r="AM370" s="55">
        <v>2046</v>
      </c>
      <c r="AN370" s="55">
        <v>2047</v>
      </c>
      <c r="AO370" s="55">
        <v>2048</v>
      </c>
      <c r="AP370" s="55">
        <v>2049</v>
      </c>
      <c r="AQ370" s="55">
        <v>2050</v>
      </c>
    </row>
    <row r="371" spans="1:47" x14ac:dyDescent="0.25">
      <c r="H371" s="17" t="str">
        <f>+$H$1</f>
        <v>DIC5</v>
      </c>
      <c r="J371" s="51" t="s">
        <v>390</v>
      </c>
      <c r="K371" s="57" t="s">
        <v>394</v>
      </c>
      <c r="L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M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7" x14ac:dyDescent="0.25">
      <c r="H372" s="17" t="str">
        <f t="shared" ref="H372:H377" si="101">+$H$1</f>
        <v>DIC5</v>
      </c>
      <c r="J372" s="24" t="s">
        <v>79</v>
      </c>
      <c r="K372" s="54" t="s">
        <v>395</v>
      </c>
      <c r="L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M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7" x14ac:dyDescent="0.25">
      <c r="H373" s="17" t="str">
        <f t="shared" si="101"/>
        <v>DIC5</v>
      </c>
      <c r="J373" s="24" t="s">
        <v>79</v>
      </c>
      <c r="K373" s="54" t="s">
        <v>166</v>
      </c>
      <c r="L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M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U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V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W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Z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A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7" x14ac:dyDescent="0.25">
      <c r="H374" s="17" t="str">
        <f t="shared" si="101"/>
        <v>DIC5</v>
      </c>
      <c r="J374" s="24" t="s">
        <v>80</v>
      </c>
      <c r="K374" s="54" t="s">
        <v>167</v>
      </c>
      <c r="L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M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N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O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P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Q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R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7" x14ac:dyDescent="0.25">
      <c r="H375" s="17" t="str">
        <f t="shared" si="101"/>
        <v>DIC5</v>
      </c>
      <c r="J375" s="24" t="s">
        <v>81</v>
      </c>
      <c r="K375" s="54" t="s">
        <v>168</v>
      </c>
      <c r="L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M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N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O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P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Q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R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S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T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U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7" x14ac:dyDescent="0.25">
      <c r="H376" s="17" t="str">
        <f t="shared" si="101"/>
        <v>DIC5</v>
      </c>
      <c r="J376" s="24" t="s">
        <v>82</v>
      </c>
      <c r="K376" s="54" t="s">
        <v>169</v>
      </c>
      <c r="L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M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N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O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P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Q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R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S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T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A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B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7" x14ac:dyDescent="0.25">
      <c r="H377" s="17" t="str">
        <f t="shared" si="101"/>
        <v>DIC5</v>
      </c>
      <c r="J377" s="51" t="s">
        <v>390</v>
      </c>
      <c r="K377" s="57" t="s">
        <v>396</v>
      </c>
      <c r="L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M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7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69">
        <f>+SUM(L371:L377)</f>
        <v>50.908489471878752</v>
      </c>
      <c r="M378" s="69">
        <f t="shared" ref="M378" si="102">+SUM(M371:M377)</f>
        <v>51.852391731076473</v>
      </c>
      <c r="N378" s="69">
        <f t="shared" ref="N378:AQ378" si="103">+SUM(N371:N377)</f>
        <v>52.800134336562969</v>
      </c>
      <c r="O378" s="69">
        <f t="shared" si="103"/>
        <v>53.747876942049473</v>
      </c>
      <c r="P378" s="69">
        <f t="shared" si="103"/>
        <v>54.695619547535998</v>
      </c>
      <c r="Q378" s="69">
        <f t="shared" si="103"/>
        <v>52.477263254308035</v>
      </c>
      <c r="R378" s="69">
        <f t="shared" si="103"/>
        <v>52.232851420550688</v>
      </c>
      <c r="S378" s="69">
        <f t="shared" si="103"/>
        <v>10.44425233240811</v>
      </c>
      <c r="T378" s="69">
        <f t="shared" si="103"/>
        <v>60.579692702763332</v>
      </c>
      <c r="U378" s="69">
        <f t="shared" si="103"/>
        <v>121.26003562915641</v>
      </c>
      <c r="V378" s="69">
        <f t="shared" si="103"/>
        <v>97.736219468926677</v>
      </c>
      <c r="W378" s="69">
        <f t="shared" si="103"/>
        <v>97.736219468926677</v>
      </c>
      <c r="X378" s="69">
        <f t="shared" si="103"/>
        <v>97.736219468926677</v>
      </c>
      <c r="Y378" s="69">
        <f t="shared" si="103"/>
        <v>97.866764268509996</v>
      </c>
      <c r="Z378" s="69">
        <f t="shared" si="103"/>
        <v>2.3417455173465305</v>
      </c>
      <c r="AA378" s="69">
        <f t="shared" si="103"/>
        <v>0</v>
      </c>
      <c r="AB378" s="69">
        <f t="shared" si="103"/>
        <v>0</v>
      </c>
      <c r="AC378" s="69">
        <f t="shared" si="103"/>
        <v>0</v>
      </c>
      <c r="AD378" s="69">
        <f t="shared" si="103"/>
        <v>0</v>
      </c>
      <c r="AE378" s="69">
        <f t="shared" si="103"/>
        <v>0</v>
      </c>
      <c r="AF378" s="69">
        <f t="shared" si="103"/>
        <v>0</v>
      </c>
      <c r="AG378" s="69">
        <f t="shared" si="103"/>
        <v>0</v>
      </c>
      <c r="AH378" s="69">
        <f t="shared" si="103"/>
        <v>0</v>
      </c>
      <c r="AI378" s="69">
        <f t="shared" si="103"/>
        <v>0</v>
      </c>
      <c r="AJ378" s="69">
        <f t="shared" si="103"/>
        <v>0</v>
      </c>
      <c r="AK378" s="69">
        <f t="shared" si="103"/>
        <v>0</v>
      </c>
      <c r="AL378" s="69">
        <f t="shared" si="103"/>
        <v>0</v>
      </c>
      <c r="AM378" s="69">
        <f t="shared" si="103"/>
        <v>0</v>
      </c>
      <c r="AN378" s="69">
        <f t="shared" si="103"/>
        <v>0</v>
      </c>
      <c r="AO378" s="69">
        <f t="shared" si="103"/>
        <v>0</v>
      </c>
      <c r="AP378" s="69">
        <f t="shared" si="103"/>
        <v>0</v>
      </c>
      <c r="AQ378" s="69">
        <f t="shared" si="103"/>
        <v>0</v>
      </c>
    </row>
    <row r="381" spans="1:47" ht="15.75" thickBot="1" x14ac:dyDescent="0.3"/>
    <row r="382" spans="1:47" s="81" customFormat="1" ht="23.25" x14ac:dyDescent="0.35">
      <c r="A382" s="82"/>
      <c r="B382" s="82"/>
      <c r="C382" s="82"/>
      <c r="D382" s="82"/>
      <c r="E382" s="82"/>
      <c r="F382" s="96"/>
      <c r="K382" s="87" t="s">
        <v>437</v>
      </c>
    </row>
    <row r="383" spans="1:47" ht="18.75" x14ac:dyDescent="0.3">
      <c r="I383" s="17" t="str">
        <f>+IF(OR(J384="OIL",J384="OIL-eq"),$R$5,IF(J384="GAS",$R$4,IF(J384="GSL",$R$8,IF(J384="DSL",$R$9,IF(J384="KER",$R$10,IF(J384="LPG",$R$11,IF(J384="HFO",$R$12,IF(J384="AVG",$R$13,IF(J384="RFG",$R$14,IF(J384="ELC",$R$15,$R$16))))))))))</f>
        <v>GWh/año</v>
      </c>
      <c r="K383" s="34" t="s">
        <v>449</v>
      </c>
    </row>
    <row r="384" spans="1:47" x14ac:dyDescent="0.25">
      <c r="I384" s="115">
        <f>+IF(OR(J384="OIL",J384="OIL-eq"),$Q$5,IF(J384="GAS",$Q$4,IF(J384="GSL",$Q$8,IF(J384="DSL",$Q$9,IF(J384="KER",$Q$10,IF(J384="LPG",$Q$11,IF(J384="HFO",$Q$12,IF(J384="AVG",$Q$13,IF(J384="RFG",$Q$14,IF(J384="ELC",$Q$15,$Q$16))))))))))</f>
        <v>277.77777777777777</v>
      </c>
      <c r="J384" s="106" t="s">
        <v>348</v>
      </c>
      <c r="K384" s="41" t="s">
        <v>26</v>
      </c>
    </row>
    <row r="385" spans="1:47" x14ac:dyDescent="0.25">
      <c r="H385" s="12"/>
      <c r="I385" s="12"/>
      <c r="J385" s="15"/>
      <c r="K385" s="23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1:47" x14ac:dyDescent="0.25">
      <c r="L386" s="40">
        <v>2019</v>
      </c>
      <c r="M386" s="40">
        <v>2020</v>
      </c>
      <c r="N386" s="40">
        <v>2021</v>
      </c>
      <c r="O386" s="40">
        <v>2022</v>
      </c>
      <c r="P386" s="40">
        <v>2023</v>
      </c>
      <c r="Q386" s="40">
        <v>2024</v>
      </c>
      <c r="R386" s="40">
        <v>2025</v>
      </c>
      <c r="S386" s="40">
        <v>2026</v>
      </c>
      <c r="T386" s="40">
        <v>2027</v>
      </c>
      <c r="U386" s="40">
        <v>2028</v>
      </c>
      <c r="V386" s="40">
        <v>2029</v>
      </c>
      <c r="W386" s="40">
        <v>2030</v>
      </c>
      <c r="X386" s="40">
        <v>2031</v>
      </c>
      <c r="Y386" s="40">
        <v>2032</v>
      </c>
      <c r="Z386" s="40">
        <v>2033</v>
      </c>
      <c r="AA386" s="40">
        <v>2034</v>
      </c>
      <c r="AB386" s="40">
        <v>2035</v>
      </c>
      <c r="AC386" s="40">
        <v>2036</v>
      </c>
      <c r="AD386" s="40">
        <v>2037</v>
      </c>
      <c r="AE386" s="40">
        <v>2038</v>
      </c>
      <c r="AF386" s="40">
        <v>2039</v>
      </c>
      <c r="AG386" s="40">
        <v>2040</v>
      </c>
      <c r="AH386" s="40">
        <v>2041</v>
      </c>
      <c r="AI386" s="40">
        <v>2042</v>
      </c>
      <c r="AJ386" s="40">
        <v>2043</v>
      </c>
      <c r="AK386" s="40">
        <v>2044</v>
      </c>
      <c r="AL386" s="40">
        <v>2045</v>
      </c>
      <c r="AM386" s="40">
        <v>2046</v>
      </c>
      <c r="AN386" s="40">
        <v>2047</v>
      </c>
      <c r="AO386" s="40">
        <v>2048</v>
      </c>
      <c r="AP386" s="40">
        <v>2049</v>
      </c>
      <c r="AQ386" s="40">
        <v>2050</v>
      </c>
    </row>
    <row r="387" spans="1:47" x14ac:dyDescent="0.25">
      <c r="H387" s="17" t="str">
        <f>+$H$1</f>
        <v>DIC5</v>
      </c>
      <c r="J387" s="61" t="s">
        <v>72</v>
      </c>
      <c r="K387" s="19" t="s">
        <v>320</v>
      </c>
      <c r="L387" s="21">
        <f>+L400+L504</f>
        <v>405.79004376568747</v>
      </c>
      <c r="M387" s="21">
        <f t="shared" ref="M387:AQ387" si="104">+M400+M504</f>
        <v>327.91162061040637</v>
      </c>
      <c r="N387" s="21">
        <f t="shared" si="104"/>
        <v>256.73686158197637</v>
      </c>
      <c r="O387" s="21">
        <f t="shared" si="104"/>
        <v>299.82052950598302</v>
      </c>
      <c r="P387" s="21">
        <f t="shared" si="104"/>
        <v>285.77498395377108</v>
      </c>
      <c r="Q387" s="21">
        <f t="shared" si="104"/>
        <v>0</v>
      </c>
      <c r="R387" s="21">
        <f t="shared" si="104"/>
        <v>0</v>
      </c>
      <c r="S387" s="21">
        <f t="shared" si="104"/>
        <v>0</v>
      </c>
      <c r="T387" s="21">
        <f t="shared" si="104"/>
        <v>0</v>
      </c>
      <c r="U387" s="21">
        <f t="shared" si="104"/>
        <v>0</v>
      </c>
      <c r="V387" s="21">
        <f t="shared" si="104"/>
        <v>0</v>
      </c>
      <c r="W387" s="21">
        <f t="shared" si="104"/>
        <v>0</v>
      </c>
      <c r="X387" s="21">
        <f t="shared" si="104"/>
        <v>0</v>
      </c>
      <c r="Y387" s="21">
        <f t="shared" si="104"/>
        <v>0</v>
      </c>
      <c r="Z387" s="21">
        <f t="shared" si="104"/>
        <v>0</v>
      </c>
      <c r="AA387" s="21">
        <f t="shared" si="104"/>
        <v>0</v>
      </c>
      <c r="AB387" s="21">
        <f t="shared" si="104"/>
        <v>0</v>
      </c>
      <c r="AC387" s="21">
        <f t="shared" si="104"/>
        <v>0</v>
      </c>
      <c r="AD387" s="21">
        <f t="shared" si="104"/>
        <v>0</v>
      </c>
      <c r="AE387" s="21">
        <f t="shared" si="104"/>
        <v>0</v>
      </c>
      <c r="AF387" s="21">
        <f t="shared" si="104"/>
        <v>0</v>
      </c>
      <c r="AG387" s="21">
        <f t="shared" si="104"/>
        <v>0</v>
      </c>
      <c r="AH387" s="21">
        <f t="shared" si="104"/>
        <v>0</v>
      </c>
      <c r="AI387" s="21">
        <f t="shared" si="104"/>
        <v>0</v>
      </c>
      <c r="AJ387" s="21">
        <f t="shared" si="104"/>
        <v>0</v>
      </c>
      <c r="AK387" s="21">
        <f t="shared" si="104"/>
        <v>0</v>
      </c>
      <c r="AL387" s="21">
        <f t="shared" si="104"/>
        <v>0</v>
      </c>
      <c r="AM387" s="21">
        <f t="shared" si="104"/>
        <v>0</v>
      </c>
      <c r="AN387" s="21">
        <f t="shared" si="104"/>
        <v>0</v>
      </c>
      <c r="AO387" s="21">
        <f t="shared" si="104"/>
        <v>0</v>
      </c>
      <c r="AP387" s="21">
        <f t="shared" si="104"/>
        <v>0</v>
      </c>
      <c r="AQ387" s="21">
        <f t="shared" si="104"/>
        <v>0</v>
      </c>
    </row>
    <row r="388" spans="1:47" x14ac:dyDescent="0.25">
      <c r="H388" s="17" t="str">
        <f t="shared" ref="H388:H393" si="105">+$H$1</f>
        <v>DIC5</v>
      </c>
      <c r="J388" s="61" t="s">
        <v>73</v>
      </c>
      <c r="K388" s="19" t="s">
        <v>322</v>
      </c>
      <c r="L388" s="21">
        <f t="shared" ref="L388:AQ393" si="106">+L401+L505</f>
        <v>5293.6025528639893</v>
      </c>
      <c r="M388" s="21">
        <f t="shared" si="106"/>
        <v>4949.0134192328724</v>
      </c>
      <c r="N388" s="21">
        <f t="shared" si="106"/>
        <v>4600.1820208774034</v>
      </c>
      <c r="O388" s="21">
        <f t="shared" si="106"/>
        <v>4426.4275505974838</v>
      </c>
      <c r="P388" s="21">
        <f t="shared" si="106"/>
        <v>3511.354319705456</v>
      </c>
      <c r="Q388" s="21">
        <f t="shared" si="106"/>
        <v>3289.6588879211349</v>
      </c>
      <c r="R388" s="21">
        <f t="shared" si="106"/>
        <v>3067.9634561368107</v>
      </c>
      <c r="S388" s="21">
        <f t="shared" si="106"/>
        <v>2892.1609973821705</v>
      </c>
      <c r="T388" s="21">
        <f t="shared" si="106"/>
        <v>2145.9546473603186</v>
      </c>
      <c r="U388" s="21">
        <f t="shared" si="106"/>
        <v>1810.203710370291</v>
      </c>
      <c r="V388" s="21">
        <f t="shared" si="106"/>
        <v>1119.0920332733449</v>
      </c>
      <c r="W388" s="21">
        <f t="shared" si="106"/>
        <v>1090.1043945839381</v>
      </c>
      <c r="X388" s="21">
        <f t="shared" si="106"/>
        <v>1090.1043945839381</v>
      </c>
      <c r="Y388" s="21">
        <f t="shared" si="106"/>
        <v>748.92252798072127</v>
      </c>
      <c r="Z388" s="21">
        <f t="shared" si="106"/>
        <v>0</v>
      </c>
      <c r="AA388" s="21">
        <f t="shared" si="106"/>
        <v>0</v>
      </c>
      <c r="AB388" s="21">
        <f t="shared" si="106"/>
        <v>0</v>
      </c>
      <c r="AC388" s="21">
        <f t="shared" si="106"/>
        <v>0</v>
      </c>
      <c r="AD388" s="21">
        <f t="shared" si="106"/>
        <v>0</v>
      </c>
      <c r="AE388" s="21">
        <f t="shared" si="106"/>
        <v>0</v>
      </c>
      <c r="AF388" s="21">
        <f t="shared" si="106"/>
        <v>0</v>
      </c>
      <c r="AG388" s="21">
        <f t="shared" si="106"/>
        <v>0</v>
      </c>
      <c r="AH388" s="21">
        <f t="shared" si="106"/>
        <v>0</v>
      </c>
      <c r="AI388" s="21">
        <f t="shared" si="106"/>
        <v>0</v>
      </c>
      <c r="AJ388" s="21">
        <f t="shared" si="106"/>
        <v>0</v>
      </c>
      <c r="AK388" s="21">
        <f t="shared" si="106"/>
        <v>0</v>
      </c>
      <c r="AL388" s="21">
        <f t="shared" si="106"/>
        <v>0</v>
      </c>
      <c r="AM388" s="21">
        <f t="shared" si="106"/>
        <v>0</v>
      </c>
      <c r="AN388" s="21">
        <f t="shared" si="106"/>
        <v>0</v>
      </c>
      <c r="AO388" s="21">
        <f t="shared" si="106"/>
        <v>0</v>
      </c>
      <c r="AP388" s="21">
        <f t="shared" si="106"/>
        <v>0</v>
      </c>
      <c r="AQ388" s="21">
        <f t="shared" si="106"/>
        <v>0</v>
      </c>
    </row>
    <row r="389" spans="1:47" x14ac:dyDescent="0.25">
      <c r="H389" s="17" t="str">
        <f t="shared" si="105"/>
        <v>DIC5</v>
      </c>
      <c r="J389" s="61" t="s">
        <v>73</v>
      </c>
      <c r="K389" s="19" t="s">
        <v>324</v>
      </c>
      <c r="L389" s="21">
        <f t="shared" si="106"/>
        <v>0</v>
      </c>
      <c r="M389" s="21">
        <f t="shared" si="106"/>
        <v>0</v>
      </c>
      <c r="N389" s="21">
        <f t="shared" si="106"/>
        <v>0</v>
      </c>
      <c r="O389" s="21">
        <f t="shared" si="106"/>
        <v>0</v>
      </c>
      <c r="P389" s="21">
        <f t="shared" si="106"/>
        <v>0</v>
      </c>
      <c r="Q389" s="21">
        <f t="shared" si="106"/>
        <v>0</v>
      </c>
      <c r="R389" s="21">
        <f t="shared" si="106"/>
        <v>0</v>
      </c>
      <c r="S389" s="21">
        <f t="shared" si="106"/>
        <v>0</v>
      </c>
      <c r="T389" s="21">
        <f t="shared" si="106"/>
        <v>0</v>
      </c>
      <c r="U389" s="21">
        <f t="shared" si="106"/>
        <v>0</v>
      </c>
      <c r="V389" s="21">
        <f t="shared" si="106"/>
        <v>0</v>
      </c>
      <c r="W389" s="21">
        <f t="shared" si="106"/>
        <v>0</v>
      </c>
      <c r="X389" s="21">
        <f t="shared" si="106"/>
        <v>0</v>
      </c>
      <c r="Y389" s="21">
        <f t="shared" si="106"/>
        <v>0</v>
      </c>
      <c r="Z389" s="21">
        <f t="shared" si="106"/>
        <v>0</v>
      </c>
      <c r="AA389" s="21">
        <f t="shared" si="106"/>
        <v>0</v>
      </c>
      <c r="AB389" s="21">
        <f t="shared" si="106"/>
        <v>0</v>
      </c>
      <c r="AC389" s="21">
        <f t="shared" si="106"/>
        <v>0</v>
      </c>
      <c r="AD389" s="21">
        <f t="shared" si="106"/>
        <v>0</v>
      </c>
      <c r="AE389" s="21">
        <f t="shared" si="106"/>
        <v>0</v>
      </c>
      <c r="AF389" s="21">
        <f t="shared" si="106"/>
        <v>0</v>
      </c>
      <c r="AG389" s="21">
        <f t="shared" si="106"/>
        <v>0</v>
      </c>
      <c r="AH389" s="21">
        <f t="shared" si="106"/>
        <v>0</v>
      </c>
      <c r="AI389" s="21">
        <f t="shared" si="106"/>
        <v>0</v>
      </c>
      <c r="AJ389" s="21">
        <f t="shared" si="106"/>
        <v>0</v>
      </c>
      <c r="AK389" s="21">
        <f t="shared" si="106"/>
        <v>0</v>
      </c>
      <c r="AL389" s="21">
        <f t="shared" si="106"/>
        <v>0</v>
      </c>
      <c r="AM389" s="21">
        <f t="shared" si="106"/>
        <v>0</v>
      </c>
      <c r="AN389" s="21">
        <f t="shared" si="106"/>
        <v>0</v>
      </c>
      <c r="AO389" s="21">
        <f t="shared" si="106"/>
        <v>0</v>
      </c>
      <c r="AP389" s="21">
        <f t="shared" si="106"/>
        <v>0</v>
      </c>
      <c r="AQ389" s="21">
        <f t="shared" si="106"/>
        <v>0</v>
      </c>
    </row>
    <row r="390" spans="1:47" x14ac:dyDescent="0.25">
      <c r="H390" s="17" t="str">
        <f t="shared" si="105"/>
        <v>DIC5</v>
      </c>
      <c r="J390" s="61" t="s">
        <v>74</v>
      </c>
      <c r="K390" s="19" t="s">
        <v>326</v>
      </c>
      <c r="L390" s="21">
        <f t="shared" si="106"/>
        <v>25.354229633131389</v>
      </c>
      <c r="M390" s="21">
        <f t="shared" si="106"/>
        <v>23.958825510020333</v>
      </c>
      <c r="N390" s="21">
        <f t="shared" si="106"/>
        <v>22.905690322766695</v>
      </c>
      <c r="O390" s="21">
        <f t="shared" si="106"/>
        <v>21.852555135513029</v>
      </c>
      <c r="P390" s="21">
        <f t="shared" si="106"/>
        <v>20.799419948259416</v>
      </c>
      <c r="Q390" s="21">
        <f t="shared" si="106"/>
        <v>19.14855417472484</v>
      </c>
      <c r="R390" s="21">
        <f t="shared" si="106"/>
        <v>18.127297952072855</v>
      </c>
      <c r="S390" s="21">
        <f t="shared" si="106"/>
        <v>2.0651957380478199</v>
      </c>
      <c r="T390" s="21">
        <f t="shared" si="106"/>
        <v>0</v>
      </c>
      <c r="U390" s="21">
        <f t="shared" si="106"/>
        <v>0</v>
      </c>
      <c r="V390" s="21">
        <f t="shared" si="106"/>
        <v>0</v>
      </c>
      <c r="W390" s="21">
        <f t="shared" si="106"/>
        <v>0</v>
      </c>
      <c r="X390" s="21">
        <f t="shared" si="106"/>
        <v>0</v>
      </c>
      <c r="Y390" s="21">
        <f t="shared" si="106"/>
        <v>0</v>
      </c>
      <c r="Z390" s="21">
        <f t="shared" si="106"/>
        <v>0</v>
      </c>
      <c r="AA390" s="21">
        <f t="shared" si="106"/>
        <v>0</v>
      </c>
      <c r="AB390" s="21">
        <f t="shared" si="106"/>
        <v>0</v>
      </c>
      <c r="AC390" s="21">
        <f t="shared" si="106"/>
        <v>0</v>
      </c>
      <c r="AD390" s="21">
        <f t="shared" si="106"/>
        <v>0</v>
      </c>
      <c r="AE390" s="21">
        <f t="shared" si="106"/>
        <v>0</v>
      </c>
      <c r="AF390" s="21">
        <f t="shared" si="106"/>
        <v>0</v>
      </c>
      <c r="AG390" s="21">
        <f t="shared" si="106"/>
        <v>0</v>
      </c>
      <c r="AH390" s="21">
        <f t="shared" si="106"/>
        <v>0</v>
      </c>
      <c r="AI390" s="21">
        <f t="shared" si="106"/>
        <v>0</v>
      </c>
      <c r="AJ390" s="21">
        <f t="shared" si="106"/>
        <v>0</v>
      </c>
      <c r="AK390" s="21">
        <f t="shared" si="106"/>
        <v>0</v>
      </c>
      <c r="AL390" s="21">
        <f t="shared" si="106"/>
        <v>0</v>
      </c>
      <c r="AM390" s="21">
        <f t="shared" si="106"/>
        <v>0</v>
      </c>
      <c r="AN390" s="21">
        <f t="shared" si="106"/>
        <v>0</v>
      </c>
      <c r="AO390" s="21">
        <f t="shared" si="106"/>
        <v>0</v>
      </c>
      <c r="AP390" s="21">
        <f t="shared" si="106"/>
        <v>0</v>
      </c>
      <c r="AQ390" s="21">
        <f t="shared" si="106"/>
        <v>0</v>
      </c>
    </row>
    <row r="391" spans="1:47" x14ac:dyDescent="0.25">
      <c r="H391" s="17" t="str">
        <f t="shared" si="105"/>
        <v>DIC5</v>
      </c>
      <c r="J391" s="61" t="s">
        <v>75</v>
      </c>
      <c r="K391" s="19" t="s">
        <v>328</v>
      </c>
      <c r="L391" s="21">
        <f t="shared" si="106"/>
        <v>528.21500429726586</v>
      </c>
      <c r="M391" s="21">
        <f t="shared" si="106"/>
        <v>494.094716575738</v>
      </c>
      <c r="N391" s="21">
        <f t="shared" si="106"/>
        <v>458.1190760965622</v>
      </c>
      <c r="O391" s="21">
        <f t="shared" si="106"/>
        <v>422.14343561738718</v>
      </c>
      <c r="P391" s="21">
        <f t="shared" si="106"/>
        <v>386.16779513821194</v>
      </c>
      <c r="Q391" s="21">
        <f t="shared" si="106"/>
        <v>347.60732743204306</v>
      </c>
      <c r="R391" s="21">
        <f t="shared" si="106"/>
        <v>309.04685972587419</v>
      </c>
      <c r="S391" s="21">
        <f t="shared" si="106"/>
        <v>250.71286755065864</v>
      </c>
      <c r="T391" s="21">
        <f t="shared" si="106"/>
        <v>201.07185307254471</v>
      </c>
      <c r="U391" s="21">
        <f t="shared" si="106"/>
        <v>0</v>
      </c>
      <c r="V391" s="21">
        <f t="shared" si="106"/>
        <v>0</v>
      </c>
      <c r="W391" s="21">
        <f t="shared" si="106"/>
        <v>0</v>
      </c>
      <c r="X391" s="21">
        <f t="shared" si="106"/>
        <v>0</v>
      </c>
      <c r="Y391" s="21">
        <f t="shared" si="106"/>
        <v>0</v>
      </c>
      <c r="Z391" s="21">
        <f t="shared" si="106"/>
        <v>0</v>
      </c>
      <c r="AA391" s="21">
        <f t="shared" si="106"/>
        <v>0</v>
      </c>
      <c r="AB391" s="21">
        <f t="shared" si="106"/>
        <v>0</v>
      </c>
      <c r="AC391" s="21">
        <f t="shared" si="106"/>
        <v>0</v>
      </c>
      <c r="AD391" s="21">
        <f t="shared" si="106"/>
        <v>0</v>
      </c>
      <c r="AE391" s="21">
        <f t="shared" si="106"/>
        <v>0</v>
      </c>
      <c r="AF391" s="21">
        <f t="shared" si="106"/>
        <v>0</v>
      </c>
      <c r="AG391" s="21">
        <f t="shared" si="106"/>
        <v>0</v>
      </c>
      <c r="AH391" s="21">
        <f t="shared" si="106"/>
        <v>0</v>
      </c>
      <c r="AI391" s="21">
        <f t="shared" si="106"/>
        <v>0</v>
      </c>
      <c r="AJ391" s="21">
        <f t="shared" si="106"/>
        <v>0</v>
      </c>
      <c r="AK391" s="21">
        <f t="shared" si="106"/>
        <v>0</v>
      </c>
      <c r="AL391" s="21">
        <f t="shared" si="106"/>
        <v>0</v>
      </c>
      <c r="AM391" s="21">
        <f t="shared" si="106"/>
        <v>0</v>
      </c>
      <c r="AN391" s="21">
        <f t="shared" si="106"/>
        <v>0</v>
      </c>
      <c r="AO391" s="21">
        <f t="shared" si="106"/>
        <v>0</v>
      </c>
      <c r="AP391" s="21">
        <f t="shared" si="106"/>
        <v>0</v>
      </c>
      <c r="AQ391" s="21">
        <f t="shared" si="106"/>
        <v>0</v>
      </c>
    </row>
    <row r="392" spans="1:47" x14ac:dyDescent="0.25">
      <c r="H392" s="17" t="str">
        <f t="shared" si="105"/>
        <v>DIC5</v>
      </c>
      <c r="J392" s="61" t="s">
        <v>76</v>
      </c>
      <c r="K392" s="19" t="s">
        <v>330</v>
      </c>
      <c r="L392" s="21">
        <f t="shared" si="106"/>
        <v>170.32583503358074</v>
      </c>
      <c r="M392" s="21">
        <f t="shared" si="106"/>
        <v>157.20019472046852</v>
      </c>
      <c r="N392" s="21">
        <f t="shared" si="106"/>
        <v>145.90304445754686</v>
      </c>
      <c r="O392" s="21">
        <f t="shared" si="106"/>
        <v>134.60589419462463</v>
      </c>
      <c r="P392" s="21">
        <f t="shared" si="106"/>
        <v>123.30874393170268</v>
      </c>
      <c r="Q392" s="21">
        <f t="shared" si="106"/>
        <v>109.51649119735316</v>
      </c>
      <c r="R392" s="21">
        <f t="shared" si="106"/>
        <v>94.663427873441947</v>
      </c>
      <c r="S392" s="21">
        <f t="shared" si="106"/>
        <v>99.261203510216575</v>
      </c>
      <c r="T392" s="21">
        <f t="shared" si="106"/>
        <v>92.680877741179074</v>
      </c>
      <c r="U392" s="21">
        <f t="shared" si="106"/>
        <v>49.610721971676803</v>
      </c>
      <c r="V392" s="21">
        <f t="shared" si="106"/>
        <v>45.234582895986698</v>
      </c>
      <c r="W392" s="21">
        <f t="shared" si="106"/>
        <v>40.858443820296607</v>
      </c>
      <c r="X392" s="21">
        <f t="shared" si="106"/>
        <v>38.593654708730526</v>
      </c>
      <c r="Y392" s="21">
        <f t="shared" si="106"/>
        <v>36.328865597164473</v>
      </c>
      <c r="Z392" s="21">
        <f t="shared" si="106"/>
        <v>12.213684904876558</v>
      </c>
      <c r="AA392" s="21">
        <f t="shared" si="106"/>
        <v>0</v>
      </c>
      <c r="AB392" s="21">
        <f t="shared" si="106"/>
        <v>0</v>
      </c>
      <c r="AC392" s="21">
        <f t="shared" si="106"/>
        <v>0</v>
      </c>
      <c r="AD392" s="21">
        <f t="shared" si="106"/>
        <v>0</v>
      </c>
      <c r="AE392" s="21">
        <f t="shared" si="106"/>
        <v>0</v>
      </c>
      <c r="AF392" s="21">
        <f t="shared" si="106"/>
        <v>0</v>
      </c>
      <c r="AG392" s="21">
        <f t="shared" si="106"/>
        <v>0</v>
      </c>
      <c r="AH392" s="21">
        <f t="shared" si="106"/>
        <v>0</v>
      </c>
      <c r="AI392" s="21">
        <f t="shared" si="106"/>
        <v>0</v>
      </c>
      <c r="AJ392" s="21">
        <f t="shared" si="106"/>
        <v>0</v>
      </c>
      <c r="AK392" s="21">
        <f t="shared" si="106"/>
        <v>0</v>
      </c>
      <c r="AL392" s="21">
        <f t="shared" si="106"/>
        <v>0</v>
      </c>
      <c r="AM392" s="21">
        <f t="shared" si="106"/>
        <v>0</v>
      </c>
      <c r="AN392" s="21">
        <f t="shared" si="106"/>
        <v>0</v>
      </c>
      <c r="AO392" s="21">
        <f t="shared" si="106"/>
        <v>0</v>
      </c>
      <c r="AP392" s="21">
        <f t="shared" si="106"/>
        <v>0</v>
      </c>
      <c r="AQ392" s="21">
        <f t="shared" si="106"/>
        <v>0</v>
      </c>
    </row>
    <row r="393" spans="1:47" x14ac:dyDescent="0.25">
      <c r="H393" s="17" t="str">
        <f t="shared" si="105"/>
        <v>DIC5</v>
      </c>
      <c r="J393" s="61" t="s">
        <v>77</v>
      </c>
      <c r="K393" s="19" t="s">
        <v>332</v>
      </c>
      <c r="L393" s="21">
        <f t="shared" si="106"/>
        <v>87.264023489689066</v>
      </c>
      <c r="M393" s="21">
        <f t="shared" si="106"/>
        <v>84.408028317022683</v>
      </c>
      <c r="N393" s="21">
        <f t="shared" si="106"/>
        <v>83.629175460292885</v>
      </c>
      <c r="O393" s="21">
        <f t="shared" si="106"/>
        <v>82.850322603562518</v>
      </c>
      <c r="P393" s="21">
        <f t="shared" si="106"/>
        <v>82.071469746832406</v>
      </c>
      <c r="Q393" s="21">
        <f t="shared" si="106"/>
        <v>74.712445262433334</v>
      </c>
      <c r="R393" s="21">
        <f t="shared" si="106"/>
        <v>68.366314562583597</v>
      </c>
      <c r="S393" s="21">
        <f t="shared" si="106"/>
        <v>70.988039829971612</v>
      </c>
      <c r="T393" s="21">
        <f t="shared" si="106"/>
        <v>64.923599272215824</v>
      </c>
      <c r="U393" s="21">
        <f t="shared" si="106"/>
        <v>59.791736578388168</v>
      </c>
      <c r="V393" s="21">
        <f t="shared" si="106"/>
        <v>54.659873884560525</v>
      </c>
      <c r="W393" s="21">
        <f t="shared" si="106"/>
        <v>49.528011190732833</v>
      </c>
      <c r="X393" s="21">
        <f t="shared" si="106"/>
        <v>46.075685512023583</v>
      </c>
      <c r="Y393" s="21">
        <f t="shared" si="106"/>
        <v>42.62335983331436</v>
      </c>
      <c r="Z393" s="21">
        <f t="shared" si="106"/>
        <v>17.641558239903958</v>
      </c>
      <c r="AA393" s="21">
        <f t="shared" si="106"/>
        <v>0</v>
      </c>
      <c r="AB393" s="21">
        <f t="shared" si="106"/>
        <v>0</v>
      </c>
      <c r="AC393" s="21">
        <f t="shared" si="106"/>
        <v>0</v>
      </c>
      <c r="AD393" s="21">
        <f t="shared" si="106"/>
        <v>0</v>
      </c>
      <c r="AE393" s="21">
        <f t="shared" si="106"/>
        <v>0</v>
      </c>
      <c r="AF393" s="21">
        <f t="shared" si="106"/>
        <v>0</v>
      </c>
      <c r="AG393" s="21">
        <f t="shared" si="106"/>
        <v>0</v>
      </c>
      <c r="AH393" s="21">
        <f t="shared" si="106"/>
        <v>0</v>
      </c>
      <c r="AI393" s="21">
        <f t="shared" si="106"/>
        <v>0</v>
      </c>
      <c r="AJ393" s="21">
        <f t="shared" si="106"/>
        <v>0</v>
      </c>
      <c r="AK393" s="21">
        <f t="shared" si="106"/>
        <v>0</v>
      </c>
      <c r="AL393" s="21">
        <f t="shared" si="106"/>
        <v>0</v>
      </c>
      <c r="AM393" s="21">
        <f t="shared" si="106"/>
        <v>0</v>
      </c>
      <c r="AN393" s="21">
        <f t="shared" si="106"/>
        <v>0</v>
      </c>
      <c r="AO393" s="21">
        <f t="shared" si="106"/>
        <v>0</v>
      </c>
      <c r="AP393" s="21">
        <f t="shared" si="106"/>
        <v>0</v>
      </c>
      <c r="AQ393" s="21">
        <f t="shared" si="106"/>
        <v>0</v>
      </c>
    </row>
    <row r="394" spans="1:47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69">
        <f>+SUM(L387:L393)</f>
        <v>6510.5516890833442</v>
      </c>
      <c r="M394" s="69">
        <f t="shared" ref="M394:AQ394" si="107">+SUM(M387:M393)</f>
        <v>6036.5868049665278</v>
      </c>
      <c r="N394" s="69">
        <f t="shared" si="107"/>
        <v>5567.4758687965468</v>
      </c>
      <c r="O394" s="69">
        <f t="shared" si="107"/>
        <v>5387.7002876545548</v>
      </c>
      <c r="P394" s="69">
        <f t="shared" si="107"/>
        <v>4409.476732424233</v>
      </c>
      <c r="Q394" s="69">
        <f t="shared" si="107"/>
        <v>3840.6437059876894</v>
      </c>
      <c r="R394" s="69">
        <f t="shared" si="107"/>
        <v>3558.1673562507831</v>
      </c>
      <c r="S394" s="69">
        <f t="shared" si="107"/>
        <v>3315.1883040110652</v>
      </c>
      <c r="T394" s="69">
        <f t="shared" si="107"/>
        <v>2504.6309774462588</v>
      </c>
      <c r="U394" s="69">
        <f t="shared" si="107"/>
        <v>1919.6061689203561</v>
      </c>
      <c r="V394" s="69">
        <f t="shared" si="107"/>
        <v>1218.9864900538921</v>
      </c>
      <c r="W394" s="69">
        <f t="shared" si="107"/>
        <v>1180.4908495949674</v>
      </c>
      <c r="X394" s="69">
        <f t="shared" si="107"/>
        <v>1174.7737348046921</v>
      </c>
      <c r="Y394" s="69">
        <f t="shared" si="107"/>
        <v>827.87475341120012</v>
      </c>
      <c r="Z394" s="69">
        <f t="shared" si="107"/>
        <v>29.855243144780516</v>
      </c>
      <c r="AA394" s="69">
        <f t="shared" si="107"/>
        <v>0</v>
      </c>
      <c r="AB394" s="69">
        <f t="shared" si="107"/>
        <v>0</v>
      </c>
      <c r="AC394" s="69">
        <f t="shared" si="107"/>
        <v>0</v>
      </c>
      <c r="AD394" s="69">
        <f t="shared" si="107"/>
        <v>0</v>
      </c>
      <c r="AE394" s="69">
        <f t="shared" si="107"/>
        <v>0</v>
      </c>
      <c r="AF394" s="69">
        <f t="shared" si="107"/>
        <v>0</v>
      </c>
      <c r="AG394" s="69">
        <f t="shared" si="107"/>
        <v>0</v>
      </c>
      <c r="AH394" s="69">
        <f t="shared" si="107"/>
        <v>0</v>
      </c>
      <c r="AI394" s="69">
        <f t="shared" si="107"/>
        <v>0</v>
      </c>
      <c r="AJ394" s="69">
        <f t="shared" si="107"/>
        <v>0</v>
      </c>
      <c r="AK394" s="69">
        <f t="shared" si="107"/>
        <v>0</v>
      </c>
      <c r="AL394" s="69">
        <f t="shared" si="107"/>
        <v>0</v>
      </c>
      <c r="AM394" s="69">
        <f t="shared" si="107"/>
        <v>0</v>
      </c>
      <c r="AN394" s="69">
        <f t="shared" si="107"/>
        <v>0</v>
      </c>
      <c r="AO394" s="69">
        <f t="shared" si="107"/>
        <v>0</v>
      </c>
      <c r="AP394" s="69">
        <f t="shared" si="107"/>
        <v>0</v>
      </c>
      <c r="AQ394" s="69">
        <f t="shared" si="107"/>
        <v>0</v>
      </c>
    </row>
    <row r="396" spans="1:47" s="80" customFormat="1" ht="18.75" x14ac:dyDescent="0.3">
      <c r="A396" s="135"/>
      <c r="B396" s="135"/>
      <c r="C396" s="135"/>
      <c r="D396" s="135"/>
      <c r="E396" s="135"/>
      <c r="F396" s="96"/>
      <c r="H396" s="88"/>
      <c r="I396" s="17" t="str">
        <f>+IF(OR(J397="OIL",J397="OIL-eq"),$R$5,IF(J397="GAS",$R$4,IF(J397="GSL",$R$8,IF(J397="DSL",$R$9,IF(J397="KER",$R$10,IF(J397="LPG",$R$11,IF(J397="HFO",$R$12,IF(J397="AVG",$R$13,IF(J397="RFG",$R$14,IF(J397="ELC",$R$15,$R$16))))))))))</f>
        <v>GWh/año</v>
      </c>
      <c r="K396" s="89" t="s">
        <v>455</v>
      </c>
    </row>
    <row r="397" spans="1:47" x14ac:dyDescent="0.25">
      <c r="I397" s="115">
        <f>+IF(OR(J397="OIL",J397="OIL-eq"),$Q$5,IF(J397="GAS",$Q$4,IF(J397="GSL",$Q$8,IF(J397="DSL",$Q$9,IF(J397="KER",$Q$10,IF(J397="LPG",$Q$11,IF(J397="HFO",$Q$12,IF(J397="AVG",$Q$13,IF(J397="RFG",$Q$14,IF(J397="ELC",$Q$15,$Q$16))))))))))</f>
        <v>277.77777777777777</v>
      </c>
      <c r="J397" s="106" t="s">
        <v>348</v>
      </c>
      <c r="K397" s="41" t="s">
        <v>26</v>
      </c>
    </row>
    <row r="398" spans="1:47" x14ac:dyDescent="0.25">
      <c r="H398" s="12"/>
      <c r="I398" s="12"/>
      <c r="J398" s="15"/>
      <c r="K398" s="23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</row>
    <row r="399" spans="1:47" x14ac:dyDescent="0.25">
      <c r="L399" s="40">
        <v>2019</v>
      </c>
      <c r="M399" s="40">
        <v>2020</v>
      </c>
      <c r="N399" s="40">
        <v>2021</v>
      </c>
      <c r="O399" s="40">
        <v>2022</v>
      </c>
      <c r="P399" s="40">
        <v>2023</v>
      </c>
      <c r="Q399" s="40">
        <v>2024</v>
      </c>
      <c r="R399" s="40">
        <v>2025</v>
      </c>
      <c r="S399" s="40">
        <v>2026</v>
      </c>
      <c r="T399" s="40">
        <v>2027</v>
      </c>
      <c r="U399" s="40">
        <v>2028</v>
      </c>
      <c r="V399" s="40">
        <v>2029</v>
      </c>
      <c r="W399" s="40">
        <v>2030</v>
      </c>
      <c r="X399" s="40">
        <v>2031</v>
      </c>
      <c r="Y399" s="40">
        <v>2032</v>
      </c>
      <c r="Z399" s="40">
        <v>2033</v>
      </c>
      <c r="AA399" s="40">
        <v>2034</v>
      </c>
      <c r="AB399" s="40">
        <v>2035</v>
      </c>
      <c r="AC399" s="40">
        <v>2036</v>
      </c>
      <c r="AD399" s="40">
        <v>2037</v>
      </c>
      <c r="AE399" s="40">
        <v>2038</v>
      </c>
      <c r="AF399" s="40">
        <v>2039</v>
      </c>
      <c r="AG399" s="40">
        <v>2040</v>
      </c>
      <c r="AH399" s="40">
        <v>2041</v>
      </c>
      <c r="AI399" s="40">
        <v>2042</v>
      </c>
      <c r="AJ399" s="40">
        <v>2043</v>
      </c>
      <c r="AK399" s="40">
        <v>2044</v>
      </c>
      <c r="AL399" s="40">
        <v>2045</v>
      </c>
      <c r="AM399" s="40">
        <v>2046</v>
      </c>
      <c r="AN399" s="40">
        <v>2047</v>
      </c>
      <c r="AO399" s="40">
        <v>2048</v>
      </c>
      <c r="AP399" s="40">
        <v>2049</v>
      </c>
      <c r="AQ399" s="40">
        <v>2050</v>
      </c>
    </row>
    <row r="400" spans="1:47" x14ac:dyDescent="0.25">
      <c r="H400" s="17" t="str">
        <f>+$H$1</f>
        <v>DIC5</v>
      </c>
      <c r="J400" s="61" t="s">
        <v>78</v>
      </c>
      <c r="K400" s="19" t="s">
        <v>320</v>
      </c>
      <c r="L400" s="21">
        <f>+L413+L465</f>
        <v>203.91283037822691</v>
      </c>
      <c r="M400" s="21">
        <f t="shared" ref="M400:AQ406" si="108">+M413+M465</f>
        <v>164.77828300585139</v>
      </c>
      <c r="N400" s="21">
        <f t="shared" si="108"/>
        <v>129.01238192485832</v>
      </c>
      <c r="O400" s="21">
        <f t="shared" si="108"/>
        <v>150.66227896997333</v>
      </c>
      <c r="P400" s="21">
        <f t="shared" si="108"/>
        <v>143.60427695203416</v>
      </c>
      <c r="Q400" s="21">
        <f t="shared" si="108"/>
        <v>0</v>
      </c>
      <c r="R400" s="21">
        <f t="shared" si="108"/>
        <v>0</v>
      </c>
      <c r="S400" s="21">
        <f t="shared" si="108"/>
        <v>0</v>
      </c>
      <c r="T400" s="21">
        <f t="shared" si="108"/>
        <v>0</v>
      </c>
      <c r="U400" s="21">
        <f t="shared" si="108"/>
        <v>0</v>
      </c>
      <c r="V400" s="21">
        <f t="shared" si="108"/>
        <v>0</v>
      </c>
      <c r="W400" s="21">
        <f t="shared" si="108"/>
        <v>0</v>
      </c>
      <c r="X400" s="21">
        <f t="shared" si="108"/>
        <v>0</v>
      </c>
      <c r="Y400" s="21">
        <f t="shared" si="108"/>
        <v>0</v>
      </c>
      <c r="Z400" s="21">
        <f t="shared" si="108"/>
        <v>0</v>
      </c>
      <c r="AA400" s="21">
        <f t="shared" si="108"/>
        <v>0</v>
      </c>
      <c r="AB400" s="21">
        <f t="shared" si="108"/>
        <v>0</v>
      </c>
      <c r="AC400" s="21">
        <f t="shared" si="108"/>
        <v>0</v>
      </c>
      <c r="AD400" s="21">
        <f t="shared" si="108"/>
        <v>0</v>
      </c>
      <c r="AE400" s="21">
        <f t="shared" si="108"/>
        <v>0</v>
      </c>
      <c r="AF400" s="21">
        <f t="shared" si="108"/>
        <v>0</v>
      </c>
      <c r="AG400" s="21">
        <f t="shared" si="108"/>
        <v>0</v>
      </c>
      <c r="AH400" s="21">
        <f t="shared" si="108"/>
        <v>0</v>
      </c>
      <c r="AI400" s="21">
        <f t="shared" si="108"/>
        <v>0</v>
      </c>
      <c r="AJ400" s="21">
        <f t="shared" si="108"/>
        <v>0</v>
      </c>
      <c r="AK400" s="21">
        <f t="shared" si="108"/>
        <v>0</v>
      </c>
      <c r="AL400" s="21">
        <f t="shared" si="108"/>
        <v>0</v>
      </c>
      <c r="AM400" s="21">
        <f t="shared" si="108"/>
        <v>0</v>
      </c>
      <c r="AN400" s="21">
        <f t="shared" si="108"/>
        <v>0</v>
      </c>
      <c r="AO400" s="21">
        <f t="shared" si="108"/>
        <v>0</v>
      </c>
      <c r="AP400" s="21">
        <f t="shared" si="108"/>
        <v>0</v>
      </c>
      <c r="AQ400" s="21">
        <f t="shared" si="108"/>
        <v>0</v>
      </c>
    </row>
    <row r="401" spans="1:47" x14ac:dyDescent="0.25">
      <c r="H401" s="17" t="str">
        <f t="shared" ref="H401:H406" si="109">+$H$1</f>
        <v>DIC5</v>
      </c>
      <c r="J401" s="61" t="s">
        <v>79</v>
      </c>
      <c r="K401" s="19" t="s">
        <v>322</v>
      </c>
      <c r="L401" s="21">
        <f>+L414+L466</f>
        <v>1181.9697758431112</v>
      </c>
      <c r="M401" s="21">
        <f t="shared" si="108"/>
        <v>1035.3970111320612</v>
      </c>
      <c r="N401" s="21">
        <f t="shared" si="108"/>
        <v>931.023226519628</v>
      </c>
      <c r="O401" s="21">
        <f t="shared" si="108"/>
        <v>904.87372635765291</v>
      </c>
      <c r="P401" s="21">
        <f t="shared" si="108"/>
        <v>547.50337239157602</v>
      </c>
      <c r="Q401" s="21">
        <f t="shared" si="108"/>
        <v>520.15405817529324</v>
      </c>
      <c r="R401" s="21">
        <f t="shared" si="108"/>
        <v>492.80474395900774</v>
      </c>
      <c r="S401" s="21">
        <f t="shared" si="108"/>
        <v>471.11698681499297</v>
      </c>
      <c r="T401" s="21">
        <f t="shared" si="108"/>
        <v>230.72199099588218</v>
      </c>
      <c r="U401" s="21">
        <f t="shared" si="108"/>
        <v>154.3904210482383</v>
      </c>
      <c r="V401" s="21">
        <f t="shared" si="108"/>
        <v>66.947053687978297</v>
      </c>
      <c r="W401" s="21">
        <f t="shared" si="108"/>
        <v>65.332117660393578</v>
      </c>
      <c r="X401" s="21">
        <f t="shared" si="108"/>
        <v>65.332117660393578</v>
      </c>
      <c r="Y401" s="21">
        <f t="shared" si="108"/>
        <v>23.265411079135163</v>
      </c>
      <c r="Z401" s="21">
        <f t="shared" si="108"/>
        <v>0</v>
      </c>
      <c r="AA401" s="21">
        <f t="shared" si="108"/>
        <v>0</v>
      </c>
      <c r="AB401" s="21">
        <f t="shared" si="108"/>
        <v>0</v>
      </c>
      <c r="AC401" s="21">
        <f t="shared" si="108"/>
        <v>0</v>
      </c>
      <c r="AD401" s="21">
        <f t="shared" si="108"/>
        <v>0</v>
      </c>
      <c r="AE401" s="21">
        <f t="shared" si="108"/>
        <v>0</v>
      </c>
      <c r="AF401" s="21">
        <f t="shared" si="108"/>
        <v>0</v>
      </c>
      <c r="AG401" s="21">
        <f t="shared" si="108"/>
        <v>0</v>
      </c>
      <c r="AH401" s="21">
        <f t="shared" si="108"/>
        <v>0</v>
      </c>
      <c r="AI401" s="21">
        <f t="shared" si="108"/>
        <v>0</v>
      </c>
      <c r="AJ401" s="21">
        <f t="shared" si="108"/>
        <v>0</v>
      </c>
      <c r="AK401" s="21">
        <f t="shared" si="108"/>
        <v>0</v>
      </c>
      <c r="AL401" s="21">
        <f t="shared" si="108"/>
        <v>0</v>
      </c>
      <c r="AM401" s="21">
        <f t="shared" si="108"/>
        <v>0</v>
      </c>
      <c r="AN401" s="21">
        <f t="shared" si="108"/>
        <v>0</v>
      </c>
      <c r="AO401" s="21">
        <f t="shared" si="108"/>
        <v>0</v>
      </c>
      <c r="AP401" s="21">
        <f t="shared" si="108"/>
        <v>0</v>
      </c>
      <c r="AQ401" s="21">
        <f t="shared" si="108"/>
        <v>0</v>
      </c>
    </row>
    <row r="402" spans="1:47" x14ac:dyDescent="0.25">
      <c r="H402" s="17" t="str">
        <f t="shared" si="109"/>
        <v>DIC5</v>
      </c>
      <c r="J402" s="61" t="s">
        <v>79</v>
      </c>
      <c r="K402" s="19" t="s">
        <v>324</v>
      </c>
      <c r="L402" s="21">
        <f>+L415+L467</f>
        <v>0</v>
      </c>
      <c r="M402" s="21">
        <f t="shared" si="108"/>
        <v>0</v>
      </c>
      <c r="N402" s="21">
        <f t="shared" si="108"/>
        <v>0</v>
      </c>
      <c r="O402" s="21">
        <f t="shared" si="108"/>
        <v>0</v>
      </c>
      <c r="P402" s="21">
        <f t="shared" si="108"/>
        <v>0</v>
      </c>
      <c r="Q402" s="21">
        <f t="shared" si="108"/>
        <v>0</v>
      </c>
      <c r="R402" s="21">
        <f t="shared" si="108"/>
        <v>0</v>
      </c>
      <c r="S402" s="21">
        <f t="shared" si="108"/>
        <v>0</v>
      </c>
      <c r="T402" s="21">
        <f t="shared" si="108"/>
        <v>0</v>
      </c>
      <c r="U402" s="21">
        <f t="shared" si="108"/>
        <v>0</v>
      </c>
      <c r="V402" s="21">
        <f t="shared" si="108"/>
        <v>0</v>
      </c>
      <c r="W402" s="21">
        <f t="shared" si="108"/>
        <v>0</v>
      </c>
      <c r="X402" s="21">
        <f t="shared" si="108"/>
        <v>0</v>
      </c>
      <c r="Y402" s="21">
        <f t="shared" si="108"/>
        <v>0</v>
      </c>
      <c r="Z402" s="21">
        <f t="shared" si="108"/>
        <v>0</v>
      </c>
      <c r="AA402" s="21">
        <f t="shared" si="108"/>
        <v>0</v>
      </c>
      <c r="AB402" s="21">
        <f t="shared" si="108"/>
        <v>0</v>
      </c>
      <c r="AC402" s="21">
        <f t="shared" si="108"/>
        <v>0</v>
      </c>
      <c r="AD402" s="21">
        <f t="shared" si="108"/>
        <v>0</v>
      </c>
      <c r="AE402" s="21">
        <f t="shared" si="108"/>
        <v>0</v>
      </c>
      <c r="AF402" s="21">
        <f t="shared" si="108"/>
        <v>0</v>
      </c>
      <c r="AG402" s="21">
        <f t="shared" si="108"/>
        <v>0</v>
      </c>
      <c r="AH402" s="21">
        <f t="shared" si="108"/>
        <v>0</v>
      </c>
      <c r="AI402" s="21">
        <f t="shared" si="108"/>
        <v>0</v>
      </c>
      <c r="AJ402" s="21">
        <f t="shared" si="108"/>
        <v>0</v>
      </c>
      <c r="AK402" s="21">
        <f t="shared" si="108"/>
        <v>0</v>
      </c>
      <c r="AL402" s="21">
        <f t="shared" si="108"/>
        <v>0</v>
      </c>
      <c r="AM402" s="21">
        <f t="shared" si="108"/>
        <v>0</v>
      </c>
      <c r="AN402" s="21">
        <f t="shared" si="108"/>
        <v>0</v>
      </c>
      <c r="AO402" s="21">
        <f t="shared" si="108"/>
        <v>0</v>
      </c>
      <c r="AP402" s="21">
        <f t="shared" si="108"/>
        <v>0</v>
      </c>
      <c r="AQ402" s="21">
        <f t="shared" si="108"/>
        <v>0</v>
      </c>
    </row>
    <row r="403" spans="1:47" x14ac:dyDescent="0.25">
      <c r="H403" s="17" t="str">
        <f t="shared" si="109"/>
        <v>DIC5</v>
      </c>
      <c r="J403" s="61" t="s">
        <v>80</v>
      </c>
      <c r="K403" s="19" t="s">
        <v>326</v>
      </c>
      <c r="L403" s="21">
        <f>+L416+L468</f>
        <v>3.9413033278193335</v>
      </c>
      <c r="M403" s="21">
        <f t="shared" si="108"/>
        <v>3.7243883990816111</v>
      </c>
      <c r="N403" s="21">
        <f t="shared" si="108"/>
        <v>3.5606790189021944</v>
      </c>
      <c r="O403" s="21">
        <f t="shared" si="108"/>
        <v>3.3969696387227777</v>
      </c>
      <c r="P403" s="21">
        <f t="shared" si="108"/>
        <v>3.2332602585433889</v>
      </c>
      <c r="Q403" s="21">
        <f t="shared" si="108"/>
        <v>2.4718202920830641</v>
      </c>
      <c r="R403" s="21">
        <f t="shared" si="108"/>
        <v>2.3399898765053</v>
      </c>
      <c r="S403" s="21">
        <f t="shared" si="108"/>
        <v>0.26658893856164501</v>
      </c>
      <c r="T403" s="21">
        <f t="shared" si="108"/>
        <v>0</v>
      </c>
      <c r="U403" s="21">
        <f t="shared" si="108"/>
        <v>0</v>
      </c>
      <c r="V403" s="21">
        <f t="shared" si="108"/>
        <v>0</v>
      </c>
      <c r="W403" s="21">
        <f t="shared" si="108"/>
        <v>0</v>
      </c>
      <c r="X403" s="21">
        <f t="shared" si="108"/>
        <v>0</v>
      </c>
      <c r="Y403" s="21">
        <f t="shared" si="108"/>
        <v>0</v>
      </c>
      <c r="Z403" s="21">
        <f t="shared" si="108"/>
        <v>0</v>
      </c>
      <c r="AA403" s="21">
        <f t="shared" si="108"/>
        <v>0</v>
      </c>
      <c r="AB403" s="21">
        <f t="shared" si="108"/>
        <v>0</v>
      </c>
      <c r="AC403" s="21">
        <f t="shared" si="108"/>
        <v>0</v>
      </c>
      <c r="AD403" s="21">
        <f t="shared" si="108"/>
        <v>0</v>
      </c>
      <c r="AE403" s="21">
        <f t="shared" si="108"/>
        <v>0</v>
      </c>
      <c r="AF403" s="21">
        <f t="shared" si="108"/>
        <v>0</v>
      </c>
      <c r="AG403" s="21">
        <f t="shared" si="108"/>
        <v>0</v>
      </c>
      <c r="AH403" s="21">
        <f t="shared" si="108"/>
        <v>0</v>
      </c>
      <c r="AI403" s="21">
        <f t="shared" si="108"/>
        <v>0</v>
      </c>
      <c r="AJ403" s="21">
        <f t="shared" si="108"/>
        <v>0</v>
      </c>
      <c r="AK403" s="21">
        <f t="shared" si="108"/>
        <v>0</v>
      </c>
      <c r="AL403" s="21">
        <f t="shared" si="108"/>
        <v>0</v>
      </c>
      <c r="AM403" s="21">
        <f t="shared" si="108"/>
        <v>0</v>
      </c>
      <c r="AN403" s="21">
        <f t="shared" si="108"/>
        <v>0</v>
      </c>
      <c r="AO403" s="21">
        <f t="shared" si="108"/>
        <v>0</v>
      </c>
      <c r="AP403" s="21">
        <f t="shared" si="108"/>
        <v>0</v>
      </c>
      <c r="AQ403" s="21">
        <f t="shared" si="108"/>
        <v>0</v>
      </c>
    </row>
    <row r="404" spans="1:47" x14ac:dyDescent="0.25">
      <c r="H404" s="17" t="str">
        <f t="shared" si="109"/>
        <v>DIC5</v>
      </c>
      <c r="J404" s="61" t="s">
        <v>81</v>
      </c>
      <c r="K404" s="19" t="s">
        <v>328</v>
      </c>
      <c r="L404" s="21">
        <f t="shared" ref="L404:L406" si="110">+L417+L469</f>
        <v>39.625614720000002</v>
      </c>
      <c r="M404" s="21">
        <f t="shared" si="108"/>
        <v>39.625614720000002</v>
      </c>
      <c r="N404" s="21">
        <f t="shared" si="108"/>
        <v>39.625614720000002</v>
      </c>
      <c r="O404" s="21">
        <f t="shared" si="108"/>
        <v>39.625614720000002</v>
      </c>
      <c r="P404" s="21">
        <f t="shared" si="108"/>
        <v>39.625614720000002</v>
      </c>
      <c r="Q404" s="21">
        <f t="shared" si="108"/>
        <v>39.625614720000002</v>
      </c>
      <c r="R404" s="21">
        <f t="shared" si="108"/>
        <v>39.625614720000002</v>
      </c>
      <c r="S404" s="21">
        <f t="shared" si="108"/>
        <v>7.9251229439999999</v>
      </c>
      <c r="T404" s="21">
        <f t="shared" si="108"/>
        <v>0</v>
      </c>
      <c r="U404" s="21">
        <f t="shared" si="108"/>
        <v>0</v>
      </c>
      <c r="V404" s="21">
        <f t="shared" si="108"/>
        <v>0</v>
      </c>
      <c r="W404" s="21">
        <f t="shared" si="108"/>
        <v>0</v>
      </c>
      <c r="X404" s="21">
        <f t="shared" si="108"/>
        <v>0</v>
      </c>
      <c r="Y404" s="21">
        <f t="shared" si="108"/>
        <v>0</v>
      </c>
      <c r="Z404" s="21">
        <f t="shared" si="108"/>
        <v>0</v>
      </c>
      <c r="AA404" s="21">
        <f t="shared" si="108"/>
        <v>0</v>
      </c>
      <c r="AB404" s="21">
        <f t="shared" si="108"/>
        <v>0</v>
      </c>
      <c r="AC404" s="21">
        <f t="shared" si="108"/>
        <v>0</v>
      </c>
      <c r="AD404" s="21">
        <f t="shared" si="108"/>
        <v>0</v>
      </c>
      <c r="AE404" s="21">
        <f t="shared" si="108"/>
        <v>0</v>
      </c>
      <c r="AF404" s="21">
        <f t="shared" si="108"/>
        <v>0</v>
      </c>
      <c r="AG404" s="21">
        <f t="shared" si="108"/>
        <v>0</v>
      </c>
      <c r="AH404" s="21">
        <f t="shared" si="108"/>
        <v>0</v>
      </c>
      <c r="AI404" s="21">
        <f t="shared" si="108"/>
        <v>0</v>
      </c>
      <c r="AJ404" s="21">
        <f t="shared" si="108"/>
        <v>0</v>
      </c>
      <c r="AK404" s="21">
        <f t="shared" si="108"/>
        <v>0</v>
      </c>
      <c r="AL404" s="21">
        <f t="shared" si="108"/>
        <v>0</v>
      </c>
      <c r="AM404" s="21">
        <f t="shared" si="108"/>
        <v>0</v>
      </c>
      <c r="AN404" s="21">
        <f t="shared" si="108"/>
        <v>0</v>
      </c>
      <c r="AO404" s="21">
        <f t="shared" si="108"/>
        <v>0</v>
      </c>
      <c r="AP404" s="21">
        <f t="shared" si="108"/>
        <v>0</v>
      </c>
      <c r="AQ404" s="21">
        <f t="shared" si="108"/>
        <v>0</v>
      </c>
    </row>
    <row r="405" spans="1:47" x14ac:dyDescent="0.25">
      <c r="H405" s="17" t="str">
        <f t="shared" si="109"/>
        <v>DIC5</v>
      </c>
      <c r="J405" s="61" t="s">
        <v>82</v>
      </c>
      <c r="K405" s="19" t="s">
        <v>330</v>
      </c>
      <c r="L405" s="21">
        <f>+L418+L470</f>
        <v>81.828757267693334</v>
      </c>
      <c r="M405" s="21">
        <f t="shared" si="108"/>
        <v>74.713138513041102</v>
      </c>
      <c r="N405" s="21">
        <f t="shared" si="108"/>
        <v>67.210595035286943</v>
      </c>
      <c r="O405" s="21">
        <f t="shared" si="108"/>
        <v>59.708051557532499</v>
      </c>
      <c r="P405" s="21">
        <f t="shared" si="108"/>
        <v>52.205508079778049</v>
      </c>
      <c r="Q405" s="21">
        <f t="shared" si="108"/>
        <v>43.923650779841303</v>
      </c>
      <c r="R405" s="21">
        <f t="shared" si="108"/>
        <v>34.580982890343137</v>
      </c>
      <c r="S405" s="21">
        <f t="shared" si="108"/>
        <v>43.767546622983609</v>
      </c>
      <c r="T405" s="21">
        <f t="shared" si="108"/>
        <v>41.776008949812223</v>
      </c>
      <c r="U405" s="21">
        <f t="shared" si="108"/>
        <v>3.0819922559999999</v>
      </c>
      <c r="V405" s="21">
        <f t="shared" si="108"/>
        <v>3.0819922559999999</v>
      </c>
      <c r="W405" s="21">
        <f t="shared" si="108"/>
        <v>3.0819922559999999</v>
      </c>
      <c r="X405" s="21">
        <f t="shared" si="108"/>
        <v>3.0819922559999999</v>
      </c>
      <c r="Y405" s="21">
        <f t="shared" si="108"/>
        <v>3.0819922559999999</v>
      </c>
      <c r="Z405" s="21">
        <f t="shared" si="108"/>
        <v>2.3417455173465305</v>
      </c>
      <c r="AA405" s="21">
        <f t="shared" si="108"/>
        <v>0</v>
      </c>
      <c r="AB405" s="21">
        <f t="shared" si="108"/>
        <v>0</v>
      </c>
      <c r="AC405" s="21">
        <f t="shared" si="108"/>
        <v>0</v>
      </c>
      <c r="AD405" s="21">
        <f t="shared" si="108"/>
        <v>0</v>
      </c>
      <c r="AE405" s="21">
        <f t="shared" si="108"/>
        <v>0</v>
      </c>
      <c r="AF405" s="21">
        <f t="shared" si="108"/>
        <v>0</v>
      </c>
      <c r="AG405" s="21">
        <f t="shared" si="108"/>
        <v>0</v>
      </c>
      <c r="AH405" s="21">
        <f t="shared" si="108"/>
        <v>0</v>
      </c>
      <c r="AI405" s="21">
        <f t="shared" si="108"/>
        <v>0</v>
      </c>
      <c r="AJ405" s="21">
        <f t="shared" si="108"/>
        <v>0</v>
      </c>
      <c r="AK405" s="21">
        <f t="shared" si="108"/>
        <v>0</v>
      </c>
      <c r="AL405" s="21">
        <f t="shared" si="108"/>
        <v>0</v>
      </c>
      <c r="AM405" s="21">
        <f t="shared" si="108"/>
        <v>0</v>
      </c>
      <c r="AN405" s="21">
        <f t="shared" si="108"/>
        <v>0</v>
      </c>
      <c r="AO405" s="21">
        <f t="shared" si="108"/>
        <v>0</v>
      </c>
      <c r="AP405" s="21">
        <f t="shared" si="108"/>
        <v>0</v>
      </c>
      <c r="AQ405" s="21">
        <f t="shared" si="108"/>
        <v>0</v>
      </c>
    </row>
    <row r="406" spans="1:47" x14ac:dyDescent="0.25">
      <c r="H406" s="17" t="str">
        <f t="shared" si="109"/>
        <v>DIC5</v>
      </c>
      <c r="J406" s="61" t="s">
        <v>83</v>
      </c>
      <c r="K406" s="19" t="s">
        <v>332</v>
      </c>
      <c r="L406" s="21">
        <f t="shared" si="110"/>
        <v>48.184337244992406</v>
      </c>
      <c r="M406" s="21">
        <f t="shared" si="108"/>
        <v>46.078860549442695</v>
      </c>
      <c r="N406" s="21">
        <f t="shared" si="108"/>
        <v>45.274725474403439</v>
      </c>
      <c r="O406" s="21">
        <f t="shared" si="108"/>
        <v>44.4705903993639</v>
      </c>
      <c r="P406" s="21">
        <f t="shared" si="108"/>
        <v>43.66645532432463</v>
      </c>
      <c r="Q406" s="21">
        <f t="shared" si="108"/>
        <v>39.399723109252506</v>
      </c>
      <c r="R406" s="21">
        <f t="shared" si="108"/>
        <v>36.145884678729715</v>
      </c>
      <c r="S406" s="21">
        <f t="shared" si="108"/>
        <v>41.312200958573285</v>
      </c>
      <c r="T406" s="21">
        <f t="shared" si="108"/>
        <v>37.792351413273082</v>
      </c>
      <c r="U406" s="21">
        <f t="shared" si="108"/>
        <v>34.769680851320722</v>
      </c>
      <c r="V406" s="21">
        <f t="shared" si="108"/>
        <v>31.747010289368362</v>
      </c>
      <c r="W406" s="21">
        <f t="shared" si="108"/>
        <v>28.724339727415973</v>
      </c>
      <c r="X406" s="21">
        <f t="shared" si="108"/>
        <v>26.751663181036054</v>
      </c>
      <c r="Y406" s="21">
        <f t="shared" si="108"/>
        <v>24.778986634656139</v>
      </c>
      <c r="Z406" s="21">
        <f t="shared" si="108"/>
        <v>10.137885583225849</v>
      </c>
      <c r="AA406" s="21">
        <f t="shared" si="108"/>
        <v>0</v>
      </c>
      <c r="AB406" s="21">
        <f t="shared" si="108"/>
        <v>0</v>
      </c>
      <c r="AC406" s="21">
        <f t="shared" si="108"/>
        <v>0</v>
      </c>
      <c r="AD406" s="21">
        <f t="shared" si="108"/>
        <v>0</v>
      </c>
      <c r="AE406" s="21">
        <f t="shared" si="108"/>
        <v>0</v>
      </c>
      <c r="AF406" s="21">
        <f t="shared" si="108"/>
        <v>0</v>
      </c>
      <c r="AG406" s="21">
        <f t="shared" si="108"/>
        <v>0</v>
      </c>
      <c r="AH406" s="21">
        <f t="shared" si="108"/>
        <v>0</v>
      </c>
      <c r="AI406" s="21">
        <f t="shared" si="108"/>
        <v>0</v>
      </c>
      <c r="AJ406" s="21">
        <f t="shared" si="108"/>
        <v>0</v>
      </c>
      <c r="AK406" s="21">
        <f t="shared" si="108"/>
        <v>0</v>
      </c>
      <c r="AL406" s="21">
        <f t="shared" si="108"/>
        <v>0</v>
      </c>
      <c r="AM406" s="21">
        <f t="shared" si="108"/>
        <v>0</v>
      </c>
      <c r="AN406" s="21">
        <f t="shared" si="108"/>
        <v>0</v>
      </c>
      <c r="AO406" s="21">
        <f t="shared" si="108"/>
        <v>0</v>
      </c>
      <c r="AP406" s="21">
        <f t="shared" si="108"/>
        <v>0</v>
      </c>
      <c r="AQ406" s="21">
        <f t="shared" si="108"/>
        <v>0</v>
      </c>
    </row>
    <row r="407" spans="1:47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69">
        <f>+SUM(L400:L406)</f>
        <v>1559.462618781843</v>
      </c>
      <c r="M407" s="69">
        <f t="shared" ref="M407:AQ407" si="111">+SUM(M400:M406)</f>
        <v>1364.3172963194777</v>
      </c>
      <c r="N407" s="69">
        <f t="shared" si="111"/>
        <v>1215.7072226930788</v>
      </c>
      <c r="O407" s="69">
        <f t="shared" si="111"/>
        <v>1202.7372316432454</v>
      </c>
      <c r="P407" s="69">
        <f t="shared" si="111"/>
        <v>829.83848772625629</v>
      </c>
      <c r="Q407" s="69">
        <f t="shared" si="111"/>
        <v>645.57486707647013</v>
      </c>
      <c r="R407" s="69">
        <f t="shared" si="111"/>
        <v>605.49721612458598</v>
      </c>
      <c r="S407" s="69">
        <f t="shared" si="111"/>
        <v>564.38844627911146</v>
      </c>
      <c r="T407" s="69">
        <f t="shared" si="111"/>
        <v>310.29035135896748</v>
      </c>
      <c r="U407" s="69">
        <f t="shared" si="111"/>
        <v>192.24209415555902</v>
      </c>
      <c r="V407" s="69">
        <f t="shared" si="111"/>
        <v>101.77605623334667</v>
      </c>
      <c r="W407" s="69">
        <f t="shared" si="111"/>
        <v>97.138449643809565</v>
      </c>
      <c r="X407" s="69">
        <f t="shared" si="111"/>
        <v>95.165773097429636</v>
      </c>
      <c r="Y407" s="69">
        <f t="shared" si="111"/>
        <v>51.126389969791305</v>
      </c>
      <c r="Z407" s="69">
        <f t="shared" si="111"/>
        <v>12.47963110057238</v>
      </c>
      <c r="AA407" s="69">
        <f t="shared" si="111"/>
        <v>0</v>
      </c>
      <c r="AB407" s="69">
        <f t="shared" si="111"/>
        <v>0</v>
      </c>
      <c r="AC407" s="69">
        <f t="shared" si="111"/>
        <v>0</v>
      </c>
      <c r="AD407" s="69">
        <f t="shared" si="111"/>
        <v>0</v>
      </c>
      <c r="AE407" s="69">
        <f t="shared" si="111"/>
        <v>0</v>
      </c>
      <c r="AF407" s="69">
        <f t="shared" si="111"/>
        <v>0</v>
      </c>
      <c r="AG407" s="69">
        <f t="shared" si="111"/>
        <v>0</v>
      </c>
      <c r="AH407" s="69">
        <f t="shared" si="111"/>
        <v>0</v>
      </c>
      <c r="AI407" s="69">
        <f t="shared" si="111"/>
        <v>0</v>
      </c>
      <c r="AJ407" s="69">
        <f t="shared" si="111"/>
        <v>0</v>
      </c>
      <c r="AK407" s="69">
        <f t="shared" si="111"/>
        <v>0</v>
      </c>
      <c r="AL407" s="69">
        <f t="shared" si="111"/>
        <v>0</v>
      </c>
      <c r="AM407" s="69">
        <f t="shared" si="111"/>
        <v>0</v>
      </c>
      <c r="AN407" s="69">
        <f t="shared" si="111"/>
        <v>0</v>
      </c>
      <c r="AO407" s="69">
        <f t="shared" si="111"/>
        <v>0</v>
      </c>
      <c r="AP407" s="69">
        <f t="shared" si="111"/>
        <v>0</v>
      </c>
      <c r="AQ407" s="69">
        <f t="shared" si="111"/>
        <v>0</v>
      </c>
    </row>
    <row r="408" spans="1:47" s="68" customFormat="1" x14ac:dyDescent="0.25">
      <c r="A408" s="133"/>
      <c r="B408" s="133"/>
      <c r="C408" s="133"/>
      <c r="D408" s="133"/>
      <c r="E408" s="133"/>
      <c r="F408" s="134"/>
      <c r="H408" s="71"/>
      <c r="I408" s="71"/>
    </row>
    <row r="409" spans="1:47" s="90" customFormat="1" ht="18.75" x14ac:dyDescent="0.3">
      <c r="A409" s="137"/>
      <c r="B409" s="137"/>
      <c r="C409" s="137"/>
      <c r="D409" s="137"/>
      <c r="E409" s="137"/>
      <c r="F409" s="96"/>
      <c r="H409" s="91"/>
      <c r="I409" s="17" t="str">
        <f>+IF(OR(J410="OIL",J410="OIL-eq"),$R$5,IF(J410="GAS",$R$4,IF(J410="GSL",$R$8,IF(J410="DSL",$R$9,IF(J410="KER",$R$10,IF(J410="LPG",$R$11,IF(J410="HFO",$R$12,IF(J410="AVG",$R$13,IF(J410="RFG",$R$14,IF(J410="ELC",$R$15,$R$16))))))))))</f>
        <v>GWh/año</v>
      </c>
      <c r="K409" s="92" t="s">
        <v>456</v>
      </c>
    </row>
    <row r="410" spans="1:47" x14ac:dyDescent="0.25">
      <c r="I410" s="115">
        <f>+IF(OR(J410="OIL",J410="OIL-eq"),$Q$5,IF(J410="GAS",$Q$4,IF(J410="GSL",$Q$8,IF(J410="DSL",$Q$9,IF(J410="KER",$Q$10,IF(J410="LPG",$Q$11,IF(J410="HFO",$Q$12,IF(J410="AVG",$Q$13,IF(J410="RFG",$Q$14,IF(J410="ELC",$Q$15,$Q$16))))))))))</f>
        <v>277.77777777777777</v>
      </c>
      <c r="J410" s="106" t="s">
        <v>348</v>
      </c>
      <c r="K410" s="41" t="s">
        <v>26</v>
      </c>
    </row>
    <row r="411" spans="1:47" x14ac:dyDescent="0.25">
      <c r="H411" s="12"/>
      <c r="I411" s="12"/>
      <c r="J411" s="15"/>
      <c r="K411" s="23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</row>
    <row r="412" spans="1:47" x14ac:dyDescent="0.25">
      <c r="L412" s="40">
        <v>2019</v>
      </c>
      <c r="M412" s="40">
        <v>2020</v>
      </c>
      <c r="N412" s="40">
        <v>2021</v>
      </c>
      <c r="O412" s="40">
        <v>2022</v>
      </c>
      <c r="P412" s="40">
        <v>2023</v>
      </c>
      <c r="Q412" s="40">
        <v>2024</v>
      </c>
      <c r="R412" s="40">
        <v>2025</v>
      </c>
      <c r="S412" s="40">
        <v>2026</v>
      </c>
      <c r="T412" s="40">
        <v>2027</v>
      </c>
      <c r="U412" s="40">
        <v>2028</v>
      </c>
      <c r="V412" s="40">
        <v>2029</v>
      </c>
      <c r="W412" s="40">
        <v>2030</v>
      </c>
      <c r="X412" s="40">
        <v>2031</v>
      </c>
      <c r="Y412" s="40">
        <v>2032</v>
      </c>
      <c r="Z412" s="40">
        <v>2033</v>
      </c>
      <c r="AA412" s="40">
        <v>2034</v>
      </c>
      <c r="AB412" s="40">
        <v>2035</v>
      </c>
      <c r="AC412" s="40">
        <v>2036</v>
      </c>
      <c r="AD412" s="40">
        <v>2037</v>
      </c>
      <c r="AE412" s="40">
        <v>2038</v>
      </c>
      <c r="AF412" s="40">
        <v>2039</v>
      </c>
      <c r="AG412" s="40">
        <v>2040</v>
      </c>
      <c r="AH412" s="40">
        <v>2041</v>
      </c>
      <c r="AI412" s="40">
        <v>2042</v>
      </c>
      <c r="AJ412" s="40">
        <v>2043</v>
      </c>
      <c r="AK412" s="40">
        <v>2044</v>
      </c>
      <c r="AL412" s="40">
        <v>2045</v>
      </c>
      <c r="AM412" s="40">
        <v>2046</v>
      </c>
      <c r="AN412" s="40">
        <v>2047</v>
      </c>
      <c r="AO412" s="40">
        <v>2048</v>
      </c>
      <c r="AP412" s="40">
        <v>2049</v>
      </c>
      <c r="AQ412" s="40">
        <v>2050</v>
      </c>
    </row>
    <row r="413" spans="1:47" x14ac:dyDescent="0.25">
      <c r="H413" s="17" t="str">
        <f>+$H$1</f>
        <v>DIC5</v>
      </c>
      <c r="J413" s="61" t="s">
        <v>78</v>
      </c>
      <c r="K413" s="19" t="s">
        <v>320</v>
      </c>
      <c r="L413" s="21">
        <f>+L426+L452+L439</f>
        <v>203.91283037822691</v>
      </c>
      <c r="M413" s="21">
        <f t="shared" ref="M413:AQ413" si="112">+M426+M452+M439</f>
        <v>164.77828300585139</v>
      </c>
      <c r="N413" s="21">
        <f t="shared" si="112"/>
        <v>129.01238192485832</v>
      </c>
      <c r="O413" s="21">
        <f t="shared" si="112"/>
        <v>150.66227896997333</v>
      </c>
      <c r="P413" s="21">
        <f t="shared" si="112"/>
        <v>143.60427695203416</v>
      </c>
      <c r="Q413" s="21">
        <f t="shared" si="112"/>
        <v>0</v>
      </c>
      <c r="R413" s="21">
        <f t="shared" si="112"/>
        <v>0</v>
      </c>
      <c r="S413" s="21">
        <f t="shared" si="112"/>
        <v>0</v>
      </c>
      <c r="T413" s="21">
        <f t="shared" si="112"/>
        <v>0</v>
      </c>
      <c r="U413" s="21">
        <f t="shared" si="112"/>
        <v>0</v>
      </c>
      <c r="V413" s="21">
        <f t="shared" si="112"/>
        <v>0</v>
      </c>
      <c r="W413" s="21">
        <f t="shared" si="112"/>
        <v>0</v>
      </c>
      <c r="X413" s="21">
        <f t="shared" si="112"/>
        <v>0</v>
      </c>
      <c r="Y413" s="21">
        <f t="shared" si="112"/>
        <v>0</v>
      </c>
      <c r="Z413" s="21">
        <f t="shared" si="112"/>
        <v>0</v>
      </c>
      <c r="AA413" s="21">
        <f t="shared" si="112"/>
        <v>0</v>
      </c>
      <c r="AB413" s="21">
        <f t="shared" si="112"/>
        <v>0</v>
      </c>
      <c r="AC413" s="21">
        <f t="shared" si="112"/>
        <v>0</v>
      </c>
      <c r="AD413" s="21">
        <f t="shared" si="112"/>
        <v>0</v>
      </c>
      <c r="AE413" s="21">
        <f t="shared" si="112"/>
        <v>0</v>
      </c>
      <c r="AF413" s="21">
        <f t="shared" si="112"/>
        <v>0</v>
      </c>
      <c r="AG413" s="21">
        <f t="shared" si="112"/>
        <v>0</v>
      </c>
      <c r="AH413" s="21">
        <f t="shared" si="112"/>
        <v>0</v>
      </c>
      <c r="AI413" s="21">
        <f t="shared" si="112"/>
        <v>0</v>
      </c>
      <c r="AJ413" s="21">
        <f t="shared" si="112"/>
        <v>0</v>
      </c>
      <c r="AK413" s="21">
        <f t="shared" si="112"/>
        <v>0</v>
      </c>
      <c r="AL413" s="21">
        <f t="shared" si="112"/>
        <v>0</v>
      </c>
      <c r="AM413" s="21">
        <f t="shared" si="112"/>
        <v>0</v>
      </c>
      <c r="AN413" s="21">
        <f t="shared" si="112"/>
        <v>0</v>
      </c>
      <c r="AO413" s="21">
        <f t="shared" si="112"/>
        <v>0</v>
      </c>
      <c r="AP413" s="21">
        <f t="shared" si="112"/>
        <v>0</v>
      </c>
      <c r="AQ413" s="21">
        <f t="shared" si="112"/>
        <v>0</v>
      </c>
    </row>
    <row r="414" spans="1:47" x14ac:dyDescent="0.25">
      <c r="H414" s="17" t="str">
        <f t="shared" ref="H414:H419" si="113">+$H$1</f>
        <v>DIC5</v>
      </c>
      <c r="J414" s="61" t="s">
        <v>79</v>
      </c>
      <c r="K414" s="19" t="s">
        <v>322</v>
      </c>
      <c r="L414" s="21">
        <f t="shared" ref="L414:AQ418" si="114">+L427+L453+L440</f>
        <v>118.87684415999999</v>
      </c>
      <c r="M414" s="21">
        <f t="shared" si="114"/>
        <v>24.117734143180797</v>
      </c>
      <c r="N414" s="21">
        <f t="shared" si="114"/>
        <v>24.117734143180797</v>
      </c>
      <c r="O414" s="21">
        <f t="shared" si="114"/>
        <v>24.117734143180797</v>
      </c>
      <c r="P414" s="21">
        <f t="shared" si="114"/>
        <v>24.117734143180797</v>
      </c>
      <c r="Q414" s="21">
        <f t="shared" si="114"/>
        <v>24.117734143180797</v>
      </c>
      <c r="R414" s="21">
        <f t="shared" si="114"/>
        <v>24.117734143180797</v>
      </c>
      <c r="S414" s="21">
        <f t="shared" si="114"/>
        <v>24.117734143180797</v>
      </c>
      <c r="T414" s="21">
        <f t="shared" si="114"/>
        <v>24.117734143180797</v>
      </c>
      <c r="U414" s="21">
        <f t="shared" si="114"/>
        <v>24.117734143180797</v>
      </c>
      <c r="V414" s="21">
        <f t="shared" si="114"/>
        <v>0.34236531118079999</v>
      </c>
      <c r="W414" s="21">
        <f t="shared" si="114"/>
        <v>0.34236531118079999</v>
      </c>
      <c r="X414" s="21">
        <f t="shared" si="114"/>
        <v>0.34236531118079999</v>
      </c>
      <c r="Y414" s="21">
        <f t="shared" si="114"/>
        <v>0.34236531118079999</v>
      </c>
      <c r="Z414" s="21">
        <f t="shared" si="114"/>
        <v>0</v>
      </c>
      <c r="AA414" s="21">
        <f t="shared" si="114"/>
        <v>0</v>
      </c>
      <c r="AB414" s="21">
        <f t="shared" si="114"/>
        <v>0</v>
      </c>
      <c r="AC414" s="21">
        <f t="shared" si="114"/>
        <v>0</v>
      </c>
      <c r="AD414" s="21">
        <f t="shared" si="114"/>
        <v>0</v>
      </c>
      <c r="AE414" s="21">
        <f t="shared" si="114"/>
        <v>0</v>
      </c>
      <c r="AF414" s="21">
        <f t="shared" si="114"/>
        <v>0</v>
      </c>
      <c r="AG414" s="21">
        <f t="shared" si="114"/>
        <v>0</v>
      </c>
      <c r="AH414" s="21">
        <f t="shared" si="114"/>
        <v>0</v>
      </c>
      <c r="AI414" s="21">
        <f t="shared" si="114"/>
        <v>0</v>
      </c>
      <c r="AJ414" s="21">
        <f t="shared" si="114"/>
        <v>0</v>
      </c>
      <c r="AK414" s="21">
        <f t="shared" si="114"/>
        <v>0</v>
      </c>
      <c r="AL414" s="21">
        <f t="shared" si="114"/>
        <v>0</v>
      </c>
      <c r="AM414" s="21">
        <f t="shared" si="114"/>
        <v>0</v>
      </c>
      <c r="AN414" s="21">
        <f t="shared" si="114"/>
        <v>0</v>
      </c>
      <c r="AO414" s="21">
        <f t="shared" si="114"/>
        <v>0</v>
      </c>
      <c r="AP414" s="21">
        <f t="shared" si="114"/>
        <v>0</v>
      </c>
      <c r="AQ414" s="21">
        <f t="shared" si="114"/>
        <v>0</v>
      </c>
    </row>
    <row r="415" spans="1:47" x14ac:dyDescent="0.25">
      <c r="H415" s="17" t="str">
        <f t="shared" si="113"/>
        <v>DIC5</v>
      </c>
      <c r="J415" s="61" t="s">
        <v>79</v>
      </c>
      <c r="K415" s="19" t="s">
        <v>324</v>
      </c>
      <c r="L415" s="21">
        <f t="shared" si="114"/>
        <v>0</v>
      </c>
      <c r="M415" s="21">
        <f t="shared" si="114"/>
        <v>0</v>
      </c>
      <c r="N415" s="21">
        <f t="shared" si="114"/>
        <v>0</v>
      </c>
      <c r="O415" s="21">
        <f t="shared" si="114"/>
        <v>0</v>
      </c>
      <c r="P415" s="21">
        <f t="shared" si="114"/>
        <v>0</v>
      </c>
      <c r="Q415" s="21">
        <f t="shared" si="114"/>
        <v>0</v>
      </c>
      <c r="R415" s="21">
        <f t="shared" si="114"/>
        <v>0</v>
      </c>
      <c r="S415" s="21">
        <f t="shared" si="114"/>
        <v>0</v>
      </c>
      <c r="T415" s="21">
        <f t="shared" si="114"/>
        <v>0</v>
      </c>
      <c r="U415" s="21">
        <f t="shared" si="114"/>
        <v>0</v>
      </c>
      <c r="V415" s="21">
        <f t="shared" si="114"/>
        <v>0</v>
      </c>
      <c r="W415" s="21">
        <f t="shared" si="114"/>
        <v>0</v>
      </c>
      <c r="X415" s="21">
        <f t="shared" si="114"/>
        <v>0</v>
      </c>
      <c r="Y415" s="21">
        <f t="shared" si="114"/>
        <v>0</v>
      </c>
      <c r="Z415" s="21">
        <f t="shared" si="114"/>
        <v>0</v>
      </c>
      <c r="AA415" s="21">
        <f t="shared" si="114"/>
        <v>0</v>
      </c>
      <c r="AB415" s="21">
        <f t="shared" si="114"/>
        <v>0</v>
      </c>
      <c r="AC415" s="21">
        <f t="shared" si="114"/>
        <v>0</v>
      </c>
      <c r="AD415" s="21">
        <f t="shared" si="114"/>
        <v>0</v>
      </c>
      <c r="AE415" s="21">
        <f t="shared" si="114"/>
        <v>0</v>
      </c>
      <c r="AF415" s="21">
        <f t="shared" si="114"/>
        <v>0</v>
      </c>
      <c r="AG415" s="21">
        <f t="shared" si="114"/>
        <v>0</v>
      </c>
      <c r="AH415" s="21">
        <f t="shared" si="114"/>
        <v>0</v>
      </c>
      <c r="AI415" s="21">
        <f t="shared" si="114"/>
        <v>0</v>
      </c>
      <c r="AJ415" s="21">
        <f t="shared" si="114"/>
        <v>0</v>
      </c>
      <c r="AK415" s="21">
        <f t="shared" si="114"/>
        <v>0</v>
      </c>
      <c r="AL415" s="21">
        <f t="shared" si="114"/>
        <v>0</v>
      </c>
      <c r="AM415" s="21">
        <f t="shared" si="114"/>
        <v>0</v>
      </c>
      <c r="AN415" s="21">
        <f t="shared" si="114"/>
        <v>0</v>
      </c>
      <c r="AO415" s="21">
        <f t="shared" si="114"/>
        <v>0</v>
      </c>
      <c r="AP415" s="21">
        <f t="shared" si="114"/>
        <v>0</v>
      </c>
      <c r="AQ415" s="21">
        <f t="shared" si="114"/>
        <v>0</v>
      </c>
    </row>
    <row r="416" spans="1:47" x14ac:dyDescent="0.25">
      <c r="H416" s="17" t="str">
        <f t="shared" si="113"/>
        <v>DIC5</v>
      </c>
      <c r="J416" s="61" t="s">
        <v>80</v>
      </c>
      <c r="K416" s="19" t="s">
        <v>326</v>
      </c>
      <c r="L416" s="21">
        <f t="shared" si="114"/>
        <v>3.9413033278193335</v>
      </c>
      <c r="M416" s="21">
        <f t="shared" si="114"/>
        <v>3.7243883990816111</v>
      </c>
      <c r="N416" s="21">
        <f t="shared" si="114"/>
        <v>3.5606790189021944</v>
      </c>
      <c r="O416" s="21">
        <f t="shared" si="114"/>
        <v>3.3969696387227777</v>
      </c>
      <c r="P416" s="21">
        <f t="shared" si="114"/>
        <v>3.2332602585433889</v>
      </c>
      <c r="Q416" s="21">
        <f t="shared" si="114"/>
        <v>0</v>
      </c>
      <c r="R416" s="21">
        <f t="shared" si="114"/>
        <v>0</v>
      </c>
      <c r="S416" s="21">
        <f t="shared" si="114"/>
        <v>0</v>
      </c>
      <c r="T416" s="21">
        <f t="shared" si="114"/>
        <v>0</v>
      </c>
      <c r="U416" s="21">
        <f t="shared" si="114"/>
        <v>0</v>
      </c>
      <c r="V416" s="21">
        <f t="shared" si="114"/>
        <v>0</v>
      </c>
      <c r="W416" s="21">
        <f t="shared" si="114"/>
        <v>0</v>
      </c>
      <c r="X416" s="21">
        <f t="shared" si="114"/>
        <v>0</v>
      </c>
      <c r="Y416" s="21">
        <f t="shared" si="114"/>
        <v>0</v>
      </c>
      <c r="Z416" s="21">
        <f t="shared" si="114"/>
        <v>0</v>
      </c>
      <c r="AA416" s="21">
        <f t="shared" si="114"/>
        <v>0</v>
      </c>
      <c r="AB416" s="21">
        <f t="shared" si="114"/>
        <v>0</v>
      </c>
      <c r="AC416" s="21">
        <f t="shared" si="114"/>
        <v>0</v>
      </c>
      <c r="AD416" s="21">
        <f t="shared" si="114"/>
        <v>0</v>
      </c>
      <c r="AE416" s="21">
        <f t="shared" si="114"/>
        <v>0</v>
      </c>
      <c r="AF416" s="21">
        <f t="shared" si="114"/>
        <v>0</v>
      </c>
      <c r="AG416" s="21">
        <f t="shared" si="114"/>
        <v>0</v>
      </c>
      <c r="AH416" s="21">
        <f t="shared" si="114"/>
        <v>0</v>
      </c>
      <c r="AI416" s="21">
        <f t="shared" si="114"/>
        <v>0</v>
      </c>
      <c r="AJ416" s="21">
        <f t="shared" si="114"/>
        <v>0</v>
      </c>
      <c r="AK416" s="21">
        <f t="shared" si="114"/>
        <v>0</v>
      </c>
      <c r="AL416" s="21">
        <f t="shared" si="114"/>
        <v>0</v>
      </c>
      <c r="AM416" s="21">
        <f t="shared" si="114"/>
        <v>0</v>
      </c>
      <c r="AN416" s="21">
        <f t="shared" si="114"/>
        <v>0</v>
      </c>
      <c r="AO416" s="21">
        <f t="shared" si="114"/>
        <v>0</v>
      </c>
      <c r="AP416" s="21">
        <f t="shared" si="114"/>
        <v>0</v>
      </c>
      <c r="AQ416" s="21">
        <f t="shared" si="114"/>
        <v>0</v>
      </c>
    </row>
    <row r="417" spans="1:47" x14ac:dyDescent="0.25">
      <c r="H417" s="17" t="str">
        <f t="shared" si="113"/>
        <v>DIC5</v>
      </c>
      <c r="J417" s="61" t="s">
        <v>81</v>
      </c>
      <c r="K417" s="19" t="s">
        <v>328</v>
      </c>
      <c r="L417" s="21">
        <f t="shared" si="114"/>
        <v>39.625614720000002</v>
      </c>
      <c r="M417" s="21">
        <f t="shared" si="114"/>
        <v>39.625614720000002</v>
      </c>
      <c r="N417" s="21">
        <f t="shared" si="114"/>
        <v>39.625614720000002</v>
      </c>
      <c r="O417" s="21">
        <f t="shared" si="114"/>
        <v>39.625614720000002</v>
      </c>
      <c r="P417" s="21">
        <f t="shared" si="114"/>
        <v>39.625614720000002</v>
      </c>
      <c r="Q417" s="21">
        <f t="shared" si="114"/>
        <v>39.625614720000002</v>
      </c>
      <c r="R417" s="21">
        <f t="shared" si="114"/>
        <v>39.625614720000002</v>
      </c>
      <c r="S417" s="21">
        <f t="shared" si="114"/>
        <v>7.9251229439999999</v>
      </c>
      <c r="T417" s="21">
        <f t="shared" si="114"/>
        <v>0</v>
      </c>
      <c r="U417" s="21">
        <f t="shared" si="114"/>
        <v>0</v>
      </c>
      <c r="V417" s="21">
        <f t="shared" si="114"/>
        <v>0</v>
      </c>
      <c r="W417" s="21">
        <f t="shared" si="114"/>
        <v>0</v>
      </c>
      <c r="X417" s="21">
        <f t="shared" si="114"/>
        <v>0</v>
      </c>
      <c r="Y417" s="21">
        <f t="shared" si="114"/>
        <v>0</v>
      </c>
      <c r="Z417" s="21">
        <f t="shared" si="114"/>
        <v>0</v>
      </c>
      <c r="AA417" s="21">
        <f t="shared" si="114"/>
        <v>0</v>
      </c>
      <c r="AB417" s="21">
        <f t="shared" si="114"/>
        <v>0</v>
      </c>
      <c r="AC417" s="21">
        <f t="shared" si="114"/>
        <v>0</v>
      </c>
      <c r="AD417" s="21">
        <f t="shared" si="114"/>
        <v>0</v>
      </c>
      <c r="AE417" s="21">
        <f t="shared" si="114"/>
        <v>0</v>
      </c>
      <c r="AF417" s="21">
        <f t="shared" si="114"/>
        <v>0</v>
      </c>
      <c r="AG417" s="21">
        <f t="shared" si="114"/>
        <v>0</v>
      </c>
      <c r="AH417" s="21">
        <f t="shared" si="114"/>
        <v>0</v>
      </c>
      <c r="AI417" s="21">
        <f t="shared" si="114"/>
        <v>0</v>
      </c>
      <c r="AJ417" s="21">
        <f t="shared" si="114"/>
        <v>0</v>
      </c>
      <c r="AK417" s="21">
        <f t="shared" si="114"/>
        <v>0</v>
      </c>
      <c r="AL417" s="21">
        <f t="shared" si="114"/>
        <v>0</v>
      </c>
      <c r="AM417" s="21">
        <f t="shared" si="114"/>
        <v>0</v>
      </c>
      <c r="AN417" s="21">
        <f t="shared" si="114"/>
        <v>0</v>
      </c>
      <c r="AO417" s="21">
        <f t="shared" si="114"/>
        <v>0</v>
      </c>
      <c r="AP417" s="21">
        <f t="shared" si="114"/>
        <v>0</v>
      </c>
      <c r="AQ417" s="21">
        <f t="shared" si="114"/>
        <v>0</v>
      </c>
    </row>
    <row r="418" spans="1:47" x14ac:dyDescent="0.25">
      <c r="H418" s="17" t="str">
        <f t="shared" si="113"/>
        <v>DIC5</v>
      </c>
      <c r="J418" s="61" t="s">
        <v>82</v>
      </c>
      <c r="K418" s="19" t="s">
        <v>330</v>
      </c>
      <c r="L418" s="21">
        <f>+L431+L457+L444</f>
        <v>15.409961279999999</v>
      </c>
      <c r="M418" s="21">
        <f t="shared" si="114"/>
        <v>15.409961279999999</v>
      </c>
      <c r="N418" s="21">
        <f t="shared" si="114"/>
        <v>15.409961279999999</v>
      </c>
      <c r="O418" s="21">
        <f t="shared" si="114"/>
        <v>15.409961279999999</v>
      </c>
      <c r="P418" s="21">
        <f t="shared" si="114"/>
        <v>15.409961279999999</v>
      </c>
      <c r="Q418" s="21">
        <f t="shared" si="114"/>
        <v>15.169700505788528</v>
      </c>
      <c r="R418" s="21">
        <f t="shared" si="114"/>
        <v>13.868629142015694</v>
      </c>
      <c r="S418" s="21">
        <f t="shared" si="114"/>
        <v>3.0819922559999999</v>
      </c>
      <c r="T418" s="21">
        <f t="shared" si="114"/>
        <v>3.0819922559999999</v>
      </c>
      <c r="U418" s="21">
        <f t="shared" si="114"/>
        <v>3.0819922559999999</v>
      </c>
      <c r="V418" s="21">
        <f t="shared" si="114"/>
        <v>3.0819922559999999</v>
      </c>
      <c r="W418" s="21">
        <f t="shared" si="114"/>
        <v>3.0819922559999999</v>
      </c>
      <c r="X418" s="21">
        <f t="shared" si="114"/>
        <v>3.0819922559999999</v>
      </c>
      <c r="Y418" s="21">
        <f t="shared" si="114"/>
        <v>3.0819922559999999</v>
      </c>
      <c r="Z418" s="21">
        <f t="shared" si="114"/>
        <v>2.3417455173465305</v>
      </c>
      <c r="AA418" s="21">
        <f t="shared" si="114"/>
        <v>0</v>
      </c>
      <c r="AB418" s="21">
        <f t="shared" si="114"/>
        <v>0</v>
      </c>
      <c r="AC418" s="21">
        <f t="shared" si="114"/>
        <v>0</v>
      </c>
      <c r="AD418" s="21">
        <f t="shared" si="114"/>
        <v>0</v>
      </c>
      <c r="AE418" s="21">
        <f t="shared" si="114"/>
        <v>0</v>
      </c>
      <c r="AF418" s="21">
        <f t="shared" si="114"/>
        <v>0</v>
      </c>
      <c r="AG418" s="21">
        <f t="shared" si="114"/>
        <v>0</v>
      </c>
      <c r="AH418" s="21">
        <f t="shared" si="114"/>
        <v>0</v>
      </c>
      <c r="AI418" s="21">
        <f t="shared" si="114"/>
        <v>0</v>
      </c>
      <c r="AJ418" s="21">
        <f t="shared" si="114"/>
        <v>0</v>
      </c>
      <c r="AK418" s="21">
        <f t="shared" si="114"/>
        <v>0</v>
      </c>
      <c r="AL418" s="21">
        <f t="shared" si="114"/>
        <v>0</v>
      </c>
      <c r="AM418" s="21">
        <f t="shared" si="114"/>
        <v>0</v>
      </c>
      <c r="AN418" s="21">
        <f t="shared" si="114"/>
        <v>0</v>
      </c>
      <c r="AO418" s="21">
        <f t="shared" si="114"/>
        <v>0</v>
      </c>
      <c r="AP418" s="21">
        <f t="shared" si="114"/>
        <v>0</v>
      </c>
      <c r="AQ418" s="21">
        <f t="shared" si="114"/>
        <v>0</v>
      </c>
    </row>
    <row r="419" spans="1:47" x14ac:dyDescent="0.25">
      <c r="H419" s="17" t="str">
        <f t="shared" si="113"/>
        <v>DIC5</v>
      </c>
      <c r="J419" s="61" t="s">
        <v>83</v>
      </c>
      <c r="K419" s="19" t="s">
        <v>332</v>
      </c>
      <c r="L419" s="21">
        <f t="shared" ref="L419:AQ419" si="115">+L432+L458+L445</f>
        <v>4.4028460799999998</v>
      </c>
      <c r="M419" s="21">
        <f t="shared" si="115"/>
        <v>4.4028460799999998</v>
      </c>
      <c r="N419" s="21">
        <f t="shared" si="115"/>
        <v>4.4028460799999998</v>
      </c>
      <c r="O419" s="21">
        <f t="shared" si="115"/>
        <v>4.4028460799999998</v>
      </c>
      <c r="P419" s="21">
        <f t="shared" si="115"/>
        <v>4.4028460799999998</v>
      </c>
      <c r="Q419" s="21">
        <f t="shared" si="115"/>
        <v>4.4028460799999998</v>
      </c>
      <c r="R419" s="21">
        <f t="shared" si="115"/>
        <v>4.4028460799999998</v>
      </c>
      <c r="S419" s="21">
        <f t="shared" si="115"/>
        <v>4.4028460799999998</v>
      </c>
      <c r="T419" s="21">
        <f t="shared" si="115"/>
        <v>4.4028460799999998</v>
      </c>
      <c r="U419" s="21">
        <f t="shared" si="115"/>
        <v>4.4028460799999998</v>
      </c>
      <c r="V419" s="21">
        <f t="shared" si="115"/>
        <v>4.4028460799999998</v>
      </c>
      <c r="W419" s="21">
        <f t="shared" si="115"/>
        <v>4.4028460799999998</v>
      </c>
      <c r="X419" s="21">
        <f t="shared" si="115"/>
        <v>4.4028460799999998</v>
      </c>
      <c r="Y419" s="21">
        <f t="shared" si="115"/>
        <v>4.4028460799999998</v>
      </c>
      <c r="Z419" s="21">
        <f t="shared" si="115"/>
        <v>2.6271833084004053</v>
      </c>
      <c r="AA419" s="21">
        <f t="shared" si="115"/>
        <v>0</v>
      </c>
      <c r="AB419" s="21">
        <f t="shared" si="115"/>
        <v>0</v>
      </c>
      <c r="AC419" s="21">
        <f t="shared" si="115"/>
        <v>0</v>
      </c>
      <c r="AD419" s="21">
        <f t="shared" si="115"/>
        <v>0</v>
      </c>
      <c r="AE419" s="21">
        <f t="shared" si="115"/>
        <v>0</v>
      </c>
      <c r="AF419" s="21">
        <f t="shared" si="115"/>
        <v>0</v>
      </c>
      <c r="AG419" s="21">
        <f t="shared" si="115"/>
        <v>0</v>
      </c>
      <c r="AH419" s="21">
        <f t="shared" si="115"/>
        <v>0</v>
      </c>
      <c r="AI419" s="21">
        <f t="shared" si="115"/>
        <v>0</v>
      </c>
      <c r="AJ419" s="21">
        <f t="shared" si="115"/>
        <v>0</v>
      </c>
      <c r="AK419" s="21">
        <f t="shared" si="115"/>
        <v>0</v>
      </c>
      <c r="AL419" s="21">
        <f t="shared" si="115"/>
        <v>0</v>
      </c>
      <c r="AM419" s="21">
        <f t="shared" si="115"/>
        <v>0</v>
      </c>
      <c r="AN419" s="21">
        <f t="shared" si="115"/>
        <v>0</v>
      </c>
      <c r="AO419" s="21">
        <f t="shared" si="115"/>
        <v>0</v>
      </c>
      <c r="AP419" s="21">
        <f t="shared" si="115"/>
        <v>0</v>
      </c>
      <c r="AQ419" s="21">
        <f t="shared" si="115"/>
        <v>0</v>
      </c>
    </row>
    <row r="420" spans="1:47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69">
        <f>+SUM(L413:L419)</f>
        <v>386.16939994604627</v>
      </c>
      <c r="M420" s="69">
        <f t="shared" ref="M420:AQ420" si="116">+SUM(M413:M419)</f>
        <v>252.05882762811379</v>
      </c>
      <c r="N420" s="69">
        <f t="shared" si="116"/>
        <v>216.12921716694129</v>
      </c>
      <c r="O420" s="69">
        <f t="shared" si="116"/>
        <v>237.61540483187687</v>
      </c>
      <c r="P420" s="69">
        <f t="shared" si="116"/>
        <v>230.39369343375833</v>
      </c>
      <c r="Q420" s="69">
        <f t="shared" si="116"/>
        <v>83.315895448969329</v>
      </c>
      <c r="R420" s="69">
        <f t="shared" si="116"/>
        <v>82.014824085196494</v>
      </c>
      <c r="S420" s="69">
        <f t="shared" si="116"/>
        <v>39.527695423180802</v>
      </c>
      <c r="T420" s="69">
        <f t="shared" si="116"/>
        <v>31.602572479180797</v>
      </c>
      <c r="U420" s="69">
        <f t="shared" si="116"/>
        <v>31.602572479180797</v>
      </c>
      <c r="V420" s="69">
        <f t="shared" si="116"/>
        <v>7.8272036471807995</v>
      </c>
      <c r="W420" s="69">
        <f t="shared" si="116"/>
        <v>7.8272036471807995</v>
      </c>
      <c r="X420" s="69">
        <f t="shared" si="116"/>
        <v>7.8272036471807995</v>
      </c>
      <c r="Y420" s="69">
        <f t="shared" si="116"/>
        <v>7.8272036471807995</v>
      </c>
      <c r="Z420" s="69">
        <f t="shared" si="116"/>
        <v>4.9689288257469357</v>
      </c>
      <c r="AA420" s="69">
        <f t="shared" si="116"/>
        <v>0</v>
      </c>
      <c r="AB420" s="69">
        <f t="shared" si="116"/>
        <v>0</v>
      </c>
      <c r="AC420" s="69">
        <f t="shared" si="116"/>
        <v>0</v>
      </c>
      <c r="AD420" s="69">
        <f t="shared" si="116"/>
        <v>0</v>
      </c>
      <c r="AE420" s="69">
        <f t="shared" si="116"/>
        <v>0</v>
      </c>
      <c r="AF420" s="69">
        <f t="shared" si="116"/>
        <v>0</v>
      </c>
      <c r="AG420" s="69">
        <f t="shared" si="116"/>
        <v>0</v>
      </c>
      <c r="AH420" s="69">
        <f t="shared" si="116"/>
        <v>0</v>
      </c>
      <c r="AI420" s="69">
        <f t="shared" si="116"/>
        <v>0</v>
      </c>
      <c r="AJ420" s="69">
        <f t="shared" si="116"/>
        <v>0</v>
      </c>
      <c r="AK420" s="69">
        <f t="shared" si="116"/>
        <v>0</v>
      </c>
      <c r="AL420" s="69">
        <f t="shared" si="116"/>
        <v>0</v>
      </c>
      <c r="AM420" s="69">
        <f t="shared" si="116"/>
        <v>0</v>
      </c>
      <c r="AN420" s="69">
        <f t="shared" si="116"/>
        <v>0</v>
      </c>
      <c r="AO420" s="69">
        <f t="shared" si="116"/>
        <v>0</v>
      </c>
      <c r="AP420" s="69">
        <f t="shared" si="116"/>
        <v>0</v>
      </c>
      <c r="AQ420" s="69">
        <f t="shared" si="116"/>
        <v>0</v>
      </c>
    </row>
    <row r="422" spans="1:47" ht="18.75" x14ac:dyDescent="0.3">
      <c r="I422" s="17" t="str">
        <f>+IF(OR(J423="OIL",J423="OIL-eq"),$R$5,IF(J423="GAS",$R$4,IF(J423="GSL",$R$8,IF(J423="DSL",$R$9,IF(J423="KER",$R$10,IF(J423="LPG",$R$11,IF(J423="HFO",$R$12,IF(J423="AVG",$R$13,IF(J423="RFG",$R$14,IF(J423="ELC",$R$15,$R$16))))))))))</f>
        <v>GWh/año</v>
      </c>
      <c r="K422" s="34" t="s">
        <v>464</v>
      </c>
    </row>
    <row r="423" spans="1:47" x14ac:dyDescent="0.25">
      <c r="I423" s="115">
        <f>+IF(OR(J423="OIL",J423="OIL-eq"),$Q$5,IF(J423="GAS",$Q$4,IF(J423="GSL",$Q$8,IF(J423="DSL",$Q$9,IF(J423="KER",$Q$10,IF(J423="LPG",$Q$11,IF(J423="HFO",$Q$12,IF(J423="AVG",$Q$13,IF(J423="RFG",$Q$14,IF(J423="ELC",$Q$15,$Q$16))))))))))</f>
        <v>277.77777777777777</v>
      </c>
      <c r="J423" s="106" t="s">
        <v>348</v>
      </c>
      <c r="K423" s="56" t="s">
        <v>389</v>
      </c>
    </row>
    <row r="424" spans="1:47" x14ac:dyDescent="0.25">
      <c r="H424" s="12"/>
      <c r="I424" s="12"/>
      <c r="J424" s="15"/>
      <c r="K424" s="23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</row>
    <row r="425" spans="1:47" x14ac:dyDescent="0.25">
      <c r="L425" s="55">
        <v>2019</v>
      </c>
      <c r="M425" s="55">
        <v>2020</v>
      </c>
      <c r="N425" s="55">
        <v>2021</v>
      </c>
      <c r="O425" s="55">
        <v>2022</v>
      </c>
      <c r="P425" s="55">
        <v>2023</v>
      </c>
      <c r="Q425" s="55">
        <v>2024</v>
      </c>
      <c r="R425" s="55">
        <v>2025</v>
      </c>
      <c r="S425" s="55">
        <v>2026</v>
      </c>
      <c r="T425" s="55">
        <v>2027</v>
      </c>
      <c r="U425" s="55">
        <v>2028</v>
      </c>
      <c r="V425" s="55">
        <v>2029</v>
      </c>
      <c r="W425" s="55">
        <v>2030</v>
      </c>
      <c r="X425" s="55">
        <v>2031</v>
      </c>
      <c r="Y425" s="55">
        <v>2032</v>
      </c>
      <c r="Z425" s="55">
        <v>2033</v>
      </c>
      <c r="AA425" s="55">
        <v>2034</v>
      </c>
      <c r="AB425" s="55">
        <v>2035</v>
      </c>
      <c r="AC425" s="55">
        <v>2036</v>
      </c>
      <c r="AD425" s="55">
        <v>2037</v>
      </c>
      <c r="AE425" s="55">
        <v>2038</v>
      </c>
      <c r="AF425" s="55">
        <v>2039</v>
      </c>
      <c r="AG425" s="55">
        <v>2040</v>
      </c>
      <c r="AH425" s="55">
        <v>2041</v>
      </c>
      <c r="AI425" s="55">
        <v>2042</v>
      </c>
      <c r="AJ425" s="55">
        <v>2043</v>
      </c>
      <c r="AK425" s="55">
        <v>2044</v>
      </c>
      <c r="AL425" s="55">
        <v>2045</v>
      </c>
      <c r="AM425" s="55">
        <v>2046</v>
      </c>
      <c r="AN425" s="55">
        <v>2047</v>
      </c>
      <c r="AO425" s="55">
        <v>2048</v>
      </c>
      <c r="AP425" s="55">
        <v>2049</v>
      </c>
      <c r="AQ425" s="55">
        <v>2050</v>
      </c>
    </row>
    <row r="426" spans="1:47" x14ac:dyDescent="0.25">
      <c r="H426" s="17" t="str">
        <f>+$H$1</f>
        <v>DIC5</v>
      </c>
      <c r="J426" s="24" t="s">
        <v>78</v>
      </c>
      <c r="K426" s="54" t="s">
        <v>201</v>
      </c>
      <c r="L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M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N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O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P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Q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R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7" x14ac:dyDescent="0.25">
      <c r="H427" s="17" t="str">
        <f t="shared" ref="H427:H432" si="117">+$H$1</f>
        <v>DIC5</v>
      </c>
      <c r="J427" s="24" t="s">
        <v>79</v>
      </c>
      <c r="K427" s="54" t="s">
        <v>202</v>
      </c>
      <c r="L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M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W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7" x14ac:dyDescent="0.25">
      <c r="H428" s="17" t="str">
        <f t="shared" si="117"/>
        <v>DIC5</v>
      </c>
      <c r="J428" s="24"/>
      <c r="K428" s="54"/>
      <c r="L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M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7" x14ac:dyDescent="0.25">
      <c r="H429" s="17" t="str">
        <f t="shared" si="117"/>
        <v>DIC5</v>
      </c>
      <c r="J429" s="24" t="s">
        <v>80</v>
      </c>
      <c r="K429" s="54" t="s">
        <v>450</v>
      </c>
      <c r="L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M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7" x14ac:dyDescent="0.25">
      <c r="H430" s="17" t="str">
        <f t="shared" si="117"/>
        <v>DIC5</v>
      </c>
      <c r="J430" s="24" t="s">
        <v>81</v>
      </c>
      <c r="K430" s="54" t="s">
        <v>203</v>
      </c>
      <c r="L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M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U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7" x14ac:dyDescent="0.25">
      <c r="H431" s="17" t="str">
        <f t="shared" si="117"/>
        <v>DIC5</v>
      </c>
      <c r="J431" s="24" t="s">
        <v>82</v>
      </c>
      <c r="K431" s="54" t="s">
        <v>204</v>
      </c>
      <c r="L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M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A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B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7" x14ac:dyDescent="0.25">
      <c r="H432" s="17" t="str">
        <f t="shared" si="117"/>
        <v>DIC5</v>
      </c>
      <c r="J432" s="24" t="s">
        <v>83</v>
      </c>
      <c r="K432" s="54" t="s">
        <v>205</v>
      </c>
      <c r="L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M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B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7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69">
        <f>+SUM(L426:L432)</f>
        <v>239.57588362622693</v>
      </c>
      <c r="M433" s="69">
        <f t="shared" ref="M433" si="118">+SUM(M426:M432)</f>
        <v>200.4413362538514</v>
      </c>
      <c r="N433" s="69">
        <f t="shared" ref="N433:AQ433" si="119">+SUM(N426:N432)</f>
        <v>164.67543517285833</v>
      </c>
      <c r="O433" s="69">
        <f t="shared" si="119"/>
        <v>186.32533221797334</v>
      </c>
      <c r="P433" s="69">
        <f t="shared" si="119"/>
        <v>179.26733020003417</v>
      </c>
      <c r="Q433" s="69">
        <f t="shared" si="119"/>
        <v>35.663053247999997</v>
      </c>
      <c r="R433" s="69">
        <f t="shared" si="119"/>
        <v>35.663053247999997</v>
      </c>
      <c r="S433" s="69">
        <f t="shared" si="119"/>
        <v>35.663053247999997</v>
      </c>
      <c r="T433" s="69">
        <f t="shared" si="119"/>
        <v>27.737930303999999</v>
      </c>
      <c r="U433" s="69">
        <f t="shared" si="119"/>
        <v>27.737930303999999</v>
      </c>
      <c r="V433" s="69">
        <f t="shared" si="119"/>
        <v>3.962561472</v>
      </c>
      <c r="W433" s="69">
        <f t="shared" si="119"/>
        <v>3.962561472</v>
      </c>
      <c r="X433" s="69">
        <f t="shared" si="119"/>
        <v>3.962561472</v>
      </c>
      <c r="Y433" s="69">
        <f t="shared" si="119"/>
        <v>3.962561472</v>
      </c>
      <c r="Z433" s="69">
        <f t="shared" si="119"/>
        <v>3.2223147333465305</v>
      </c>
      <c r="AA433" s="69">
        <f t="shared" si="119"/>
        <v>0</v>
      </c>
      <c r="AB433" s="69">
        <f t="shared" si="119"/>
        <v>0</v>
      </c>
      <c r="AC433" s="69">
        <f t="shared" si="119"/>
        <v>0</v>
      </c>
      <c r="AD433" s="69">
        <f t="shared" si="119"/>
        <v>0</v>
      </c>
      <c r="AE433" s="69">
        <f t="shared" si="119"/>
        <v>0</v>
      </c>
      <c r="AF433" s="69">
        <f t="shared" si="119"/>
        <v>0</v>
      </c>
      <c r="AG433" s="69">
        <f t="shared" si="119"/>
        <v>0</v>
      </c>
      <c r="AH433" s="69">
        <f t="shared" si="119"/>
        <v>0</v>
      </c>
      <c r="AI433" s="69">
        <f t="shared" si="119"/>
        <v>0</v>
      </c>
      <c r="AJ433" s="69">
        <f t="shared" si="119"/>
        <v>0</v>
      </c>
      <c r="AK433" s="69">
        <f t="shared" si="119"/>
        <v>0</v>
      </c>
      <c r="AL433" s="69">
        <f t="shared" si="119"/>
        <v>0</v>
      </c>
      <c r="AM433" s="69">
        <f t="shared" si="119"/>
        <v>0</v>
      </c>
      <c r="AN433" s="69">
        <f t="shared" si="119"/>
        <v>0</v>
      </c>
      <c r="AO433" s="69">
        <f t="shared" si="119"/>
        <v>0</v>
      </c>
      <c r="AP433" s="69">
        <f t="shared" si="119"/>
        <v>0</v>
      </c>
      <c r="AQ433" s="69">
        <f t="shared" si="119"/>
        <v>0</v>
      </c>
    </row>
    <row r="435" spans="1:47" ht="18.75" x14ac:dyDescent="0.3">
      <c r="I435" s="17" t="str">
        <f>+IF(OR(J436="OIL",J436="OIL-eq"),$R$5,IF(J436="GAS",$R$4,IF(J436="GSL",$R$8,IF(J436="DSL",$R$9,IF(J436="KER",$R$10,IF(J436="LPG",$R$11,IF(J436="HFO",$R$12,IF(J436="AVG",$R$13,IF(J436="RFG",$R$14,IF(J436="ELC",$R$15,$R$16))))))))))</f>
        <v>GWh/año</v>
      </c>
      <c r="K435" s="34" t="s">
        <v>483</v>
      </c>
    </row>
    <row r="436" spans="1:47" x14ac:dyDescent="0.25">
      <c r="I436" s="115">
        <f>+IF(OR(J436="OIL",J436="OIL-eq"),$Q$5,IF(J436="GAS",$Q$4,IF(J436="GSL",$Q$8,IF(J436="DSL",$Q$9,IF(J436="KER",$Q$10,IF(J436="LPG",$Q$11,IF(J436="HFO",$Q$12,IF(J436="AVG",$Q$13,IF(J436="RFG",$Q$14,IF(J436="ELC",$Q$15,$Q$16))))))))))</f>
        <v>277.77777777777777</v>
      </c>
      <c r="J436" s="106" t="s">
        <v>348</v>
      </c>
      <c r="K436" s="56" t="s">
        <v>389</v>
      </c>
    </row>
    <row r="437" spans="1:47" x14ac:dyDescent="0.25">
      <c r="H437" s="12"/>
      <c r="I437" s="12"/>
      <c r="J437" s="15"/>
      <c r="K437" s="23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</row>
    <row r="438" spans="1:47" x14ac:dyDescent="0.25">
      <c r="L438" s="55">
        <v>2019</v>
      </c>
      <c r="M438" s="55">
        <v>2020</v>
      </c>
      <c r="N438" s="55">
        <v>2021</v>
      </c>
      <c r="O438" s="55">
        <v>2022</v>
      </c>
      <c r="P438" s="55">
        <v>2023</v>
      </c>
      <c r="Q438" s="55">
        <v>2024</v>
      </c>
      <c r="R438" s="55">
        <v>2025</v>
      </c>
      <c r="S438" s="55">
        <v>2026</v>
      </c>
      <c r="T438" s="55">
        <v>2027</v>
      </c>
      <c r="U438" s="55">
        <v>2028</v>
      </c>
      <c r="V438" s="55">
        <v>2029</v>
      </c>
      <c r="W438" s="55">
        <v>2030</v>
      </c>
      <c r="X438" s="55">
        <v>2031</v>
      </c>
      <c r="Y438" s="55">
        <v>2032</v>
      </c>
      <c r="Z438" s="55">
        <v>2033</v>
      </c>
      <c r="AA438" s="55">
        <v>2034</v>
      </c>
      <c r="AB438" s="55">
        <v>2035</v>
      </c>
      <c r="AC438" s="55">
        <v>2036</v>
      </c>
      <c r="AD438" s="55">
        <v>2037</v>
      </c>
      <c r="AE438" s="55">
        <v>2038</v>
      </c>
      <c r="AF438" s="55">
        <v>2039</v>
      </c>
      <c r="AG438" s="55">
        <v>2040</v>
      </c>
      <c r="AH438" s="55">
        <v>2041</v>
      </c>
      <c r="AI438" s="55">
        <v>2042</v>
      </c>
      <c r="AJ438" s="55">
        <v>2043</v>
      </c>
      <c r="AK438" s="55">
        <v>2044</v>
      </c>
      <c r="AL438" s="55">
        <v>2045</v>
      </c>
      <c r="AM438" s="55">
        <v>2046</v>
      </c>
      <c r="AN438" s="55">
        <v>2047</v>
      </c>
      <c r="AO438" s="55">
        <v>2048</v>
      </c>
      <c r="AP438" s="55">
        <v>2049</v>
      </c>
      <c r="AQ438" s="55">
        <v>2050</v>
      </c>
    </row>
    <row r="439" spans="1:47" x14ac:dyDescent="0.25">
      <c r="H439" s="17" t="str">
        <f>+$H$1</f>
        <v>DIC5</v>
      </c>
      <c r="J439" s="24" t="s">
        <v>78</v>
      </c>
      <c r="K439" s="54" t="s">
        <v>451</v>
      </c>
      <c r="L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M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7" x14ac:dyDescent="0.25">
      <c r="H440" s="17" t="str">
        <f t="shared" ref="H440:H445" si="120">+$H$1</f>
        <v>DIC5</v>
      </c>
      <c r="J440" s="24" t="s">
        <v>79</v>
      </c>
      <c r="K440" s="56" t="s">
        <v>206</v>
      </c>
      <c r="L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M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N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A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7" x14ac:dyDescent="0.25">
      <c r="H441" s="17" t="str">
        <f t="shared" si="120"/>
        <v>DIC5</v>
      </c>
      <c r="J441" s="24"/>
      <c r="K441" s="54"/>
      <c r="L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M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7" x14ac:dyDescent="0.25">
      <c r="H442" s="17" t="str">
        <f t="shared" si="120"/>
        <v>DIC5</v>
      </c>
      <c r="J442" s="24" t="s">
        <v>80</v>
      </c>
      <c r="K442" s="54" t="s">
        <v>207</v>
      </c>
      <c r="L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M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N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O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P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Q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R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7" x14ac:dyDescent="0.25">
      <c r="H443" s="17" t="str">
        <f t="shared" si="120"/>
        <v>DIC5</v>
      </c>
      <c r="J443" s="24" t="s">
        <v>81</v>
      </c>
      <c r="K443" s="54" t="s">
        <v>208</v>
      </c>
      <c r="L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M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T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7" x14ac:dyDescent="0.25">
      <c r="H444" s="17" t="str">
        <f t="shared" si="120"/>
        <v>DIC5</v>
      </c>
      <c r="J444" s="24" t="s">
        <v>82</v>
      </c>
      <c r="K444" s="54" t="s">
        <v>284</v>
      </c>
      <c r="L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M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R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S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T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7" x14ac:dyDescent="0.25">
      <c r="H445" s="17" t="str">
        <f t="shared" si="120"/>
        <v>DIC5</v>
      </c>
      <c r="J445" s="24" t="s">
        <v>83</v>
      </c>
      <c r="K445" s="54" t="s">
        <v>209</v>
      </c>
      <c r="L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M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A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B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7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69">
        <f>+SUM(L439:L445)</f>
        <v>146.59351631981932</v>
      </c>
      <c r="M446" s="69">
        <f t="shared" ref="M446" si="121">+SUM(M439:M445)</f>
        <v>51.617491374262407</v>
      </c>
      <c r="N446" s="69">
        <f t="shared" ref="N446:AQ446" si="122">+SUM(N439:N445)</f>
        <v>51.453781994082988</v>
      </c>
      <c r="O446" s="69">
        <f t="shared" si="122"/>
        <v>51.290072613903575</v>
      </c>
      <c r="P446" s="69">
        <f t="shared" si="122"/>
        <v>51.126363233724184</v>
      </c>
      <c r="Q446" s="69">
        <f t="shared" si="122"/>
        <v>47.652842200969324</v>
      </c>
      <c r="R446" s="69">
        <f t="shared" si="122"/>
        <v>46.35177083719649</v>
      </c>
      <c r="S446" s="69">
        <f t="shared" si="122"/>
        <v>3.8646421751808</v>
      </c>
      <c r="T446" s="69">
        <f t="shared" si="122"/>
        <v>3.8646421751808</v>
      </c>
      <c r="U446" s="69">
        <f t="shared" si="122"/>
        <v>3.8646421751808</v>
      </c>
      <c r="V446" s="69">
        <f t="shared" si="122"/>
        <v>3.8646421751808</v>
      </c>
      <c r="W446" s="69">
        <f t="shared" si="122"/>
        <v>3.8646421751808</v>
      </c>
      <c r="X446" s="69">
        <f t="shared" si="122"/>
        <v>3.8646421751808</v>
      </c>
      <c r="Y446" s="69">
        <f t="shared" si="122"/>
        <v>3.8646421751808</v>
      </c>
      <c r="Z446" s="69">
        <f t="shared" si="122"/>
        <v>1.7466140924004054</v>
      </c>
      <c r="AA446" s="69">
        <f t="shared" si="122"/>
        <v>0</v>
      </c>
      <c r="AB446" s="69">
        <f t="shared" si="122"/>
        <v>0</v>
      </c>
      <c r="AC446" s="69">
        <f t="shared" si="122"/>
        <v>0</v>
      </c>
      <c r="AD446" s="69">
        <f t="shared" si="122"/>
        <v>0</v>
      </c>
      <c r="AE446" s="69">
        <f t="shared" si="122"/>
        <v>0</v>
      </c>
      <c r="AF446" s="69">
        <f t="shared" si="122"/>
        <v>0</v>
      </c>
      <c r="AG446" s="69">
        <f t="shared" si="122"/>
        <v>0</v>
      </c>
      <c r="AH446" s="69">
        <f t="shared" si="122"/>
        <v>0</v>
      </c>
      <c r="AI446" s="69">
        <f t="shared" si="122"/>
        <v>0</v>
      </c>
      <c r="AJ446" s="69">
        <f t="shared" si="122"/>
        <v>0</v>
      </c>
      <c r="AK446" s="69">
        <f t="shared" si="122"/>
        <v>0</v>
      </c>
      <c r="AL446" s="69">
        <f t="shared" si="122"/>
        <v>0</v>
      </c>
      <c r="AM446" s="69">
        <f t="shared" si="122"/>
        <v>0</v>
      </c>
      <c r="AN446" s="69">
        <f t="shared" si="122"/>
        <v>0</v>
      </c>
      <c r="AO446" s="69">
        <f t="shared" si="122"/>
        <v>0</v>
      </c>
      <c r="AP446" s="69">
        <f t="shared" si="122"/>
        <v>0</v>
      </c>
      <c r="AQ446" s="69">
        <f t="shared" si="122"/>
        <v>0</v>
      </c>
    </row>
    <row r="448" spans="1:47" ht="18.75" x14ac:dyDescent="0.3">
      <c r="I448" s="17" t="str">
        <f>+IF(OR(J449="OIL",J449="OIL-eq"),$R$5,IF(J449="GAS",$R$4,IF(J449="GSL",$R$8,IF(J449="DSL",$R$9,IF(J449="KER",$R$10,IF(J449="LPG",$R$11,IF(J449="HFO",$R$12,IF(J449="AVG",$R$13,IF(J449="RFG",$R$14,IF(J449="ELC",$R$15,$R$16))))))))))</f>
        <v>GWh/año</v>
      </c>
      <c r="K448" s="34" t="s">
        <v>465</v>
      </c>
    </row>
    <row r="449" spans="1:47" x14ac:dyDescent="0.25">
      <c r="I449" s="115">
        <f>+IF(OR(J449="OIL",J449="OIL-eq"),$Q$5,IF(J449="GAS",$Q$4,IF(J449="GSL",$Q$8,IF(J449="DSL",$Q$9,IF(J449="KER",$Q$10,IF(J449="LPG",$Q$11,IF(J449="HFO",$Q$12,IF(J449="AVG",$Q$13,IF(J449="RFG",$Q$14,IF(J449="ELC",$Q$15,$Q$16))))))))))</f>
        <v>277.77777777777777</v>
      </c>
      <c r="J449" s="106" t="s">
        <v>348</v>
      </c>
      <c r="K449" s="56" t="s">
        <v>389</v>
      </c>
    </row>
    <row r="450" spans="1:47" x14ac:dyDescent="0.25">
      <c r="H450" s="12"/>
      <c r="I450" s="12"/>
      <c r="J450" s="15"/>
      <c r="K450" s="23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</row>
    <row r="451" spans="1:47" x14ac:dyDescent="0.25">
      <c r="L451" s="55">
        <v>2019</v>
      </c>
      <c r="M451" s="55">
        <v>2020</v>
      </c>
      <c r="N451" s="55">
        <v>2021</v>
      </c>
      <c r="O451" s="55">
        <v>2022</v>
      </c>
      <c r="P451" s="55">
        <v>2023</v>
      </c>
      <c r="Q451" s="55">
        <v>2024</v>
      </c>
      <c r="R451" s="55">
        <v>2025</v>
      </c>
      <c r="S451" s="55">
        <v>2026</v>
      </c>
      <c r="T451" s="55">
        <v>2027</v>
      </c>
      <c r="U451" s="55">
        <v>2028</v>
      </c>
      <c r="V451" s="55">
        <v>2029</v>
      </c>
      <c r="W451" s="55">
        <v>2030</v>
      </c>
      <c r="X451" s="55">
        <v>2031</v>
      </c>
      <c r="Y451" s="55">
        <v>2032</v>
      </c>
      <c r="Z451" s="55">
        <v>2033</v>
      </c>
      <c r="AA451" s="55">
        <v>2034</v>
      </c>
      <c r="AB451" s="55">
        <v>2035</v>
      </c>
      <c r="AC451" s="55">
        <v>2036</v>
      </c>
      <c r="AD451" s="55">
        <v>2037</v>
      </c>
      <c r="AE451" s="55">
        <v>2038</v>
      </c>
      <c r="AF451" s="55">
        <v>2039</v>
      </c>
      <c r="AG451" s="55">
        <v>2040</v>
      </c>
      <c r="AH451" s="55">
        <v>2041</v>
      </c>
      <c r="AI451" s="55">
        <v>2042</v>
      </c>
      <c r="AJ451" s="55">
        <v>2043</v>
      </c>
      <c r="AK451" s="55">
        <v>2044</v>
      </c>
      <c r="AL451" s="55">
        <v>2045</v>
      </c>
      <c r="AM451" s="55">
        <v>2046</v>
      </c>
      <c r="AN451" s="55">
        <v>2047</v>
      </c>
      <c r="AO451" s="55">
        <v>2048</v>
      </c>
      <c r="AP451" s="55">
        <v>2049</v>
      </c>
      <c r="AQ451" s="55">
        <v>2050</v>
      </c>
    </row>
    <row r="452" spans="1:47" x14ac:dyDescent="0.25">
      <c r="H452" s="17" t="str">
        <f>+$H$1</f>
        <v>DIC5</v>
      </c>
      <c r="J452" s="24" t="s">
        <v>78</v>
      </c>
      <c r="K452" s="54" t="s">
        <v>452</v>
      </c>
      <c r="L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M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7" x14ac:dyDescent="0.25">
      <c r="H453" s="17" t="str">
        <f t="shared" ref="H453:H458" si="123">+$H$1</f>
        <v>DIC5</v>
      </c>
      <c r="J453" s="24" t="s">
        <v>79</v>
      </c>
      <c r="K453" s="56" t="s">
        <v>454</v>
      </c>
      <c r="L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M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7" x14ac:dyDescent="0.25">
      <c r="H454" s="17" t="str">
        <f t="shared" si="123"/>
        <v>DIC5</v>
      </c>
      <c r="J454" s="24"/>
      <c r="K454" s="54"/>
      <c r="L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M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7" x14ac:dyDescent="0.25">
      <c r="H455" s="17" t="str">
        <f t="shared" si="123"/>
        <v>DIC5</v>
      </c>
      <c r="J455" s="24" t="s">
        <v>80</v>
      </c>
      <c r="K455" s="54" t="s">
        <v>281</v>
      </c>
      <c r="L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M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7" x14ac:dyDescent="0.25">
      <c r="H456" s="17" t="str">
        <f t="shared" si="123"/>
        <v>DIC5</v>
      </c>
      <c r="J456" s="24" t="s">
        <v>81</v>
      </c>
      <c r="K456" s="54" t="s">
        <v>282</v>
      </c>
      <c r="L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M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7" x14ac:dyDescent="0.25">
      <c r="H457" s="17" t="str">
        <f t="shared" si="123"/>
        <v>DIC5</v>
      </c>
      <c r="J457" s="24" t="s">
        <v>82</v>
      </c>
      <c r="K457" s="54" t="s">
        <v>283</v>
      </c>
      <c r="L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M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7" x14ac:dyDescent="0.25">
      <c r="H458" s="17" t="str">
        <f t="shared" si="123"/>
        <v>DIC5</v>
      </c>
      <c r="J458" s="24" t="s">
        <v>83</v>
      </c>
      <c r="K458" s="54" t="s">
        <v>453</v>
      </c>
      <c r="L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M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7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69">
        <f>+SUM(L452:L458)</f>
        <v>0</v>
      </c>
      <c r="M459" s="69">
        <f t="shared" ref="M459" si="124">+SUM(M452:M458)</f>
        <v>0</v>
      </c>
      <c r="N459" s="69">
        <f t="shared" ref="N459:AQ459" si="125">+SUM(N452:N458)</f>
        <v>0</v>
      </c>
      <c r="O459" s="69">
        <f t="shared" si="125"/>
        <v>0</v>
      </c>
      <c r="P459" s="69">
        <f t="shared" si="125"/>
        <v>0</v>
      </c>
      <c r="Q459" s="69">
        <f t="shared" si="125"/>
        <v>0</v>
      </c>
      <c r="R459" s="69">
        <f t="shared" si="125"/>
        <v>0</v>
      </c>
      <c r="S459" s="69">
        <f t="shared" si="125"/>
        <v>0</v>
      </c>
      <c r="T459" s="69">
        <f t="shared" si="125"/>
        <v>0</v>
      </c>
      <c r="U459" s="69">
        <f t="shared" si="125"/>
        <v>0</v>
      </c>
      <c r="V459" s="69">
        <f t="shared" si="125"/>
        <v>0</v>
      </c>
      <c r="W459" s="69">
        <f t="shared" si="125"/>
        <v>0</v>
      </c>
      <c r="X459" s="69">
        <f t="shared" si="125"/>
        <v>0</v>
      </c>
      <c r="Y459" s="69">
        <f t="shared" si="125"/>
        <v>0</v>
      </c>
      <c r="Z459" s="69">
        <f t="shared" si="125"/>
        <v>0</v>
      </c>
      <c r="AA459" s="69">
        <f t="shared" si="125"/>
        <v>0</v>
      </c>
      <c r="AB459" s="69">
        <f t="shared" si="125"/>
        <v>0</v>
      </c>
      <c r="AC459" s="69">
        <f t="shared" si="125"/>
        <v>0</v>
      </c>
      <c r="AD459" s="69">
        <f t="shared" si="125"/>
        <v>0</v>
      </c>
      <c r="AE459" s="69">
        <f t="shared" si="125"/>
        <v>0</v>
      </c>
      <c r="AF459" s="69">
        <f t="shared" si="125"/>
        <v>0</v>
      </c>
      <c r="AG459" s="69">
        <f t="shared" si="125"/>
        <v>0</v>
      </c>
      <c r="AH459" s="69">
        <f t="shared" si="125"/>
        <v>0</v>
      </c>
      <c r="AI459" s="69">
        <f t="shared" si="125"/>
        <v>0</v>
      </c>
      <c r="AJ459" s="69">
        <f t="shared" si="125"/>
        <v>0</v>
      </c>
      <c r="AK459" s="69">
        <f t="shared" si="125"/>
        <v>0</v>
      </c>
      <c r="AL459" s="69">
        <f t="shared" si="125"/>
        <v>0</v>
      </c>
      <c r="AM459" s="69">
        <f t="shared" si="125"/>
        <v>0</v>
      </c>
      <c r="AN459" s="69">
        <f t="shared" si="125"/>
        <v>0</v>
      </c>
      <c r="AO459" s="69">
        <f t="shared" si="125"/>
        <v>0</v>
      </c>
      <c r="AP459" s="69">
        <f t="shared" si="125"/>
        <v>0</v>
      </c>
      <c r="AQ459" s="69">
        <f t="shared" si="125"/>
        <v>0</v>
      </c>
    </row>
    <row r="461" spans="1:47" s="80" customFormat="1" ht="18.75" x14ac:dyDescent="0.3">
      <c r="A461" s="135"/>
      <c r="B461" s="135"/>
      <c r="C461" s="135"/>
      <c r="D461" s="135"/>
      <c r="E461" s="135"/>
      <c r="F461" s="96"/>
      <c r="H461" s="88"/>
      <c r="I461" s="17" t="str">
        <f>+IF(OR(J462="OIL",J462="OIL-eq"),$R$5,IF(J462="GAS",$R$4,IF(J462="GSL",$R$8,IF(J462="DSL",$R$9,IF(J462="KER",$R$10,IF(J462="LPG",$R$11,IF(J462="HFO",$R$12,IF(J462="AVG",$R$13,IF(J462="RFG",$R$14,IF(J462="ELC",$R$15,$R$16))))))))))</f>
        <v>GWh/año</v>
      </c>
      <c r="K461" s="89" t="s">
        <v>457</v>
      </c>
    </row>
    <row r="462" spans="1:47" x14ac:dyDescent="0.25">
      <c r="I462" s="115">
        <f>+IF(OR(J462="OIL",J462="OIL-eq"),$Q$5,IF(J462="GAS",$Q$4,IF(J462="GSL",$Q$8,IF(J462="DSL",$Q$9,IF(J462="KER",$Q$10,IF(J462="LPG",$Q$11,IF(J462="HFO",$Q$12,IF(J462="AVG",$Q$13,IF(J462="RFG",$Q$14,IF(J462="ELC",$Q$15,$Q$16))))))))))</f>
        <v>277.77777777777777</v>
      </c>
      <c r="J462" s="106" t="s">
        <v>348</v>
      </c>
      <c r="K462" s="41" t="s">
        <v>26</v>
      </c>
    </row>
    <row r="463" spans="1:47" x14ac:dyDescent="0.25">
      <c r="H463" s="12"/>
      <c r="I463" s="12"/>
      <c r="J463" s="15"/>
      <c r="K463" s="23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</row>
    <row r="464" spans="1:47" x14ac:dyDescent="0.25">
      <c r="L464" s="40">
        <v>2019</v>
      </c>
      <c r="M464" s="40">
        <v>2020</v>
      </c>
      <c r="N464" s="40">
        <v>2021</v>
      </c>
      <c r="O464" s="40">
        <v>2022</v>
      </c>
      <c r="P464" s="40">
        <v>2023</v>
      </c>
      <c r="Q464" s="40">
        <v>2024</v>
      </c>
      <c r="R464" s="40">
        <v>2025</v>
      </c>
      <c r="S464" s="40">
        <v>2026</v>
      </c>
      <c r="T464" s="40">
        <v>2027</v>
      </c>
      <c r="U464" s="40">
        <v>2028</v>
      </c>
      <c r="V464" s="40">
        <v>2029</v>
      </c>
      <c r="W464" s="40">
        <v>2030</v>
      </c>
      <c r="X464" s="40">
        <v>2031</v>
      </c>
      <c r="Y464" s="40">
        <v>2032</v>
      </c>
      <c r="Z464" s="40">
        <v>2033</v>
      </c>
      <c r="AA464" s="40">
        <v>2034</v>
      </c>
      <c r="AB464" s="40">
        <v>2035</v>
      </c>
      <c r="AC464" s="40">
        <v>2036</v>
      </c>
      <c r="AD464" s="40">
        <v>2037</v>
      </c>
      <c r="AE464" s="40">
        <v>2038</v>
      </c>
      <c r="AF464" s="40">
        <v>2039</v>
      </c>
      <c r="AG464" s="40">
        <v>2040</v>
      </c>
      <c r="AH464" s="40">
        <v>2041</v>
      </c>
      <c r="AI464" s="40">
        <v>2042</v>
      </c>
      <c r="AJ464" s="40">
        <v>2043</v>
      </c>
      <c r="AK464" s="40">
        <v>2044</v>
      </c>
      <c r="AL464" s="40">
        <v>2045</v>
      </c>
      <c r="AM464" s="40">
        <v>2046</v>
      </c>
      <c r="AN464" s="40">
        <v>2047</v>
      </c>
      <c r="AO464" s="40">
        <v>2048</v>
      </c>
      <c r="AP464" s="40">
        <v>2049</v>
      </c>
      <c r="AQ464" s="40">
        <v>2050</v>
      </c>
    </row>
    <row r="465" spans="1:47" x14ac:dyDescent="0.25">
      <c r="H465" s="17" t="str">
        <f>+$H$1</f>
        <v>DIC5</v>
      </c>
      <c r="J465" s="61" t="s">
        <v>72</v>
      </c>
      <c r="K465" s="19" t="s">
        <v>320</v>
      </c>
      <c r="L465" s="21">
        <f>+L478+L491</f>
        <v>0</v>
      </c>
      <c r="M465" s="21">
        <f t="shared" ref="M465:AQ471" si="126">+M478+M491</f>
        <v>0</v>
      </c>
      <c r="N465" s="21">
        <f t="shared" si="126"/>
        <v>0</v>
      </c>
      <c r="O465" s="21">
        <f t="shared" si="126"/>
        <v>0</v>
      </c>
      <c r="P465" s="21">
        <f t="shared" si="126"/>
        <v>0</v>
      </c>
      <c r="Q465" s="21">
        <f t="shared" si="126"/>
        <v>0</v>
      </c>
      <c r="R465" s="21">
        <f t="shared" si="126"/>
        <v>0</v>
      </c>
      <c r="S465" s="21">
        <f t="shared" si="126"/>
        <v>0</v>
      </c>
      <c r="T465" s="21">
        <f t="shared" si="126"/>
        <v>0</v>
      </c>
      <c r="U465" s="21">
        <f t="shared" si="126"/>
        <v>0</v>
      </c>
      <c r="V465" s="21">
        <f t="shared" si="126"/>
        <v>0</v>
      </c>
      <c r="W465" s="21">
        <f t="shared" si="126"/>
        <v>0</v>
      </c>
      <c r="X465" s="21">
        <f t="shared" si="126"/>
        <v>0</v>
      </c>
      <c r="Y465" s="21">
        <f t="shared" si="126"/>
        <v>0</v>
      </c>
      <c r="Z465" s="21">
        <f t="shared" si="126"/>
        <v>0</v>
      </c>
      <c r="AA465" s="21">
        <f t="shared" si="126"/>
        <v>0</v>
      </c>
      <c r="AB465" s="21">
        <f t="shared" si="126"/>
        <v>0</v>
      </c>
      <c r="AC465" s="21">
        <f t="shared" si="126"/>
        <v>0</v>
      </c>
      <c r="AD465" s="21">
        <f t="shared" si="126"/>
        <v>0</v>
      </c>
      <c r="AE465" s="21">
        <f t="shared" si="126"/>
        <v>0</v>
      </c>
      <c r="AF465" s="21">
        <f t="shared" si="126"/>
        <v>0</v>
      </c>
      <c r="AG465" s="21">
        <f t="shared" si="126"/>
        <v>0</v>
      </c>
      <c r="AH465" s="21">
        <f t="shared" si="126"/>
        <v>0</v>
      </c>
      <c r="AI465" s="21">
        <f t="shared" si="126"/>
        <v>0</v>
      </c>
      <c r="AJ465" s="21">
        <f t="shared" si="126"/>
        <v>0</v>
      </c>
      <c r="AK465" s="21">
        <f t="shared" si="126"/>
        <v>0</v>
      </c>
      <c r="AL465" s="21">
        <f t="shared" si="126"/>
        <v>0</v>
      </c>
      <c r="AM465" s="21">
        <f t="shared" si="126"/>
        <v>0</v>
      </c>
      <c r="AN465" s="21">
        <f t="shared" si="126"/>
        <v>0</v>
      </c>
      <c r="AO465" s="21">
        <f t="shared" si="126"/>
        <v>0</v>
      </c>
      <c r="AP465" s="21">
        <f t="shared" si="126"/>
        <v>0</v>
      </c>
      <c r="AQ465" s="21">
        <f t="shared" si="126"/>
        <v>0</v>
      </c>
    </row>
    <row r="466" spans="1:47" x14ac:dyDescent="0.25">
      <c r="H466" s="17" t="str">
        <f t="shared" ref="H466:H471" si="127">+$H$1</f>
        <v>DIC5</v>
      </c>
      <c r="J466" s="61" t="s">
        <v>73</v>
      </c>
      <c r="K466" s="19" t="s">
        <v>322</v>
      </c>
      <c r="L466" s="21">
        <f t="shared" ref="L466:AA471" si="128">+L479+L492</f>
        <v>1063.0929316831111</v>
      </c>
      <c r="M466" s="21">
        <f t="shared" si="128"/>
        <v>1011.2792769888804</v>
      </c>
      <c r="N466" s="21">
        <f t="shared" si="128"/>
        <v>906.90549237644723</v>
      </c>
      <c r="O466" s="21">
        <f t="shared" si="128"/>
        <v>880.75599221447214</v>
      </c>
      <c r="P466" s="21">
        <f t="shared" si="128"/>
        <v>523.38563824839525</v>
      </c>
      <c r="Q466" s="21">
        <f t="shared" si="128"/>
        <v>496.03632403211247</v>
      </c>
      <c r="R466" s="21">
        <f t="shared" si="128"/>
        <v>468.68700981582697</v>
      </c>
      <c r="S466" s="21">
        <f t="shared" si="128"/>
        <v>446.9992526718122</v>
      </c>
      <c r="T466" s="21">
        <f t="shared" si="128"/>
        <v>206.60425685270138</v>
      </c>
      <c r="U466" s="21">
        <f t="shared" si="128"/>
        <v>130.2726869050575</v>
      </c>
      <c r="V466" s="21">
        <f t="shared" si="128"/>
        <v>66.604688376797498</v>
      </c>
      <c r="W466" s="21">
        <f t="shared" si="128"/>
        <v>64.989752349212779</v>
      </c>
      <c r="X466" s="21">
        <f t="shared" si="128"/>
        <v>64.989752349212779</v>
      </c>
      <c r="Y466" s="21">
        <f t="shared" si="128"/>
        <v>22.923045767954363</v>
      </c>
      <c r="Z466" s="21">
        <f t="shared" si="128"/>
        <v>0</v>
      </c>
      <c r="AA466" s="21">
        <f t="shared" si="128"/>
        <v>0</v>
      </c>
      <c r="AB466" s="21">
        <f t="shared" si="126"/>
        <v>0</v>
      </c>
      <c r="AC466" s="21">
        <f t="shared" si="126"/>
        <v>0</v>
      </c>
      <c r="AD466" s="21">
        <f t="shared" si="126"/>
        <v>0</v>
      </c>
      <c r="AE466" s="21">
        <f t="shared" si="126"/>
        <v>0</v>
      </c>
      <c r="AF466" s="21">
        <f t="shared" si="126"/>
        <v>0</v>
      </c>
      <c r="AG466" s="21">
        <f t="shared" si="126"/>
        <v>0</v>
      </c>
      <c r="AH466" s="21">
        <f t="shared" si="126"/>
        <v>0</v>
      </c>
      <c r="AI466" s="21">
        <f t="shared" si="126"/>
        <v>0</v>
      </c>
      <c r="AJ466" s="21">
        <f t="shared" si="126"/>
        <v>0</v>
      </c>
      <c r="AK466" s="21">
        <f t="shared" si="126"/>
        <v>0</v>
      </c>
      <c r="AL466" s="21">
        <f t="shared" si="126"/>
        <v>0</v>
      </c>
      <c r="AM466" s="21">
        <f t="shared" si="126"/>
        <v>0</v>
      </c>
      <c r="AN466" s="21">
        <f t="shared" si="126"/>
        <v>0</v>
      </c>
      <c r="AO466" s="21">
        <f t="shared" si="126"/>
        <v>0</v>
      </c>
      <c r="AP466" s="21">
        <f t="shared" si="126"/>
        <v>0</v>
      </c>
      <c r="AQ466" s="21">
        <f t="shared" si="126"/>
        <v>0</v>
      </c>
    </row>
    <row r="467" spans="1:47" x14ac:dyDescent="0.25">
      <c r="H467" s="17" t="str">
        <f t="shared" si="127"/>
        <v>DIC5</v>
      </c>
      <c r="J467" s="61" t="s">
        <v>73</v>
      </c>
      <c r="K467" s="19" t="s">
        <v>324</v>
      </c>
      <c r="L467" s="21">
        <f t="shared" si="128"/>
        <v>0</v>
      </c>
      <c r="M467" s="21">
        <f t="shared" si="126"/>
        <v>0</v>
      </c>
      <c r="N467" s="21">
        <f t="shared" si="126"/>
        <v>0</v>
      </c>
      <c r="O467" s="21">
        <f t="shared" si="126"/>
        <v>0</v>
      </c>
      <c r="P467" s="21">
        <f t="shared" si="126"/>
        <v>0</v>
      </c>
      <c r="Q467" s="21">
        <f t="shared" si="126"/>
        <v>0</v>
      </c>
      <c r="R467" s="21">
        <f t="shared" si="126"/>
        <v>0</v>
      </c>
      <c r="S467" s="21">
        <f t="shared" si="126"/>
        <v>0</v>
      </c>
      <c r="T467" s="21">
        <f t="shared" si="126"/>
        <v>0</v>
      </c>
      <c r="U467" s="21">
        <f t="shared" si="126"/>
        <v>0</v>
      </c>
      <c r="V467" s="21">
        <f t="shared" si="126"/>
        <v>0</v>
      </c>
      <c r="W467" s="21">
        <f t="shared" si="126"/>
        <v>0</v>
      </c>
      <c r="X467" s="21">
        <f t="shared" si="126"/>
        <v>0</v>
      </c>
      <c r="Y467" s="21">
        <f t="shared" si="126"/>
        <v>0</v>
      </c>
      <c r="Z467" s="21">
        <f t="shared" si="126"/>
        <v>0</v>
      </c>
      <c r="AA467" s="21">
        <f t="shared" si="126"/>
        <v>0</v>
      </c>
      <c r="AB467" s="21">
        <f t="shared" si="126"/>
        <v>0</v>
      </c>
      <c r="AC467" s="21">
        <f t="shared" si="126"/>
        <v>0</v>
      </c>
      <c r="AD467" s="21">
        <f t="shared" si="126"/>
        <v>0</v>
      </c>
      <c r="AE467" s="21">
        <f t="shared" si="126"/>
        <v>0</v>
      </c>
      <c r="AF467" s="21">
        <f t="shared" si="126"/>
        <v>0</v>
      </c>
      <c r="AG467" s="21">
        <f t="shared" si="126"/>
        <v>0</v>
      </c>
      <c r="AH467" s="21">
        <f t="shared" si="126"/>
        <v>0</v>
      </c>
      <c r="AI467" s="21">
        <f t="shared" si="126"/>
        <v>0</v>
      </c>
      <c r="AJ467" s="21">
        <f t="shared" si="126"/>
        <v>0</v>
      </c>
      <c r="AK467" s="21">
        <f t="shared" si="126"/>
        <v>0</v>
      </c>
      <c r="AL467" s="21">
        <f t="shared" si="126"/>
        <v>0</v>
      </c>
      <c r="AM467" s="21">
        <f t="shared" si="126"/>
        <v>0</v>
      </c>
      <c r="AN467" s="21">
        <f t="shared" si="126"/>
        <v>0</v>
      </c>
      <c r="AO467" s="21">
        <f t="shared" si="126"/>
        <v>0</v>
      </c>
      <c r="AP467" s="21">
        <f t="shared" si="126"/>
        <v>0</v>
      </c>
      <c r="AQ467" s="21">
        <f t="shared" si="126"/>
        <v>0</v>
      </c>
    </row>
    <row r="468" spans="1:47" x14ac:dyDescent="0.25">
      <c r="H468" s="17" t="str">
        <f t="shared" si="127"/>
        <v>DIC5</v>
      </c>
      <c r="J468" s="61" t="s">
        <v>74</v>
      </c>
      <c r="K468" s="19" t="s">
        <v>326</v>
      </c>
      <c r="L468" s="21">
        <f t="shared" si="128"/>
        <v>0</v>
      </c>
      <c r="M468" s="21">
        <f t="shared" si="126"/>
        <v>0</v>
      </c>
      <c r="N468" s="21">
        <f t="shared" si="126"/>
        <v>0</v>
      </c>
      <c r="O468" s="21">
        <f t="shared" si="126"/>
        <v>0</v>
      </c>
      <c r="P468" s="21">
        <f t="shared" si="126"/>
        <v>0</v>
      </c>
      <c r="Q468" s="21">
        <f t="shared" si="126"/>
        <v>2.4718202920830641</v>
      </c>
      <c r="R468" s="21">
        <f t="shared" si="126"/>
        <v>2.3399898765053</v>
      </c>
      <c r="S468" s="21">
        <f t="shared" si="126"/>
        <v>0.26658893856164501</v>
      </c>
      <c r="T468" s="21">
        <f t="shared" si="126"/>
        <v>0</v>
      </c>
      <c r="U468" s="21">
        <f t="shared" si="126"/>
        <v>0</v>
      </c>
      <c r="V468" s="21">
        <f t="shared" si="126"/>
        <v>0</v>
      </c>
      <c r="W468" s="21">
        <f t="shared" si="126"/>
        <v>0</v>
      </c>
      <c r="X468" s="21">
        <f t="shared" si="126"/>
        <v>0</v>
      </c>
      <c r="Y468" s="21">
        <f t="shared" si="126"/>
        <v>0</v>
      </c>
      <c r="Z468" s="21">
        <f t="shared" si="126"/>
        <v>0</v>
      </c>
      <c r="AA468" s="21">
        <f t="shared" si="126"/>
        <v>0</v>
      </c>
      <c r="AB468" s="21">
        <f t="shared" si="126"/>
        <v>0</v>
      </c>
      <c r="AC468" s="21">
        <f t="shared" si="126"/>
        <v>0</v>
      </c>
      <c r="AD468" s="21">
        <f t="shared" si="126"/>
        <v>0</v>
      </c>
      <c r="AE468" s="21">
        <f t="shared" si="126"/>
        <v>0</v>
      </c>
      <c r="AF468" s="21">
        <f t="shared" si="126"/>
        <v>0</v>
      </c>
      <c r="AG468" s="21">
        <f t="shared" si="126"/>
        <v>0</v>
      </c>
      <c r="AH468" s="21">
        <f t="shared" si="126"/>
        <v>0</v>
      </c>
      <c r="AI468" s="21">
        <f t="shared" si="126"/>
        <v>0</v>
      </c>
      <c r="AJ468" s="21">
        <f t="shared" si="126"/>
        <v>0</v>
      </c>
      <c r="AK468" s="21">
        <f t="shared" si="126"/>
        <v>0</v>
      </c>
      <c r="AL468" s="21">
        <f t="shared" si="126"/>
        <v>0</v>
      </c>
      <c r="AM468" s="21">
        <f t="shared" si="126"/>
        <v>0</v>
      </c>
      <c r="AN468" s="21">
        <f t="shared" si="126"/>
        <v>0</v>
      </c>
      <c r="AO468" s="21">
        <f t="shared" si="126"/>
        <v>0</v>
      </c>
      <c r="AP468" s="21">
        <f t="shared" si="126"/>
        <v>0</v>
      </c>
      <c r="AQ468" s="21">
        <f t="shared" si="126"/>
        <v>0</v>
      </c>
    </row>
    <row r="469" spans="1:47" x14ac:dyDescent="0.25">
      <c r="H469" s="17" t="str">
        <f t="shared" si="127"/>
        <v>DIC5</v>
      </c>
      <c r="J469" s="61" t="s">
        <v>75</v>
      </c>
      <c r="K469" s="19" t="s">
        <v>328</v>
      </c>
      <c r="L469" s="21">
        <f t="shared" si="128"/>
        <v>0</v>
      </c>
      <c r="M469" s="21">
        <f t="shared" si="126"/>
        <v>0</v>
      </c>
      <c r="N469" s="21">
        <f t="shared" si="126"/>
        <v>0</v>
      </c>
      <c r="O469" s="21">
        <f t="shared" si="126"/>
        <v>0</v>
      </c>
      <c r="P469" s="21">
        <f t="shared" si="126"/>
        <v>0</v>
      </c>
      <c r="Q469" s="21">
        <f t="shared" si="126"/>
        <v>0</v>
      </c>
      <c r="R469" s="21">
        <f t="shared" si="126"/>
        <v>0</v>
      </c>
      <c r="S469" s="21">
        <f t="shared" si="126"/>
        <v>0</v>
      </c>
      <c r="T469" s="21">
        <f t="shared" si="126"/>
        <v>0</v>
      </c>
      <c r="U469" s="21">
        <f t="shared" si="126"/>
        <v>0</v>
      </c>
      <c r="V469" s="21">
        <f t="shared" si="126"/>
        <v>0</v>
      </c>
      <c r="W469" s="21">
        <f t="shared" si="126"/>
        <v>0</v>
      </c>
      <c r="X469" s="21">
        <f t="shared" si="126"/>
        <v>0</v>
      </c>
      <c r="Y469" s="21">
        <f t="shared" si="126"/>
        <v>0</v>
      </c>
      <c r="Z469" s="21">
        <f t="shared" si="126"/>
        <v>0</v>
      </c>
      <c r="AA469" s="21">
        <f t="shared" si="126"/>
        <v>0</v>
      </c>
      <c r="AB469" s="21">
        <f t="shared" si="126"/>
        <v>0</v>
      </c>
      <c r="AC469" s="21">
        <f t="shared" si="126"/>
        <v>0</v>
      </c>
      <c r="AD469" s="21">
        <f t="shared" si="126"/>
        <v>0</v>
      </c>
      <c r="AE469" s="21">
        <f t="shared" si="126"/>
        <v>0</v>
      </c>
      <c r="AF469" s="21">
        <f t="shared" si="126"/>
        <v>0</v>
      </c>
      <c r="AG469" s="21">
        <f t="shared" si="126"/>
        <v>0</v>
      </c>
      <c r="AH469" s="21">
        <f t="shared" si="126"/>
        <v>0</v>
      </c>
      <c r="AI469" s="21">
        <f t="shared" si="126"/>
        <v>0</v>
      </c>
      <c r="AJ469" s="21">
        <f t="shared" si="126"/>
        <v>0</v>
      </c>
      <c r="AK469" s="21">
        <f t="shared" si="126"/>
        <v>0</v>
      </c>
      <c r="AL469" s="21">
        <f t="shared" si="126"/>
        <v>0</v>
      </c>
      <c r="AM469" s="21">
        <f t="shared" si="126"/>
        <v>0</v>
      </c>
      <c r="AN469" s="21">
        <f t="shared" si="126"/>
        <v>0</v>
      </c>
      <c r="AO469" s="21">
        <f t="shared" si="126"/>
        <v>0</v>
      </c>
      <c r="AP469" s="21">
        <f t="shared" si="126"/>
        <v>0</v>
      </c>
      <c r="AQ469" s="21">
        <f t="shared" si="126"/>
        <v>0</v>
      </c>
    </row>
    <row r="470" spans="1:47" x14ac:dyDescent="0.25">
      <c r="H470" s="17" t="str">
        <f t="shared" si="127"/>
        <v>DIC5</v>
      </c>
      <c r="J470" s="61" t="s">
        <v>76</v>
      </c>
      <c r="K470" s="19" t="s">
        <v>330</v>
      </c>
      <c r="L470" s="21">
        <f t="shared" si="128"/>
        <v>66.418795987693329</v>
      </c>
      <c r="M470" s="21">
        <f t="shared" si="126"/>
        <v>59.303177233041104</v>
      </c>
      <c r="N470" s="21">
        <f t="shared" si="126"/>
        <v>51.800633755286945</v>
      </c>
      <c r="O470" s="21">
        <f t="shared" si="126"/>
        <v>44.298090277532502</v>
      </c>
      <c r="P470" s="21">
        <f t="shared" si="126"/>
        <v>36.795546799778052</v>
      </c>
      <c r="Q470" s="21">
        <f t="shared" si="126"/>
        <v>28.753950274052777</v>
      </c>
      <c r="R470" s="21">
        <f t="shared" si="126"/>
        <v>20.712353748327441</v>
      </c>
      <c r="S470" s="21">
        <f t="shared" si="126"/>
        <v>40.685554366983609</v>
      </c>
      <c r="T470" s="21">
        <f t="shared" si="126"/>
        <v>38.694016693812223</v>
      </c>
      <c r="U470" s="21">
        <f t="shared" si="126"/>
        <v>0</v>
      </c>
      <c r="V470" s="21">
        <f t="shared" si="126"/>
        <v>0</v>
      </c>
      <c r="W470" s="21">
        <f t="shared" si="126"/>
        <v>0</v>
      </c>
      <c r="X470" s="21">
        <f t="shared" si="126"/>
        <v>0</v>
      </c>
      <c r="Y470" s="21">
        <f t="shared" si="126"/>
        <v>0</v>
      </c>
      <c r="Z470" s="21">
        <f t="shared" si="126"/>
        <v>0</v>
      </c>
      <c r="AA470" s="21">
        <f t="shared" si="126"/>
        <v>0</v>
      </c>
      <c r="AB470" s="21">
        <f t="shared" si="126"/>
        <v>0</v>
      </c>
      <c r="AC470" s="21">
        <f t="shared" si="126"/>
        <v>0</v>
      </c>
      <c r="AD470" s="21">
        <f t="shared" si="126"/>
        <v>0</v>
      </c>
      <c r="AE470" s="21">
        <f t="shared" si="126"/>
        <v>0</v>
      </c>
      <c r="AF470" s="21">
        <f t="shared" si="126"/>
        <v>0</v>
      </c>
      <c r="AG470" s="21">
        <f t="shared" si="126"/>
        <v>0</v>
      </c>
      <c r="AH470" s="21">
        <f t="shared" si="126"/>
        <v>0</v>
      </c>
      <c r="AI470" s="21">
        <f t="shared" si="126"/>
        <v>0</v>
      </c>
      <c r="AJ470" s="21">
        <f t="shared" si="126"/>
        <v>0</v>
      </c>
      <c r="AK470" s="21">
        <f t="shared" si="126"/>
        <v>0</v>
      </c>
      <c r="AL470" s="21">
        <f t="shared" si="126"/>
        <v>0</v>
      </c>
      <c r="AM470" s="21">
        <f t="shared" si="126"/>
        <v>0</v>
      </c>
      <c r="AN470" s="21">
        <f t="shared" si="126"/>
        <v>0</v>
      </c>
      <c r="AO470" s="21">
        <f t="shared" si="126"/>
        <v>0</v>
      </c>
      <c r="AP470" s="21">
        <f t="shared" si="126"/>
        <v>0</v>
      </c>
      <c r="AQ470" s="21">
        <f t="shared" si="126"/>
        <v>0</v>
      </c>
    </row>
    <row r="471" spans="1:47" x14ac:dyDescent="0.25">
      <c r="H471" s="17" t="str">
        <f t="shared" si="127"/>
        <v>DIC5</v>
      </c>
      <c r="J471" s="61" t="s">
        <v>77</v>
      </c>
      <c r="K471" s="19" t="s">
        <v>332</v>
      </c>
      <c r="L471" s="21">
        <f t="shared" si="128"/>
        <v>43.78149116499241</v>
      </c>
      <c r="M471" s="21">
        <f t="shared" si="126"/>
        <v>41.676014469442698</v>
      </c>
      <c r="N471" s="21">
        <f t="shared" si="126"/>
        <v>40.871879394403436</v>
      </c>
      <c r="O471" s="21">
        <f t="shared" si="126"/>
        <v>40.067744319363896</v>
      </c>
      <c r="P471" s="21">
        <f t="shared" si="126"/>
        <v>39.263609244324634</v>
      </c>
      <c r="Q471" s="21">
        <f t="shared" si="126"/>
        <v>34.996877029252502</v>
      </c>
      <c r="R471" s="21">
        <f t="shared" si="126"/>
        <v>31.743038598729719</v>
      </c>
      <c r="S471" s="21">
        <f t="shared" si="126"/>
        <v>36.909354878573282</v>
      </c>
      <c r="T471" s="21">
        <f t="shared" si="126"/>
        <v>33.389505333273085</v>
      </c>
      <c r="U471" s="21">
        <f t="shared" si="126"/>
        <v>30.366834771320722</v>
      </c>
      <c r="V471" s="21">
        <f t="shared" si="126"/>
        <v>27.344164209368362</v>
      </c>
      <c r="W471" s="21">
        <f t="shared" si="126"/>
        <v>24.321493647415974</v>
      </c>
      <c r="X471" s="21">
        <f t="shared" si="126"/>
        <v>22.348817101036055</v>
      </c>
      <c r="Y471" s="21">
        <f t="shared" si="126"/>
        <v>20.376140554656139</v>
      </c>
      <c r="Z471" s="21">
        <f t="shared" si="126"/>
        <v>7.5107022748254444</v>
      </c>
      <c r="AA471" s="21">
        <f t="shared" si="126"/>
        <v>0</v>
      </c>
      <c r="AB471" s="21">
        <f t="shared" si="126"/>
        <v>0</v>
      </c>
      <c r="AC471" s="21">
        <f t="shared" si="126"/>
        <v>0</v>
      </c>
      <c r="AD471" s="21">
        <f t="shared" si="126"/>
        <v>0</v>
      </c>
      <c r="AE471" s="21">
        <f t="shared" si="126"/>
        <v>0</v>
      </c>
      <c r="AF471" s="21">
        <f t="shared" si="126"/>
        <v>0</v>
      </c>
      <c r="AG471" s="21">
        <f t="shared" si="126"/>
        <v>0</v>
      </c>
      <c r="AH471" s="21">
        <f t="shared" si="126"/>
        <v>0</v>
      </c>
      <c r="AI471" s="21">
        <f t="shared" si="126"/>
        <v>0</v>
      </c>
      <c r="AJ471" s="21">
        <f t="shared" si="126"/>
        <v>0</v>
      </c>
      <c r="AK471" s="21">
        <f t="shared" si="126"/>
        <v>0</v>
      </c>
      <c r="AL471" s="21">
        <f t="shared" si="126"/>
        <v>0</v>
      </c>
      <c r="AM471" s="21">
        <f t="shared" si="126"/>
        <v>0</v>
      </c>
      <c r="AN471" s="21">
        <f t="shared" si="126"/>
        <v>0</v>
      </c>
      <c r="AO471" s="21">
        <f t="shared" si="126"/>
        <v>0</v>
      </c>
      <c r="AP471" s="21">
        <f t="shared" si="126"/>
        <v>0</v>
      </c>
      <c r="AQ471" s="21">
        <f t="shared" si="126"/>
        <v>0</v>
      </c>
    </row>
    <row r="472" spans="1:47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69">
        <f>+SUM(L465:L471)</f>
        <v>1173.2932188357968</v>
      </c>
      <c r="M472" s="69">
        <f t="shared" ref="M472:AQ472" si="129">+SUM(M465:M471)</f>
        <v>1112.2584686913642</v>
      </c>
      <c r="N472" s="69">
        <f t="shared" si="129"/>
        <v>999.57800552613764</v>
      </c>
      <c r="O472" s="69">
        <f t="shared" si="129"/>
        <v>965.12182681136858</v>
      </c>
      <c r="P472" s="69">
        <f t="shared" si="129"/>
        <v>599.44479429249793</v>
      </c>
      <c r="Q472" s="69">
        <f t="shared" si="129"/>
        <v>562.25897162750073</v>
      </c>
      <c r="R472" s="69">
        <f t="shared" si="129"/>
        <v>523.48239203938942</v>
      </c>
      <c r="S472" s="69">
        <f t="shared" si="129"/>
        <v>524.86075085593075</v>
      </c>
      <c r="T472" s="69">
        <f t="shared" si="129"/>
        <v>278.68777887978666</v>
      </c>
      <c r="U472" s="69">
        <f t="shared" si="129"/>
        <v>160.63952167637822</v>
      </c>
      <c r="V472" s="69">
        <f t="shared" si="129"/>
        <v>93.948852586165856</v>
      </c>
      <c r="W472" s="69">
        <f t="shared" si="129"/>
        <v>89.311245996628756</v>
      </c>
      <c r="X472" s="69">
        <f t="shared" si="129"/>
        <v>87.338569450248826</v>
      </c>
      <c r="Y472" s="69">
        <f t="shared" si="129"/>
        <v>43.299186322610502</v>
      </c>
      <c r="Z472" s="69">
        <f t="shared" si="129"/>
        <v>7.5107022748254444</v>
      </c>
      <c r="AA472" s="69">
        <f t="shared" si="129"/>
        <v>0</v>
      </c>
      <c r="AB472" s="69">
        <f t="shared" si="129"/>
        <v>0</v>
      </c>
      <c r="AC472" s="69">
        <f t="shared" si="129"/>
        <v>0</v>
      </c>
      <c r="AD472" s="69">
        <f t="shared" si="129"/>
        <v>0</v>
      </c>
      <c r="AE472" s="69">
        <f t="shared" si="129"/>
        <v>0</v>
      </c>
      <c r="AF472" s="69">
        <f t="shared" si="129"/>
        <v>0</v>
      </c>
      <c r="AG472" s="69">
        <f t="shared" si="129"/>
        <v>0</v>
      </c>
      <c r="AH472" s="69">
        <f t="shared" si="129"/>
        <v>0</v>
      </c>
      <c r="AI472" s="69">
        <f t="shared" si="129"/>
        <v>0</v>
      </c>
      <c r="AJ472" s="69">
        <f t="shared" si="129"/>
        <v>0</v>
      </c>
      <c r="AK472" s="69">
        <f t="shared" si="129"/>
        <v>0</v>
      </c>
      <c r="AL472" s="69">
        <f t="shared" si="129"/>
        <v>0</v>
      </c>
      <c r="AM472" s="69">
        <f t="shared" si="129"/>
        <v>0</v>
      </c>
      <c r="AN472" s="69">
        <f t="shared" si="129"/>
        <v>0</v>
      </c>
      <c r="AO472" s="69">
        <f t="shared" si="129"/>
        <v>0</v>
      </c>
      <c r="AP472" s="69">
        <f t="shared" si="129"/>
        <v>0</v>
      </c>
      <c r="AQ472" s="69">
        <f t="shared" si="129"/>
        <v>0</v>
      </c>
    </row>
    <row r="474" spans="1:47" ht="18.75" x14ac:dyDescent="0.3">
      <c r="I474" s="17" t="str">
        <f>+IF(OR(J475="OIL",J475="OIL-eq"),$R$5,IF(J475="GAS",$R$4,IF(J475="GSL",$R$8,IF(J475="DSL",$R$9,IF(J475="KER",$R$10,IF(J475="LPG",$R$11,IF(J475="HFO",$R$12,IF(J475="AVG",$R$13,IF(J475="RFG",$R$14,IF(J475="ELC",$R$15,$R$16))))))))))</f>
        <v>GWh/año</v>
      </c>
      <c r="K474" s="34" t="s">
        <v>459</v>
      </c>
    </row>
    <row r="475" spans="1:47" x14ac:dyDescent="0.25">
      <c r="I475" s="115">
        <f>+IF(OR(J475="OIL",J475="OIL-eq"),$Q$5,IF(J475="GAS",$Q$4,IF(J475="GSL",$Q$8,IF(J475="DSL",$Q$9,IF(J475="KER",$Q$10,IF(J475="LPG",$Q$11,IF(J475="HFO",$Q$12,IF(J475="AVG",$Q$13,IF(J475="RFG",$Q$14,IF(J475="ELC",$Q$15,$Q$16))))))))))</f>
        <v>277.77777777777777</v>
      </c>
      <c r="J475" s="106" t="s">
        <v>348</v>
      </c>
      <c r="K475" s="56" t="s">
        <v>389</v>
      </c>
    </row>
    <row r="476" spans="1:47" x14ac:dyDescent="0.25">
      <c r="H476" s="12"/>
      <c r="I476" s="12"/>
      <c r="J476" s="15"/>
      <c r="K476" s="23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</row>
    <row r="477" spans="1:47" x14ac:dyDescent="0.25">
      <c r="L477" s="55">
        <v>2019</v>
      </c>
      <c r="M477" s="55">
        <v>2020</v>
      </c>
      <c r="N477" s="55">
        <v>2021</v>
      </c>
      <c r="O477" s="55">
        <v>2022</v>
      </c>
      <c r="P477" s="55">
        <v>2023</v>
      </c>
      <c r="Q477" s="55">
        <v>2024</v>
      </c>
      <c r="R477" s="55">
        <v>2025</v>
      </c>
      <c r="S477" s="55">
        <v>2026</v>
      </c>
      <c r="T477" s="55">
        <v>2027</v>
      </c>
      <c r="U477" s="55">
        <v>2028</v>
      </c>
      <c r="V477" s="55">
        <v>2029</v>
      </c>
      <c r="W477" s="55">
        <v>2030</v>
      </c>
      <c r="X477" s="55">
        <v>2031</v>
      </c>
      <c r="Y477" s="55">
        <v>2032</v>
      </c>
      <c r="Z477" s="55">
        <v>2033</v>
      </c>
      <c r="AA477" s="55">
        <v>2034</v>
      </c>
      <c r="AB477" s="55">
        <v>2035</v>
      </c>
      <c r="AC477" s="55">
        <v>2036</v>
      </c>
      <c r="AD477" s="55">
        <v>2037</v>
      </c>
      <c r="AE477" s="55">
        <v>2038</v>
      </c>
      <c r="AF477" s="55">
        <v>2039</v>
      </c>
      <c r="AG477" s="55">
        <v>2040</v>
      </c>
      <c r="AH477" s="55">
        <v>2041</v>
      </c>
      <c r="AI477" s="55">
        <v>2042</v>
      </c>
      <c r="AJ477" s="55">
        <v>2043</v>
      </c>
      <c r="AK477" s="55">
        <v>2044</v>
      </c>
      <c r="AL477" s="55">
        <v>2045</v>
      </c>
      <c r="AM477" s="55">
        <v>2046</v>
      </c>
      <c r="AN477" s="55">
        <v>2047</v>
      </c>
      <c r="AO477" s="55">
        <v>2048</v>
      </c>
      <c r="AP477" s="55">
        <v>2049</v>
      </c>
      <c r="AQ477" s="55">
        <v>2050</v>
      </c>
    </row>
    <row r="478" spans="1:47" x14ac:dyDescent="0.25">
      <c r="H478" s="17" t="str">
        <f>+$H$1</f>
        <v>DIC5</v>
      </c>
      <c r="J478" s="24" t="s">
        <v>84</v>
      </c>
      <c r="K478" s="54" t="s">
        <v>290</v>
      </c>
      <c r="L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M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7" x14ac:dyDescent="0.25">
      <c r="H479" s="17" t="str">
        <f t="shared" ref="H479:H484" si="130">+$H$1</f>
        <v>DIC5</v>
      </c>
      <c r="J479" s="24" t="s">
        <v>85</v>
      </c>
      <c r="K479" s="54" t="s">
        <v>232</v>
      </c>
      <c r="L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M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N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O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P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Q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R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S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T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U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7" x14ac:dyDescent="0.25">
      <c r="H480" s="17" t="str">
        <f t="shared" si="130"/>
        <v>DIC5</v>
      </c>
      <c r="J480" s="24"/>
      <c r="K480" s="54"/>
      <c r="L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M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7" x14ac:dyDescent="0.25">
      <c r="H481" s="17" t="str">
        <f t="shared" si="130"/>
        <v>DIC5</v>
      </c>
      <c r="J481" s="24" t="s">
        <v>434</v>
      </c>
      <c r="K481" s="54" t="s">
        <v>291</v>
      </c>
      <c r="L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M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7" x14ac:dyDescent="0.25">
      <c r="H482" s="17" t="str">
        <f t="shared" si="130"/>
        <v>DIC5</v>
      </c>
      <c r="J482" s="24" t="s">
        <v>86</v>
      </c>
      <c r="K482" s="54" t="s">
        <v>292</v>
      </c>
      <c r="L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M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7" x14ac:dyDescent="0.25">
      <c r="H483" s="17" t="str">
        <f t="shared" si="130"/>
        <v>DIC5</v>
      </c>
      <c r="J483" s="24" t="s">
        <v>87</v>
      </c>
      <c r="K483" s="54" t="s">
        <v>293</v>
      </c>
      <c r="L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M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7" x14ac:dyDescent="0.25">
      <c r="H484" s="17" t="str">
        <f t="shared" si="130"/>
        <v>DIC5</v>
      </c>
      <c r="J484" s="24" t="s">
        <v>88</v>
      </c>
      <c r="K484" s="54" t="s">
        <v>233</v>
      </c>
      <c r="L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M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N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O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P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Q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R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S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T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U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V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W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X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Y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Z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A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B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7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69">
        <f>+SUM(L478:L484)</f>
        <v>616.0504035879369</v>
      </c>
      <c r="M485" s="69">
        <f t="shared" ref="M485" si="131">+SUM(M478:M484)</f>
        <v>588.30750747728052</v>
      </c>
      <c r="N485" s="69">
        <f t="shared" ref="N485:AQ485" si="132">+SUM(N478:N484)</f>
        <v>509.7262188037642</v>
      </c>
      <c r="O485" s="69">
        <f t="shared" si="132"/>
        <v>503.65509765592526</v>
      </c>
      <c r="P485" s="69">
        <f t="shared" si="132"/>
        <v>190.55809872529585</v>
      </c>
      <c r="Q485" s="69">
        <f t="shared" si="132"/>
        <v>187.21944053850945</v>
      </c>
      <c r="R485" s="69">
        <f t="shared" si="132"/>
        <v>183.88078235172333</v>
      </c>
      <c r="S485" s="69">
        <f t="shared" si="132"/>
        <v>181.13599664981916</v>
      </c>
      <c r="T485" s="69">
        <f t="shared" si="132"/>
        <v>26.387989783700888</v>
      </c>
      <c r="U485" s="69">
        <f t="shared" si="132"/>
        <v>24.168610171971611</v>
      </c>
      <c r="V485" s="69">
        <f t="shared" si="132"/>
        <v>21.949230560242306</v>
      </c>
      <c r="W485" s="69">
        <f t="shared" si="132"/>
        <v>19.729850948513</v>
      </c>
      <c r="X485" s="69">
        <f t="shared" si="132"/>
        <v>18.172902642487944</v>
      </c>
      <c r="Y485" s="69">
        <f t="shared" si="132"/>
        <v>16.61595433646286</v>
      </c>
      <c r="Z485" s="69">
        <f t="shared" si="132"/>
        <v>7.5107022748254444</v>
      </c>
      <c r="AA485" s="69">
        <f t="shared" si="132"/>
        <v>0</v>
      </c>
      <c r="AB485" s="69">
        <f t="shared" si="132"/>
        <v>0</v>
      </c>
      <c r="AC485" s="69">
        <f t="shared" si="132"/>
        <v>0</v>
      </c>
      <c r="AD485" s="69">
        <f t="shared" si="132"/>
        <v>0</v>
      </c>
      <c r="AE485" s="69">
        <f t="shared" si="132"/>
        <v>0</v>
      </c>
      <c r="AF485" s="69">
        <f t="shared" si="132"/>
        <v>0</v>
      </c>
      <c r="AG485" s="69">
        <f t="shared" si="132"/>
        <v>0</v>
      </c>
      <c r="AH485" s="69">
        <f t="shared" si="132"/>
        <v>0</v>
      </c>
      <c r="AI485" s="69">
        <f t="shared" si="132"/>
        <v>0</v>
      </c>
      <c r="AJ485" s="69">
        <f t="shared" si="132"/>
        <v>0</v>
      </c>
      <c r="AK485" s="69">
        <f t="shared" si="132"/>
        <v>0</v>
      </c>
      <c r="AL485" s="69">
        <f t="shared" si="132"/>
        <v>0</v>
      </c>
      <c r="AM485" s="69">
        <f t="shared" si="132"/>
        <v>0</v>
      </c>
      <c r="AN485" s="69">
        <f t="shared" si="132"/>
        <v>0</v>
      </c>
      <c r="AO485" s="69">
        <f t="shared" si="132"/>
        <v>0</v>
      </c>
      <c r="AP485" s="69">
        <f t="shared" si="132"/>
        <v>0</v>
      </c>
      <c r="AQ485" s="69">
        <f t="shared" si="132"/>
        <v>0</v>
      </c>
    </row>
    <row r="487" spans="1:47" ht="18.75" x14ac:dyDescent="0.3">
      <c r="I487" s="17" t="str">
        <f>+IF(OR(J488="OIL",J488="OIL-eq"),$R$5,IF(J488="GAS",$R$4,IF(J488="GSL",$R$8,IF(J488="DSL",$R$9,IF(J488="KER",$R$10,IF(J488="LPG",$R$11,IF(J488="HFO",$R$12,IF(J488="AVG",$R$13,IF(J488="RFG",$R$14,IF(J488="ELC",$R$15,$R$16))))))))))</f>
        <v>GWh/año</v>
      </c>
      <c r="K487" s="34" t="s">
        <v>460</v>
      </c>
    </row>
    <row r="488" spans="1:47" x14ac:dyDescent="0.25">
      <c r="I488" s="115">
        <f>+IF(OR(J488="OIL",J488="OIL-eq"),$Q$5,IF(J488="GAS",$Q$4,IF(J488="GSL",$Q$8,IF(J488="DSL",$Q$9,IF(J488="KER",$Q$10,IF(J488="LPG",$Q$11,IF(J488="HFO",$Q$12,IF(J488="AVG",$Q$13,IF(J488="RFG",$Q$14,IF(J488="ELC",$Q$15,$Q$16))))))))))</f>
        <v>277.77777777777777</v>
      </c>
      <c r="J488" s="106" t="s">
        <v>348</v>
      </c>
      <c r="K488" s="56" t="s">
        <v>389</v>
      </c>
    </row>
    <row r="489" spans="1:47" x14ac:dyDescent="0.25">
      <c r="H489" s="12"/>
      <c r="I489" s="12"/>
      <c r="J489" s="15"/>
      <c r="K489" s="23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</row>
    <row r="490" spans="1:47" x14ac:dyDescent="0.25">
      <c r="L490" s="55">
        <v>2019</v>
      </c>
      <c r="M490" s="55">
        <v>2020</v>
      </c>
      <c r="N490" s="55">
        <v>2021</v>
      </c>
      <c r="O490" s="55">
        <v>2022</v>
      </c>
      <c r="P490" s="55">
        <v>2023</v>
      </c>
      <c r="Q490" s="55">
        <v>2024</v>
      </c>
      <c r="R490" s="55">
        <v>2025</v>
      </c>
      <c r="S490" s="55">
        <v>2026</v>
      </c>
      <c r="T490" s="55">
        <v>2027</v>
      </c>
      <c r="U490" s="55">
        <v>2028</v>
      </c>
      <c r="V490" s="55">
        <v>2029</v>
      </c>
      <c r="W490" s="55">
        <v>2030</v>
      </c>
      <c r="X490" s="55">
        <v>2031</v>
      </c>
      <c r="Y490" s="55">
        <v>2032</v>
      </c>
      <c r="Z490" s="55">
        <v>2033</v>
      </c>
      <c r="AA490" s="55">
        <v>2034</v>
      </c>
      <c r="AB490" s="55">
        <v>2035</v>
      </c>
      <c r="AC490" s="55">
        <v>2036</v>
      </c>
      <c r="AD490" s="55">
        <v>2037</v>
      </c>
      <c r="AE490" s="55">
        <v>2038</v>
      </c>
      <c r="AF490" s="55">
        <v>2039</v>
      </c>
      <c r="AG490" s="55">
        <v>2040</v>
      </c>
      <c r="AH490" s="55">
        <v>2041</v>
      </c>
      <c r="AI490" s="55">
        <v>2042</v>
      </c>
      <c r="AJ490" s="55">
        <v>2043</v>
      </c>
      <c r="AK490" s="55">
        <v>2044</v>
      </c>
      <c r="AL490" s="55">
        <v>2045</v>
      </c>
      <c r="AM490" s="55">
        <v>2046</v>
      </c>
      <c r="AN490" s="55">
        <v>2047</v>
      </c>
      <c r="AO490" s="55">
        <v>2048</v>
      </c>
      <c r="AP490" s="55">
        <v>2049</v>
      </c>
      <c r="AQ490" s="55">
        <v>2050</v>
      </c>
    </row>
    <row r="491" spans="1:47" x14ac:dyDescent="0.25">
      <c r="H491" s="17" t="str">
        <f>+$H$1</f>
        <v>DIC5</v>
      </c>
      <c r="J491" s="24" t="s">
        <v>458</v>
      </c>
      <c r="K491" s="54" t="s">
        <v>294</v>
      </c>
      <c r="L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M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7" x14ac:dyDescent="0.25">
      <c r="H492" s="17" t="str">
        <f t="shared" ref="H492:H497" si="133">+$H$1</f>
        <v>DIC5</v>
      </c>
      <c r="J492" s="24" t="s">
        <v>89</v>
      </c>
      <c r="K492" s="56" t="s">
        <v>234</v>
      </c>
      <c r="L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M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N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O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P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Q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R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S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T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U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V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W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X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Z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A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7" x14ac:dyDescent="0.25">
      <c r="H493" s="17" t="str">
        <f t="shared" si="133"/>
        <v>DIC5</v>
      </c>
      <c r="J493" s="24"/>
      <c r="K493" s="54"/>
      <c r="L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M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7" x14ac:dyDescent="0.25">
      <c r="H494" s="17" t="str">
        <f t="shared" si="133"/>
        <v>DIC5</v>
      </c>
      <c r="J494" s="24" t="s">
        <v>90</v>
      </c>
      <c r="K494" s="54" t="s">
        <v>235</v>
      </c>
      <c r="L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M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R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S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T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U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7" x14ac:dyDescent="0.25">
      <c r="H495" s="17" t="str">
        <f t="shared" si="133"/>
        <v>DIC5</v>
      </c>
      <c r="J495" s="24" t="s">
        <v>431</v>
      </c>
      <c r="K495" s="54" t="s">
        <v>295</v>
      </c>
      <c r="L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M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7" x14ac:dyDescent="0.25">
      <c r="H496" s="17" t="str">
        <f t="shared" si="133"/>
        <v>DIC5</v>
      </c>
      <c r="J496" s="24" t="s">
        <v>91</v>
      </c>
      <c r="K496" s="54" t="s">
        <v>236</v>
      </c>
      <c r="L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M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N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O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P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Q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R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S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T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U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V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7" x14ac:dyDescent="0.25">
      <c r="H497" s="17" t="str">
        <f t="shared" si="133"/>
        <v>DIC5</v>
      </c>
      <c r="J497" s="24" t="s">
        <v>92</v>
      </c>
      <c r="K497" s="54" t="s">
        <v>296</v>
      </c>
      <c r="L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M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N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O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P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Q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R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T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U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V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W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X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Y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Z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A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7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69">
        <f>+SUM(L491:L497)</f>
        <v>557.24281524785988</v>
      </c>
      <c r="M498" s="69">
        <f t="shared" ref="M498" si="134">+SUM(M491:M497)</f>
        <v>523.9509612140838</v>
      </c>
      <c r="N498" s="69">
        <f t="shared" ref="N498:AQ498" si="135">+SUM(N491:N497)</f>
        <v>489.85178672237339</v>
      </c>
      <c r="O498" s="69">
        <f t="shared" si="135"/>
        <v>461.46672915544332</v>
      </c>
      <c r="P498" s="69">
        <f t="shared" si="135"/>
        <v>408.88669556720208</v>
      </c>
      <c r="Q498" s="69">
        <f t="shared" si="135"/>
        <v>375.0395310889914</v>
      </c>
      <c r="R498" s="69">
        <f t="shared" si="135"/>
        <v>339.60160968766604</v>
      </c>
      <c r="S498" s="69">
        <f t="shared" si="135"/>
        <v>343.72475420611158</v>
      </c>
      <c r="T498" s="69">
        <f t="shared" si="135"/>
        <v>252.29978909608579</v>
      </c>
      <c r="U498" s="69">
        <f t="shared" si="135"/>
        <v>136.47091150440662</v>
      </c>
      <c r="V498" s="69">
        <f t="shared" si="135"/>
        <v>71.999622025923557</v>
      </c>
      <c r="W498" s="69">
        <f t="shared" si="135"/>
        <v>69.581395048115752</v>
      </c>
      <c r="X498" s="69">
        <f t="shared" si="135"/>
        <v>69.165666807760886</v>
      </c>
      <c r="Y498" s="69">
        <f t="shared" si="135"/>
        <v>26.683231986147643</v>
      </c>
      <c r="Z498" s="69">
        <f t="shared" si="135"/>
        <v>0</v>
      </c>
      <c r="AA498" s="69">
        <f t="shared" si="135"/>
        <v>0</v>
      </c>
      <c r="AB498" s="69">
        <f t="shared" si="135"/>
        <v>0</v>
      </c>
      <c r="AC498" s="69">
        <f t="shared" si="135"/>
        <v>0</v>
      </c>
      <c r="AD498" s="69">
        <f t="shared" si="135"/>
        <v>0</v>
      </c>
      <c r="AE498" s="69">
        <f t="shared" si="135"/>
        <v>0</v>
      </c>
      <c r="AF498" s="69">
        <f t="shared" si="135"/>
        <v>0</v>
      </c>
      <c r="AG498" s="69">
        <f t="shared" si="135"/>
        <v>0</v>
      </c>
      <c r="AH498" s="69">
        <f t="shared" si="135"/>
        <v>0</v>
      </c>
      <c r="AI498" s="69">
        <f t="shared" si="135"/>
        <v>0</v>
      </c>
      <c r="AJ498" s="69">
        <f t="shared" si="135"/>
        <v>0</v>
      </c>
      <c r="AK498" s="69">
        <f t="shared" si="135"/>
        <v>0</v>
      </c>
      <c r="AL498" s="69">
        <f t="shared" si="135"/>
        <v>0</v>
      </c>
      <c r="AM498" s="69">
        <f t="shared" si="135"/>
        <v>0</v>
      </c>
      <c r="AN498" s="69">
        <f t="shared" si="135"/>
        <v>0</v>
      </c>
      <c r="AO498" s="69">
        <f t="shared" si="135"/>
        <v>0</v>
      </c>
      <c r="AP498" s="69">
        <f t="shared" si="135"/>
        <v>0</v>
      </c>
      <c r="AQ498" s="69">
        <f t="shared" si="135"/>
        <v>0</v>
      </c>
    </row>
    <row r="500" spans="1:47" s="80" customFormat="1" ht="18.75" x14ac:dyDescent="0.3">
      <c r="A500" s="135"/>
      <c r="B500" s="135"/>
      <c r="C500" s="135"/>
      <c r="D500" s="135"/>
      <c r="E500" s="135"/>
      <c r="F500" s="96"/>
      <c r="H500" s="88"/>
      <c r="I500" s="17" t="str">
        <f>+IF(OR(J501="OIL",J501="OIL-eq"),$R$5,IF(J501="GAS",$R$4,IF(J501="GSL",$R$8,IF(J501="DSL",$R$9,IF(J501="KER",$R$10,IF(J501="LPG",$R$11,IF(J501="HFO",$R$12,IF(J501="AVG",$R$13,IF(J501="RFG",$R$14,IF(J501="ELC",$R$15,$R$16))))))))))</f>
        <v>GWh/año</v>
      </c>
      <c r="K500" s="89" t="s">
        <v>461</v>
      </c>
    </row>
    <row r="501" spans="1:47" x14ac:dyDescent="0.25">
      <c r="I501" s="115">
        <f>+IF(OR(J501="OIL",J501="OIL-eq"),$Q$5,IF(J501="GAS",$Q$4,IF(J501="GSL",$Q$8,IF(J501="DSL",$Q$9,IF(J501="KER",$Q$10,IF(J501="LPG",$Q$11,IF(J501="HFO",$Q$12,IF(J501="AVG",$Q$13,IF(J501="RFG",$Q$14,IF(J501="ELC",$Q$15,$Q$16))))))))))</f>
        <v>277.77777777777777</v>
      </c>
      <c r="J501" s="106" t="s">
        <v>348</v>
      </c>
      <c r="K501" s="41" t="s">
        <v>26</v>
      </c>
    </row>
    <row r="502" spans="1:47" x14ac:dyDescent="0.25">
      <c r="H502" s="12"/>
      <c r="I502" s="12"/>
      <c r="J502" s="15"/>
      <c r="K502" s="23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</row>
    <row r="503" spans="1:47" x14ac:dyDescent="0.25">
      <c r="L503" s="40">
        <v>2019</v>
      </c>
      <c r="M503" s="40">
        <v>2020</v>
      </c>
      <c r="N503" s="40">
        <v>2021</v>
      </c>
      <c r="O503" s="40">
        <v>2022</v>
      </c>
      <c r="P503" s="40">
        <v>2023</v>
      </c>
      <c r="Q503" s="40">
        <v>2024</v>
      </c>
      <c r="R503" s="40">
        <v>2025</v>
      </c>
      <c r="S503" s="40">
        <v>2026</v>
      </c>
      <c r="T503" s="40">
        <v>2027</v>
      </c>
      <c r="U503" s="40">
        <v>2028</v>
      </c>
      <c r="V503" s="40">
        <v>2029</v>
      </c>
      <c r="W503" s="40">
        <v>2030</v>
      </c>
      <c r="X503" s="40">
        <v>2031</v>
      </c>
      <c r="Y503" s="40">
        <v>2032</v>
      </c>
      <c r="Z503" s="40">
        <v>2033</v>
      </c>
      <c r="AA503" s="40">
        <v>2034</v>
      </c>
      <c r="AB503" s="40">
        <v>2035</v>
      </c>
      <c r="AC503" s="40">
        <v>2036</v>
      </c>
      <c r="AD503" s="40">
        <v>2037</v>
      </c>
      <c r="AE503" s="40">
        <v>2038</v>
      </c>
      <c r="AF503" s="40">
        <v>2039</v>
      </c>
      <c r="AG503" s="40">
        <v>2040</v>
      </c>
      <c r="AH503" s="40">
        <v>2041</v>
      </c>
      <c r="AI503" s="40">
        <v>2042</v>
      </c>
      <c r="AJ503" s="40">
        <v>2043</v>
      </c>
      <c r="AK503" s="40">
        <v>2044</v>
      </c>
      <c r="AL503" s="40">
        <v>2045</v>
      </c>
      <c r="AM503" s="40">
        <v>2046</v>
      </c>
      <c r="AN503" s="40">
        <v>2047</v>
      </c>
      <c r="AO503" s="40">
        <v>2048</v>
      </c>
      <c r="AP503" s="40">
        <v>2049</v>
      </c>
      <c r="AQ503" s="40">
        <v>2050</v>
      </c>
    </row>
    <row r="504" spans="1:47" x14ac:dyDescent="0.25">
      <c r="H504" s="17" t="str">
        <f>+$H$1</f>
        <v>DIC5</v>
      </c>
      <c r="J504" s="61" t="s">
        <v>72</v>
      </c>
      <c r="K504" s="19" t="s">
        <v>320</v>
      </c>
      <c r="L504" s="21">
        <f>+L517+L582</f>
        <v>201.87721338746056</v>
      </c>
      <c r="M504" s="21">
        <f t="shared" ref="M504:AQ510" si="136">+M517+M582</f>
        <v>163.13333760455498</v>
      </c>
      <c r="N504" s="21">
        <f t="shared" si="136"/>
        <v>127.72447965711805</v>
      </c>
      <c r="O504" s="21">
        <f t="shared" si="136"/>
        <v>149.15825053600972</v>
      </c>
      <c r="P504" s="21">
        <f t="shared" si="136"/>
        <v>142.17070700173696</v>
      </c>
      <c r="Q504" s="21">
        <f t="shared" si="136"/>
        <v>0</v>
      </c>
      <c r="R504" s="21">
        <f t="shared" si="136"/>
        <v>0</v>
      </c>
      <c r="S504" s="21">
        <f t="shared" si="136"/>
        <v>0</v>
      </c>
      <c r="T504" s="21">
        <f t="shared" si="136"/>
        <v>0</v>
      </c>
      <c r="U504" s="21">
        <f t="shared" si="136"/>
        <v>0</v>
      </c>
      <c r="V504" s="21">
        <f t="shared" si="136"/>
        <v>0</v>
      </c>
      <c r="W504" s="21">
        <f t="shared" si="136"/>
        <v>0</v>
      </c>
      <c r="X504" s="21">
        <f t="shared" si="136"/>
        <v>0</v>
      </c>
      <c r="Y504" s="21">
        <f t="shared" si="136"/>
        <v>0</v>
      </c>
      <c r="Z504" s="21">
        <f t="shared" si="136"/>
        <v>0</v>
      </c>
      <c r="AA504" s="21">
        <f t="shared" si="136"/>
        <v>0</v>
      </c>
      <c r="AB504" s="21">
        <f t="shared" si="136"/>
        <v>0</v>
      </c>
      <c r="AC504" s="21">
        <f t="shared" si="136"/>
        <v>0</v>
      </c>
      <c r="AD504" s="21">
        <f t="shared" si="136"/>
        <v>0</v>
      </c>
      <c r="AE504" s="21">
        <f t="shared" si="136"/>
        <v>0</v>
      </c>
      <c r="AF504" s="21">
        <f t="shared" si="136"/>
        <v>0</v>
      </c>
      <c r="AG504" s="21">
        <f t="shared" si="136"/>
        <v>0</v>
      </c>
      <c r="AH504" s="21">
        <f t="shared" si="136"/>
        <v>0</v>
      </c>
      <c r="AI504" s="21">
        <f t="shared" si="136"/>
        <v>0</v>
      </c>
      <c r="AJ504" s="21">
        <f t="shared" si="136"/>
        <v>0</v>
      </c>
      <c r="AK504" s="21">
        <f t="shared" si="136"/>
        <v>0</v>
      </c>
      <c r="AL504" s="21">
        <f t="shared" si="136"/>
        <v>0</v>
      </c>
      <c r="AM504" s="21">
        <f t="shared" si="136"/>
        <v>0</v>
      </c>
      <c r="AN504" s="21">
        <f t="shared" si="136"/>
        <v>0</v>
      </c>
      <c r="AO504" s="21">
        <f t="shared" si="136"/>
        <v>0</v>
      </c>
      <c r="AP504" s="21">
        <f t="shared" si="136"/>
        <v>0</v>
      </c>
      <c r="AQ504" s="21">
        <f t="shared" si="136"/>
        <v>0</v>
      </c>
    </row>
    <row r="505" spans="1:47" x14ac:dyDescent="0.25">
      <c r="H505" s="17" t="str">
        <f t="shared" ref="H505:H510" si="137">+$H$1</f>
        <v>DIC5</v>
      </c>
      <c r="J505" s="61" t="s">
        <v>73</v>
      </c>
      <c r="K505" s="19" t="s">
        <v>322</v>
      </c>
      <c r="L505" s="21">
        <f>+L518+L583</f>
        <v>4111.6327770208782</v>
      </c>
      <c r="M505" s="21">
        <f t="shared" si="136"/>
        <v>3913.616408100811</v>
      </c>
      <c r="N505" s="21">
        <f t="shared" si="136"/>
        <v>3669.1587943577752</v>
      </c>
      <c r="O505" s="21">
        <f t="shared" si="136"/>
        <v>3521.5538242398306</v>
      </c>
      <c r="P505" s="21">
        <f t="shared" si="136"/>
        <v>2963.8509473138802</v>
      </c>
      <c r="Q505" s="21">
        <f t="shared" si="136"/>
        <v>2769.5048297458416</v>
      </c>
      <c r="R505" s="21">
        <f t="shared" si="136"/>
        <v>2575.158712177803</v>
      </c>
      <c r="S505" s="21">
        <f t="shared" si="136"/>
        <v>2421.0440105671778</v>
      </c>
      <c r="T505" s="21">
        <f t="shared" si="136"/>
        <v>1915.2326563644363</v>
      </c>
      <c r="U505" s="21">
        <f t="shared" si="136"/>
        <v>1655.8132893220527</v>
      </c>
      <c r="V505" s="21">
        <f t="shared" si="136"/>
        <v>1052.1449795853666</v>
      </c>
      <c r="W505" s="21">
        <f t="shared" si="136"/>
        <v>1024.7722769235445</v>
      </c>
      <c r="X505" s="21">
        <f t="shared" si="136"/>
        <v>1024.7722769235445</v>
      </c>
      <c r="Y505" s="21">
        <f t="shared" si="136"/>
        <v>725.65711690158605</v>
      </c>
      <c r="Z505" s="21">
        <f t="shared" si="136"/>
        <v>0</v>
      </c>
      <c r="AA505" s="21">
        <f t="shared" si="136"/>
        <v>0</v>
      </c>
      <c r="AB505" s="21">
        <f t="shared" si="136"/>
        <v>0</v>
      </c>
      <c r="AC505" s="21">
        <f t="shared" si="136"/>
        <v>0</v>
      </c>
      <c r="AD505" s="21">
        <f t="shared" si="136"/>
        <v>0</v>
      </c>
      <c r="AE505" s="21">
        <f t="shared" si="136"/>
        <v>0</v>
      </c>
      <c r="AF505" s="21">
        <f t="shared" si="136"/>
        <v>0</v>
      </c>
      <c r="AG505" s="21">
        <f t="shared" si="136"/>
        <v>0</v>
      </c>
      <c r="AH505" s="21">
        <f t="shared" si="136"/>
        <v>0</v>
      </c>
      <c r="AI505" s="21">
        <f t="shared" si="136"/>
        <v>0</v>
      </c>
      <c r="AJ505" s="21">
        <f t="shared" si="136"/>
        <v>0</v>
      </c>
      <c r="AK505" s="21">
        <f t="shared" si="136"/>
        <v>0</v>
      </c>
      <c r="AL505" s="21">
        <f t="shared" si="136"/>
        <v>0</v>
      </c>
      <c r="AM505" s="21">
        <f t="shared" si="136"/>
        <v>0</v>
      </c>
      <c r="AN505" s="21">
        <f t="shared" si="136"/>
        <v>0</v>
      </c>
      <c r="AO505" s="21">
        <f t="shared" si="136"/>
        <v>0</v>
      </c>
      <c r="AP505" s="21">
        <f t="shared" si="136"/>
        <v>0</v>
      </c>
      <c r="AQ505" s="21">
        <f t="shared" si="136"/>
        <v>0</v>
      </c>
    </row>
    <row r="506" spans="1:47" x14ac:dyDescent="0.25">
      <c r="H506" s="17" t="str">
        <f t="shared" si="137"/>
        <v>DIC5</v>
      </c>
      <c r="J506" s="61" t="s">
        <v>73</v>
      </c>
      <c r="K506" s="19" t="s">
        <v>324</v>
      </c>
      <c r="L506" s="21">
        <f t="shared" ref="L506:L510" si="138">+L519+L584</f>
        <v>0</v>
      </c>
      <c r="M506" s="21">
        <f t="shared" si="136"/>
        <v>0</v>
      </c>
      <c r="N506" s="21">
        <f t="shared" si="136"/>
        <v>0</v>
      </c>
      <c r="O506" s="21">
        <f t="shared" si="136"/>
        <v>0</v>
      </c>
      <c r="P506" s="21">
        <f t="shared" si="136"/>
        <v>0</v>
      </c>
      <c r="Q506" s="21">
        <f t="shared" si="136"/>
        <v>0</v>
      </c>
      <c r="R506" s="21">
        <f t="shared" si="136"/>
        <v>0</v>
      </c>
      <c r="S506" s="21">
        <f t="shared" si="136"/>
        <v>0</v>
      </c>
      <c r="T506" s="21">
        <f t="shared" si="136"/>
        <v>0</v>
      </c>
      <c r="U506" s="21">
        <f t="shared" si="136"/>
        <v>0</v>
      </c>
      <c r="V506" s="21">
        <f t="shared" si="136"/>
        <v>0</v>
      </c>
      <c r="W506" s="21">
        <f t="shared" si="136"/>
        <v>0</v>
      </c>
      <c r="X506" s="21">
        <f t="shared" si="136"/>
        <v>0</v>
      </c>
      <c r="Y506" s="21">
        <f t="shared" si="136"/>
        <v>0</v>
      </c>
      <c r="Z506" s="21">
        <f t="shared" si="136"/>
        <v>0</v>
      </c>
      <c r="AA506" s="21">
        <f t="shared" si="136"/>
        <v>0</v>
      </c>
      <c r="AB506" s="21">
        <f t="shared" si="136"/>
        <v>0</v>
      </c>
      <c r="AC506" s="21">
        <f t="shared" si="136"/>
        <v>0</v>
      </c>
      <c r="AD506" s="21">
        <f t="shared" si="136"/>
        <v>0</v>
      </c>
      <c r="AE506" s="21">
        <f t="shared" si="136"/>
        <v>0</v>
      </c>
      <c r="AF506" s="21">
        <f t="shared" si="136"/>
        <v>0</v>
      </c>
      <c r="AG506" s="21">
        <f t="shared" si="136"/>
        <v>0</v>
      </c>
      <c r="AH506" s="21">
        <f t="shared" si="136"/>
        <v>0</v>
      </c>
      <c r="AI506" s="21">
        <f t="shared" si="136"/>
        <v>0</v>
      </c>
      <c r="AJ506" s="21">
        <f t="shared" si="136"/>
        <v>0</v>
      </c>
      <c r="AK506" s="21">
        <f t="shared" si="136"/>
        <v>0</v>
      </c>
      <c r="AL506" s="21">
        <f t="shared" si="136"/>
        <v>0</v>
      </c>
      <c r="AM506" s="21">
        <f t="shared" si="136"/>
        <v>0</v>
      </c>
      <c r="AN506" s="21">
        <f t="shared" si="136"/>
        <v>0</v>
      </c>
      <c r="AO506" s="21">
        <f t="shared" si="136"/>
        <v>0</v>
      </c>
      <c r="AP506" s="21">
        <f t="shared" si="136"/>
        <v>0</v>
      </c>
      <c r="AQ506" s="21">
        <f t="shared" si="136"/>
        <v>0</v>
      </c>
    </row>
    <row r="507" spans="1:47" x14ac:dyDescent="0.25">
      <c r="H507" s="17" t="str">
        <f t="shared" si="137"/>
        <v>DIC5</v>
      </c>
      <c r="J507" s="61" t="s">
        <v>74</v>
      </c>
      <c r="K507" s="19" t="s">
        <v>326</v>
      </c>
      <c r="L507" s="21">
        <f t="shared" si="138"/>
        <v>21.412926305312055</v>
      </c>
      <c r="M507" s="21">
        <f t="shared" si="136"/>
        <v>20.234437110938721</v>
      </c>
      <c r="N507" s="21">
        <f t="shared" si="136"/>
        <v>19.345011303864499</v>
      </c>
      <c r="O507" s="21">
        <f t="shared" si="136"/>
        <v>18.455585496790253</v>
      </c>
      <c r="P507" s="21">
        <f t="shared" si="136"/>
        <v>17.566159689716027</v>
      </c>
      <c r="Q507" s="21">
        <f t="shared" si="136"/>
        <v>16.676733882641777</v>
      </c>
      <c r="R507" s="21">
        <f t="shared" si="136"/>
        <v>15.787308075567555</v>
      </c>
      <c r="S507" s="21">
        <f t="shared" si="136"/>
        <v>1.798606799486175</v>
      </c>
      <c r="T507" s="21">
        <f t="shared" si="136"/>
        <v>0</v>
      </c>
      <c r="U507" s="21">
        <f t="shared" si="136"/>
        <v>0</v>
      </c>
      <c r="V507" s="21">
        <f t="shared" si="136"/>
        <v>0</v>
      </c>
      <c r="W507" s="21">
        <f t="shared" si="136"/>
        <v>0</v>
      </c>
      <c r="X507" s="21">
        <f t="shared" si="136"/>
        <v>0</v>
      </c>
      <c r="Y507" s="21">
        <f t="shared" si="136"/>
        <v>0</v>
      </c>
      <c r="Z507" s="21">
        <f t="shared" si="136"/>
        <v>0</v>
      </c>
      <c r="AA507" s="21">
        <f t="shared" si="136"/>
        <v>0</v>
      </c>
      <c r="AB507" s="21">
        <f t="shared" si="136"/>
        <v>0</v>
      </c>
      <c r="AC507" s="21">
        <f t="shared" si="136"/>
        <v>0</v>
      </c>
      <c r="AD507" s="21">
        <f t="shared" si="136"/>
        <v>0</v>
      </c>
      <c r="AE507" s="21">
        <f t="shared" si="136"/>
        <v>0</v>
      </c>
      <c r="AF507" s="21">
        <f t="shared" si="136"/>
        <v>0</v>
      </c>
      <c r="AG507" s="21">
        <f t="shared" si="136"/>
        <v>0</v>
      </c>
      <c r="AH507" s="21">
        <f t="shared" si="136"/>
        <v>0</v>
      </c>
      <c r="AI507" s="21">
        <f t="shared" si="136"/>
        <v>0</v>
      </c>
      <c r="AJ507" s="21">
        <f t="shared" si="136"/>
        <v>0</v>
      </c>
      <c r="AK507" s="21">
        <f t="shared" si="136"/>
        <v>0</v>
      </c>
      <c r="AL507" s="21">
        <f t="shared" si="136"/>
        <v>0</v>
      </c>
      <c r="AM507" s="21">
        <f t="shared" si="136"/>
        <v>0</v>
      </c>
      <c r="AN507" s="21">
        <f t="shared" si="136"/>
        <v>0</v>
      </c>
      <c r="AO507" s="21">
        <f t="shared" si="136"/>
        <v>0</v>
      </c>
      <c r="AP507" s="21">
        <f t="shared" si="136"/>
        <v>0</v>
      </c>
      <c r="AQ507" s="21">
        <f t="shared" si="136"/>
        <v>0</v>
      </c>
    </row>
    <row r="508" spans="1:47" x14ac:dyDescent="0.25">
      <c r="H508" s="17" t="str">
        <f t="shared" si="137"/>
        <v>DIC5</v>
      </c>
      <c r="J508" s="61" t="s">
        <v>75</v>
      </c>
      <c r="K508" s="19" t="s">
        <v>328</v>
      </c>
      <c r="L508" s="21">
        <f t="shared" si="138"/>
        <v>488.58938957726582</v>
      </c>
      <c r="M508" s="21">
        <f t="shared" si="136"/>
        <v>454.46910185573802</v>
      </c>
      <c r="N508" s="21">
        <f t="shared" si="136"/>
        <v>418.49346137656221</v>
      </c>
      <c r="O508" s="21">
        <f t="shared" si="136"/>
        <v>382.5178208973872</v>
      </c>
      <c r="P508" s="21">
        <f t="shared" si="136"/>
        <v>346.54218041821196</v>
      </c>
      <c r="Q508" s="21">
        <f t="shared" si="136"/>
        <v>307.98171271204308</v>
      </c>
      <c r="R508" s="21">
        <f t="shared" si="136"/>
        <v>269.4212450058742</v>
      </c>
      <c r="S508" s="21">
        <f t="shared" si="136"/>
        <v>242.78774460665863</v>
      </c>
      <c r="T508" s="21">
        <f t="shared" si="136"/>
        <v>201.07185307254471</v>
      </c>
      <c r="U508" s="21">
        <f t="shared" si="136"/>
        <v>0</v>
      </c>
      <c r="V508" s="21">
        <f t="shared" si="136"/>
        <v>0</v>
      </c>
      <c r="W508" s="21">
        <f t="shared" si="136"/>
        <v>0</v>
      </c>
      <c r="X508" s="21">
        <f t="shared" si="136"/>
        <v>0</v>
      </c>
      <c r="Y508" s="21">
        <f t="shared" si="136"/>
        <v>0</v>
      </c>
      <c r="Z508" s="21">
        <f t="shared" si="136"/>
        <v>0</v>
      </c>
      <c r="AA508" s="21">
        <f t="shared" si="136"/>
        <v>0</v>
      </c>
      <c r="AB508" s="21">
        <f t="shared" si="136"/>
        <v>0</v>
      </c>
      <c r="AC508" s="21">
        <f t="shared" si="136"/>
        <v>0</v>
      </c>
      <c r="AD508" s="21">
        <f t="shared" si="136"/>
        <v>0</v>
      </c>
      <c r="AE508" s="21">
        <f t="shared" si="136"/>
        <v>0</v>
      </c>
      <c r="AF508" s="21">
        <f t="shared" si="136"/>
        <v>0</v>
      </c>
      <c r="AG508" s="21">
        <f t="shared" si="136"/>
        <v>0</v>
      </c>
      <c r="AH508" s="21">
        <f t="shared" si="136"/>
        <v>0</v>
      </c>
      <c r="AI508" s="21">
        <f t="shared" si="136"/>
        <v>0</v>
      </c>
      <c r="AJ508" s="21">
        <f t="shared" si="136"/>
        <v>0</v>
      </c>
      <c r="AK508" s="21">
        <f t="shared" si="136"/>
        <v>0</v>
      </c>
      <c r="AL508" s="21">
        <f t="shared" si="136"/>
        <v>0</v>
      </c>
      <c r="AM508" s="21">
        <f t="shared" si="136"/>
        <v>0</v>
      </c>
      <c r="AN508" s="21">
        <f t="shared" si="136"/>
        <v>0</v>
      </c>
      <c r="AO508" s="21">
        <f t="shared" si="136"/>
        <v>0</v>
      </c>
      <c r="AP508" s="21">
        <f t="shared" si="136"/>
        <v>0</v>
      </c>
      <c r="AQ508" s="21">
        <f t="shared" si="136"/>
        <v>0</v>
      </c>
    </row>
    <row r="509" spans="1:47" x14ac:dyDescent="0.25">
      <c r="H509" s="17" t="str">
        <f t="shared" si="137"/>
        <v>DIC5</v>
      </c>
      <c r="J509" s="61" t="s">
        <v>76</v>
      </c>
      <c r="K509" s="19" t="s">
        <v>330</v>
      </c>
      <c r="L509" s="21">
        <f t="shared" si="138"/>
        <v>88.497077765887411</v>
      </c>
      <c r="M509" s="21">
        <f t="shared" si="136"/>
        <v>82.487056207427415</v>
      </c>
      <c r="N509" s="21">
        <f t="shared" si="136"/>
        <v>78.692449422259912</v>
      </c>
      <c r="O509" s="21">
        <f t="shared" si="136"/>
        <v>74.89784263709214</v>
      </c>
      <c r="P509" s="21">
        <f t="shared" si="136"/>
        <v>71.103235851924637</v>
      </c>
      <c r="Q509" s="21">
        <f t="shared" si="136"/>
        <v>65.592840417511866</v>
      </c>
      <c r="R509" s="21">
        <f t="shared" si="136"/>
        <v>60.08244498309881</v>
      </c>
      <c r="S509" s="21">
        <f t="shared" si="136"/>
        <v>55.493656887232973</v>
      </c>
      <c r="T509" s="21">
        <f t="shared" si="136"/>
        <v>50.904868791366859</v>
      </c>
      <c r="U509" s="21">
        <f t="shared" si="136"/>
        <v>46.528729715676803</v>
      </c>
      <c r="V509" s="21">
        <f t="shared" si="136"/>
        <v>42.152590639986698</v>
      </c>
      <c r="W509" s="21">
        <f t="shared" si="136"/>
        <v>37.776451564296607</v>
      </c>
      <c r="X509" s="21">
        <f t="shared" si="136"/>
        <v>35.511662452730526</v>
      </c>
      <c r="Y509" s="21">
        <f t="shared" si="136"/>
        <v>33.246873341164473</v>
      </c>
      <c r="Z509" s="21">
        <f t="shared" si="136"/>
        <v>9.8719393875300288</v>
      </c>
      <c r="AA509" s="21">
        <f t="shared" si="136"/>
        <v>0</v>
      </c>
      <c r="AB509" s="21">
        <f t="shared" si="136"/>
        <v>0</v>
      </c>
      <c r="AC509" s="21">
        <f t="shared" si="136"/>
        <v>0</v>
      </c>
      <c r="AD509" s="21">
        <f t="shared" si="136"/>
        <v>0</v>
      </c>
      <c r="AE509" s="21">
        <f t="shared" si="136"/>
        <v>0</v>
      </c>
      <c r="AF509" s="21">
        <f t="shared" si="136"/>
        <v>0</v>
      </c>
      <c r="AG509" s="21">
        <f t="shared" si="136"/>
        <v>0</v>
      </c>
      <c r="AH509" s="21">
        <f t="shared" si="136"/>
        <v>0</v>
      </c>
      <c r="AI509" s="21">
        <f t="shared" si="136"/>
        <v>0</v>
      </c>
      <c r="AJ509" s="21">
        <f t="shared" si="136"/>
        <v>0</v>
      </c>
      <c r="AK509" s="21">
        <f t="shared" si="136"/>
        <v>0</v>
      </c>
      <c r="AL509" s="21">
        <f t="shared" si="136"/>
        <v>0</v>
      </c>
      <c r="AM509" s="21">
        <f t="shared" si="136"/>
        <v>0</v>
      </c>
      <c r="AN509" s="21">
        <f t="shared" si="136"/>
        <v>0</v>
      </c>
      <c r="AO509" s="21">
        <f t="shared" si="136"/>
        <v>0</v>
      </c>
      <c r="AP509" s="21">
        <f t="shared" si="136"/>
        <v>0</v>
      </c>
      <c r="AQ509" s="21">
        <f t="shared" si="136"/>
        <v>0</v>
      </c>
    </row>
    <row r="510" spans="1:47" x14ac:dyDescent="0.25">
      <c r="H510" s="17" t="str">
        <f t="shared" si="137"/>
        <v>DIC5</v>
      </c>
      <c r="J510" s="61" t="s">
        <v>77</v>
      </c>
      <c r="K510" s="19" t="s">
        <v>332</v>
      </c>
      <c r="L510" s="21">
        <f t="shared" si="138"/>
        <v>39.079686244696667</v>
      </c>
      <c r="M510" s="21">
        <f t="shared" si="136"/>
        <v>38.329167767579996</v>
      </c>
      <c r="N510" s="21">
        <f t="shared" si="136"/>
        <v>38.354449985889438</v>
      </c>
      <c r="O510" s="21">
        <f t="shared" si="136"/>
        <v>38.379732204198611</v>
      </c>
      <c r="P510" s="21">
        <f t="shared" si="136"/>
        <v>38.405014422507776</v>
      </c>
      <c r="Q510" s="21">
        <f t="shared" si="136"/>
        <v>35.312722153180829</v>
      </c>
      <c r="R510" s="21">
        <f t="shared" si="136"/>
        <v>32.220429883853889</v>
      </c>
      <c r="S510" s="21">
        <f t="shared" si="136"/>
        <v>29.67583887139833</v>
      </c>
      <c r="T510" s="21">
        <f t="shared" si="136"/>
        <v>27.131247858942746</v>
      </c>
      <c r="U510" s="21">
        <f t="shared" si="136"/>
        <v>25.022055727067443</v>
      </c>
      <c r="V510" s="21">
        <f t="shared" si="136"/>
        <v>22.912863595192164</v>
      </c>
      <c r="W510" s="21">
        <f t="shared" si="136"/>
        <v>20.80367146331686</v>
      </c>
      <c r="X510" s="21">
        <f t="shared" si="136"/>
        <v>19.324022330987525</v>
      </c>
      <c r="Y510" s="21">
        <f t="shared" si="136"/>
        <v>17.844373198658221</v>
      </c>
      <c r="Z510" s="21">
        <f t="shared" si="136"/>
        <v>7.5036726566781109</v>
      </c>
      <c r="AA510" s="21">
        <f t="shared" si="136"/>
        <v>0</v>
      </c>
      <c r="AB510" s="21">
        <f t="shared" si="136"/>
        <v>0</v>
      </c>
      <c r="AC510" s="21">
        <f t="shared" si="136"/>
        <v>0</v>
      </c>
      <c r="AD510" s="21">
        <f t="shared" si="136"/>
        <v>0</v>
      </c>
      <c r="AE510" s="21">
        <f t="shared" si="136"/>
        <v>0</v>
      </c>
      <c r="AF510" s="21">
        <f t="shared" si="136"/>
        <v>0</v>
      </c>
      <c r="AG510" s="21">
        <f t="shared" si="136"/>
        <v>0</v>
      </c>
      <c r="AH510" s="21">
        <f t="shared" si="136"/>
        <v>0</v>
      </c>
      <c r="AI510" s="21">
        <f t="shared" si="136"/>
        <v>0</v>
      </c>
      <c r="AJ510" s="21">
        <f t="shared" si="136"/>
        <v>0</v>
      </c>
      <c r="AK510" s="21">
        <f t="shared" si="136"/>
        <v>0</v>
      </c>
      <c r="AL510" s="21">
        <f t="shared" si="136"/>
        <v>0</v>
      </c>
      <c r="AM510" s="21">
        <f t="shared" si="136"/>
        <v>0</v>
      </c>
      <c r="AN510" s="21">
        <f t="shared" si="136"/>
        <v>0</v>
      </c>
      <c r="AO510" s="21">
        <f t="shared" si="136"/>
        <v>0</v>
      </c>
      <c r="AP510" s="21">
        <f t="shared" si="136"/>
        <v>0</v>
      </c>
      <c r="AQ510" s="21">
        <f t="shared" si="136"/>
        <v>0</v>
      </c>
    </row>
    <row r="511" spans="1:47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69">
        <f>+SUM(L504:L510)</f>
        <v>4951.0890703015011</v>
      </c>
      <c r="M511" s="69">
        <f t="shared" ref="M511:AQ511" si="139">+SUM(M504:M510)</f>
        <v>4672.2695086470494</v>
      </c>
      <c r="N511" s="69">
        <f t="shared" si="139"/>
        <v>4351.7686461034691</v>
      </c>
      <c r="O511" s="69">
        <f t="shared" si="139"/>
        <v>4184.9630560113083</v>
      </c>
      <c r="P511" s="69">
        <f t="shared" si="139"/>
        <v>3579.6382446979778</v>
      </c>
      <c r="Q511" s="69">
        <f t="shared" si="139"/>
        <v>3195.0688389112192</v>
      </c>
      <c r="R511" s="69">
        <f t="shared" si="139"/>
        <v>2952.6701401261976</v>
      </c>
      <c r="S511" s="69">
        <f t="shared" si="139"/>
        <v>2750.799857731954</v>
      </c>
      <c r="T511" s="69">
        <f t="shared" si="139"/>
        <v>2194.3406260872907</v>
      </c>
      <c r="U511" s="69">
        <f t="shared" si="139"/>
        <v>1727.3640747647969</v>
      </c>
      <c r="V511" s="69">
        <f t="shared" si="139"/>
        <v>1117.2104338205456</v>
      </c>
      <c r="W511" s="69">
        <f t="shared" si="139"/>
        <v>1083.3523999511581</v>
      </c>
      <c r="X511" s="69">
        <f t="shared" si="139"/>
        <v>1079.6079617072623</v>
      </c>
      <c r="Y511" s="69">
        <f t="shared" si="139"/>
        <v>776.74836344140874</v>
      </c>
      <c r="Z511" s="69">
        <f t="shared" si="139"/>
        <v>17.37561204420814</v>
      </c>
      <c r="AA511" s="69">
        <f t="shared" si="139"/>
        <v>0</v>
      </c>
      <c r="AB511" s="69">
        <f t="shared" si="139"/>
        <v>0</v>
      </c>
      <c r="AC511" s="69">
        <f t="shared" si="139"/>
        <v>0</v>
      </c>
      <c r="AD511" s="69">
        <f t="shared" si="139"/>
        <v>0</v>
      </c>
      <c r="AE511" s="69">
        <f t="shared" si="139"/>
        <v>0</v>
      </c>
      <c r="AF511" s="69">
        <f t="shared" si="139"/>
        <v>0</v>
      </c>
      <c r="AG511" s="69">
        <f t="shared" si="139"/>
        <v>0</v>
      </c>
      <c r="AH511" s="69">
        <f t="shared" si="139"/>
        <v>0</v>
      </c>
      <c r="AI511" s="69">
        <f t="shared" si="139"/>
        <v>0</v>
      </c>
      <c r="AJ511" s="69">
        <f t="shared" si="139"/>
        <v>0</v>
      </c>
      <c r="AK511" s="69">
        <f t="shared" si="139"/>
        <v>0</v>
      </c>
      <c r="AL511" s="69">
        <f t="shared" si="139"/>
        <v>0</v>
      </c>
      <c r="AM511" s="69">
        <f t="shared" si="139"/>
        <v>0</v>
      </c>
      <c r="AN511" s="69">
        <f t="shared" si="139"/>
        <v>0</v>
      </c>
      <c r="AO511" s="69">
        <f t="shared" si="139"/>
        <v>0</v>
      </c>
      <c r="AP511" s="69">
        <f t="shared" si="139"/>
        <v>0</v>
      </c>
      <c r="AQ511" s="69">
        <f t="shared" si="139"/>
        <v>0</v>
      </c>
    </row>
    <row r="513" spans="1:47" s="90" customFormat="1" ht="18.75" x14ac:dyDescent="0.3">
      <c r="A513" s="137"/>
      <c r="B513" s="137"/>
      <c r="C513" s="137"/>
      <c r="D513" s="137"/>
      <c r="E513" s="137"/>
      <c r="F513" s="96"/>
      <c r="H513" s="91"/>
      <c r="I513" s="17" t="str">
        <f>+IF(OR(J514="OIL",J514="OIL-eq"),$R$5,IF(J514="GAS",$R$4,IF(J514="GSL",$R$8,IF(J514="DSL",$R$9,IF(J514="KER",$R$10,IF(J514="LPG",$R$11,IF(J514="HFO",$R$12,IF(J514="AVG",$R$13,IF(J514="RFG",$R$14,IF(J514="ELC",$R$15,$R$16))))))))))</f>
        <v>GWh/año</v>
      </c>
      <c r="K513" s="92" t="s">
        <v>526</v>
      </c>
    </row>
    <row r="514" spans="1:47" x14ac:dyDescent="0.25">
      <c r="I514" s="115">
        <f>+IF(OR(J514="OIL",J514="OIL-eq"),$Q$5,IF(J514="GAS",$Q$4,IF(J514="GSL",$Q$8,IF(J514="DSL",$Q$9,IF(J514="KER",$Q$10,IF(J514="LPG",$Q$11,IF(J514="HFO",$Q$12,IF(J514="AVG",$Q$13,IF(J514="RFG",$Q$14,IF(J514="ELC",$Q$15,$Q$16))))))))))</f>
        <v>277.77777777777777</v>
      </c>
      <c r="J514" s="106" t="s">
        <v>348</v>
      </c>
      <c r="K514" s="41" t="s">
        <v>26</v>
      </c>
    </row>
    <row r="515" spans="1:47" x14ac:dyDescent="0.25">
      <c r="H515" s="12"/>
      <c r="I515" s="12"/>
      <c r="J515" s="15"/>
      <c r="K515" s="23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</row>
    <row r="516" spans="1:47" x14ac:dyDescent="0.25">
      <c r="L516" s="40">
        <v>2019</v>
      </c>
      <c r="M516" s="40">
        <v>2020</v>
      </c>
      <c r="N516" s="40">
        <v>2021</v>
      </c>
      <c r="O516" s="40">
        <v>2022</v>
      </c>
      <c r="P516" s="40">
        <v>2023</v>
      </c>
      <c r="Q516" s="40">
        <v>2024</v>
      </c>
      <c r="R516" s="40">
        <v>2025</v>
      </c>
      <c r="S516" s="40">
        <v>2026</v>
      </c>
      <c r="T516" s="40">
        <v>2027</v>
      </c>
      <c r="U516" s="40">
        <v>2028</v>
      </c>
      <c r="V516" s="40">
        <v>2029</v>
      </c>
      <c r="W516" s="40">
        <v>2030</v>
      </c>
      <c r="X516" s="40">
        <v>2031</v>
      </c>
      <c r="Y516" s="40">
        <v>2032</v>
      </c>
      <c r="Z516" s="40">
        <v>2033</v>
      </c>
      <c r="AA516" s="40">
        <v>2034</v>
      </c>
      <c r="AB516" s="40">
        <v>2035</v>
      </c>
      <c r="AC516" s="40">
        <v>2036</v>
      </c>
      <c r="AD516" s="40">
        <v>2037</v>
      </c>
      <c r="AE516" s="40">
        <v>2038</v>
      </c>
      <c r="AF516" s="40">
        <v>2039</v>
      </c>
      <c r="AG516" s="40">
        <v>2040</v>
      </c>
      <c r="AH516" s="40">
        <v>2041</v>
      </c>
      <c r="AI516" s="40">
        <v>2042</v>
      </c>
      <c r="AJ516" s="40">
        <v>2043</v>
      </c>
      <c r="AK516" s="40">
        <v>2044</v>
      </c>
      <c r="AL516" s="40">
        <v>2045</v>
      </c>
      <c r="AM516" s="40">
        <v>2046</v>
      </c>
      <c r="AN516" s="40">
        <v>2047</v>
      </c>
      <c r="AO516" s="40">
        <v>2048</v>
      </c>
      <c r="AP516" s="40">
        <v>2049</v>
      </c>
      <c r="AQ516" s="40">
        <v>2050</v>
      </c>
    </row>
    <row r="517" spans="1:47" x14ac:dyDescent="0.25">
      <c r="H517" s="17" t="str">
        <f>+$H$1</f>
        <v>DIC5</v>
      </c>
      <c r="J517" s="61" t="s">
        <v>72</v>
      </c>
      <c r="K517" s="19" t="s">
        <v>320</v>
      </c>
      <c r="L517" s="21">
        <f>+L530+L543+L556+L569</f>
        <v>201.87721338746056</v>
      </c>
      <c r="M517" s="21">
        <f t="shared" ref="M517:AQ520" si="140">+M530+M543+M556+M569</f>
        <v>163.13333760455498</v>
      </c>
      <c r="N517" s="21">
        <f t="shared" si="140"/>
        <v>127.72447965711805</v>
      </c>
      <c r="O517" s="21">
        <f t="shared" si="140"/>
        <v>149.15825053600972</v>
      </c>
      <c r="P517" s="21">
        <f t="shared" si="140"/>
        <v>142.17070700173696</v>
      </c>
      <c r="Q517" s="21">
        <f t="shared" si="140"/>
        <v>0</v>
      </c>
      <c r="R517" s="21">
        <f t="shared" si="140"/>
        <v>0</v>
      </c>
      <c r="S517" s="21">
        <f t="shared" si="140"/>
        <v>0</v>
      </c>
      <c r="T517" s="21">
        <f t="shared" si="140"/>
        <v>0</v>
      </c>
      <c r="U517" s="21">
        <f t="shared" si="140"/>
        <v>0</v>
      </c>
      <c r="V517" s="21">
        <f t="shared" si="140"/>
        <v>0</v>
      </c>
      <c r="W517" s="21">
        <f t="shared" si="140"/>
        <v>0</v>
      </c>
      <c r="X517" s="21">
        <f t="shared" si="140"/>
        <v>0</v>
      </c>
      <c r="Y517" s="21">
        <f t="shared" si="140"/>
        <v>0</v>
      </c>
      <c r="Z517" s="21">
        <f t="shared" si="140"/>
        <v>0</v>
      </c>
      <c r="AA517" s="21">
        <f t="shared" si="140"/>
        <v>0</v>
      </c>
      <c r="AB517" s="21">
        <f t="shared" si="140"/>
        <v>0</v>
      </c>
      <c r="AC517" s="21">
        <f t="shared" si="140"/>
        <v>0</v>
      </c>
      <c r="AD517" s="21">
        <f t="shared" si="140"/>
        <v>0</v>
      </c>
      <c r="AE517" s="21">
        <f t="shared" si="140"/>
        <v>0</v>
      </c>
      <c r="AF517" s="21">
        <f t="shared" si="140"/>
        <v>0</v>
      </c>
      <c r="AG517" s="21">
        <f t="shared" si="140"/>
        <v>0</v>
      </c>
      <c r="AH517" s="21">
        <f t="shared" si="140"/>
        <v>0</v>
      </c>
      <c r="AI517" s="21">
        <f t="shared" si="140"/>
        <v>0</v>
      </c>
      <c r="AJ517" s="21">
        <f t="shared" si="140"/>
        <v>0</v>
      </c>
      <c r="AK517" s="21">
        <f t="shared" si="140"/>
        <v>0</v>
      </c>
      <c r="AL517" s="21">
        <f t="shared" si="140"/>
        <v>0</v>
      </c>
      <c r="AM517" s="21">
        <f t="shared" si="140"/>
        <v>0</v>
      </c>
      <c r="AN517" s="21">
        <f t="shared" si="140"/>
        <v>0</v>
      </c>
      <c r="AO517" s="21">
        <f t="shared" si="140"/>
        <v>0</v>
      </c>
      <c r="AP517" s="21">
        <f t="shared" si="140"/>
        <v>0</v>
      </c>
      <c r="AQ517" s="21">
        <f t="shared" si="140"/>
        <v>0</v>
      </c>
    </row>
    <row r="518" spans="1:47" x14ac:dyDescent="0.25">
      <c r="H518" s="17" t="str">
        <f t="shared" ref="H518:H523" si="141">+$H$1</f>
        <v>DIC5</v>
      </c>
      <c r="J518" s="61" t="s">
        <v>73</v>
      </c>
      <c r="K518" s="19" t="s">
        <v>322</v>
      </c>
      <c r="L518" s="21">
        <f>+L531+L544+L557+L570</f>
        <v>1737.4650004604666</v>
      </c>
      <c r="M518" s="21">
        <f t="shared" si="140"/>
        <v>1737.4650004604666</v>
      </c>
      <c r="N518" s="21">
        <f t="shared" si="140"/>
        <v>1737.4650004604666</v>
      </c>
      <c r="O518" s="21">
        <f t="shared" si="140"/>
        <v>1737.4650004604666</v>
      </c>
      <c r="P518" s="21">
        <f t="shared" si="140"/>
        <v>1737.4650004604666</v>
      </c>
      <c r="Q518" s="21">
        <f t="shared" si="140"/>
        <v>1737.4650004604666</v>
      </c>
      <c r="R518" s="21">
        <f t="shared" si="140"/>
        <v>1737.4650004604666</v>
      </c>
      <c r="S518" s="21">
        <f t="shared" si="140"/>
        <v>1737.4650004604666</v>
      </c>
      <c r="T518" s="21">
        <f t="shared" si="140"/>
        <v>1737.4650004604666</v>
      </c>
      <c r="U518" s="21">
        <f t="shared" si="140"/>
        <v>1655.8132893220527</v>
      </c>
      <c r="V518" s="21">
        <f t="shared" si="140"/>
        <v>1052.1449795853666</v>
      </c>
      <c r="W518" s="21">
        <f t="shared" si="140"/>
        <v>422.79510157925557</v>
      </c>
      <c r="X518" s="21">
        <f t="shared" si="140"/>
        <v>422.79510157925557</v>
      </c>
      <c r="Y518" s="21">
        <f t="shared" si="140"/>
        <v>422.79510157925557</v>
      </c>
      <c r="Z518" s="21">
        <f t="shared" si="140"/>
        <v>0</v>
      </c>
      <c r="AA518" s="21">
        <f t="shared" si="140"/>
        <v>0</v>
      </c>
      <c r="AB518" s="21">
        <f t="shared" si="140"/>
        <v>0</v>
      </c>
      <c r="AC518" s="21">
        <f t="shared" si="140"/>
        <v>0</v>
      </c>
      <c r="AD518" s="21">
        <f t="shared" si="140"/>
        <v>0</v>
      </c>
      <c r="AE518" s="21">
        <f t="shared" si="140"/>
        <v>0</v>
      </c>
      <c r="AF518" s="21">
        <f t="shared" si="140"/>
        <v>0</v>
      </c>
      <c r="AG518" s="21">
        <f t="shared" si="140"/>
        <v>0</v>
      </c>
      <c r="AH518" s="21">
        <f t="shared" si="140"/>
        <v>0</v>
      </c>
      <c r="AI518" s="21">
        <f t="shared" si="140"/>
        <v>0</v>
      </c>
      <c r="AJ518" s="21">
        <f t="shared" si="140"/>
        <v>0</v>
      </c>
      <c r="AK518" s="21">
        <f t="shared" si="140"/>
        <v>0</v>
      </c>
      <c r="AL518" s="21">
        <f t="shared" si="140"/>
        <v>0</v>
      </c>
      <c r="AM518" s="21">
        <f t="shared" si="140"/>
        <v>0</v>
      </c>
      <c r="AN518" s="21">
        <f t="shared" si="140"/>
        <v>0</v>
      </c>
      <c r="AO518" s="21">
        <f t="shared" si="140"/>
        <v>0</v>
      </c>
      <c r="AP518" s="21">
        <f t="shared" si="140"/>
        <v>0</v>
      </c>
      <c r="AQ518" s="21">
        <f t="shared" si="140"/>
        <v>0</v>
      </c>
    </row>
    <row r="519" spans="1:47" x14ac:dyDescent="0.25">
      <c r="H519" s="17" t="str">
        <f t="shared" si="141"/>
        <v>DIC5</v>
      </c>
      <c r="J519" s="61" t="s">
        <v>73</v>
      </c>
      <c r="K519" s="19" t="s">
        <v>324</v>
      </c>
      <c r="L519" s="21">
        <f>+L532+L545+L558+L571</f>
        <v>0</v>
      </c>
      <c r="M519" s="21">
        <f t="shared" si="140"/>
        <v>0</v>
      </c>
      <c r="N519" s="21">
        <f t="shared" si="140"/>
        <v>0</v>
      </c>
      <c r="O519" s="21">
        <f t="shared" si="140"/>
        <v>0</v>
      </c>
      <c r="P519" s="21">
        <f t="shared" si="140"/>
        <v>0</v>
      </c>
      <c r="Q519" s="21">
        <f t="shared" si="140"/>
        <v>0</v>
      </c>
      <c r="R519" s="21">
        <f t="shared" si="140"/>
        <v>0</v>
      </c>
      <c r="S519" s="21">
        <f t="shared" si="140"/>
        <v>0</v>
      </c>
      <c r="T519" s="21">
        <f t="shared" si="140"/>
        <v>0</v>
      </c>
      <c r="U519" s="21">
        <f t="shared" si="140"/>
        <v>0</v>
      </c>
      <c r="V519" s="21">
        <f t="shared" si="140"/>
        <v>0</v>
      </c>
      <c r="W519" s="21">
        <f t="shared" si="140"/>
        <v>0</v>
      </c>
      <c r="X519" s="21">
        <f t="shared" si="140"/>
        <v>0</v>
      </c>
      <c r="Y519" s="21">
        <f t="shared" si="140"/>
        <v>0</v>
      </c>
      <c r="Z519" s="21">
        <f t="shared" si="140"/>
        <v>0</v>
      </c>
      <c r="AA519" s="21">
        <f t="shared" si="140"/>
        <v>0</v>
      </c>
      <c r="AB519" s="21">
        <f t="shared" si="140"/>
        <v>0</v>
      </c>
      <c r="AC519" s="21">
        <f t="shared" si="140"/>
        <v>0</v>
      </c>
      <c r="AD519" s="21">
        <f t="shared" si="140"/>
        <v>0</v>
      </c>
      <c r="AE519" s="21">
        <f t="shared" si="140"/>
        <v>0</v>
      </c>
      <c r="AF519" s="21">
        <f t="shared" si="140"/>
        <v>0</v>
      </c>
      <c r="AG519" s="21">
        <f t="shared" si="140"/>
        <v>0</v>
      </c>
      <c r="AH519" s="21">
        <f t="shared" si="140"/>
        <v>0</v>
      </c>
      <c r="AI519" s="21">
        <f t="shared" si="140"/>
        <v>0</v>
      </c>
      <c r="AJ519" s="21">
        <f t="shared" si="140"/>
        <v>0</v>
      </c>
      <c r="AK519" s="21">
        <f t="shared" si="140"/>
        <v>0</v>
      </c>
      <c r="AL519" s="21">
        <f t="shared" si="140"/>
        <v>0</v>
      </c>
      <c r="AM519" s="21">
        <f t="shared" si="140"/>
        <v>0</v>
      </c>
      <c r="AN519" s="21">
        <f t="shared" si="140"/>
        <v>0</v>
      </c>
      <c r="AO519" s="21">
        <f t="shared" si="140"/>
        <v>0</v>
      </c>
      <c r="AP519" s="21">
        <f t="shared" si="140"/>
        <v>0</v>
      </c>
      <c r="AQ519" s="21">
        <f t="shared" si="140"/>
        <v>0</v>
      </c>
    </row>
    <row r="520" spans="1:47" x14ac:dyDescent="0.25">
      <c r="H520" s="17" t="str">
        <f t="shared" si="141"/>
        <v>DIC5</v>
      </c>
      <c r="J520" s="61" t="s">
        <v>74</v>
      </c>
      <c r="K520" s="19" t="s">
        <v>326</v>
      </c>
      <c r="L520" s="21">
        <f>+L533+L546+L559+L572</f>
        <v>21.412926305312055</v>
      </c>
      <c r="M520" s="21">
        <f t="shared" si="140"/>
        <v>20.234437110938721</v>
      </c>
      <c r="N520" s="21">
        <f t="shared" si="140"/>
        <v>19.345011303864499</v>
      </c>
      <c r="O520" s="21">
        <f>+O533+O546+O559+O572</f>
        <v>18.455585496790253</v>
      </c>
      <c r="P520" s="21">
        <f t="shared" si="140"/>
        <v>17.566159689716027</v>
      </c>
      <c r="Q520" s="21">
        <f t="shared" si="140"/>
        <v>16.676733882641777</v>
      </c>
      <c r="R520" s="21">
        <f t="shared" si="140"/>
        <v>15.787308075567555</v>
      </c>
      <c r="S520" s="21">
        <f t="shared" si="140"/>
        <v>1.798606799486175</v>
      </c>
      <c r="T520" s="21">
        <f t="shared" si="140"/>
        <v>0</v>
      </c>
      <c r="U520" s="21">
        <f t="shared" si="140"/>
        <v>0</v>
      </c>
      <c r="V520" s="21">
        <f t="shared" si="140"/>
        <v>0</v>
      </c>
      <c r="W520" s="21">
        <f t="shared" si="140"/>
        <v>0</v>
      </c>
      <c r="X520" s="21">
        <f t="shared" si="140"/>
        <v>0</v>
      </c>
      <c r="Y520" s="21">
        <f t="shared" si="140"/>
        <v>0</v>
      </c>
      <c r="Z520" s="21">
        <f t="shared" si="140"/>
        <v>0</v>
      </c>
      <c r="AA520" s="21">
        <f t="shared" si="140"/>
        <v>0</v>
      </c>
      <c r="AB520" s="21">
        <f t="shared" si="140"/>
        <v>0</v>
      </c>
      <c r="AC520" s="21">
        <f t="shared" si="140"/>
        <v>0</v>
      </c>
      <c r="AD520" s="21">
        <f t="shared" si="140"/>
        <v>0</v>
      </c>
      <c r="AE520" s="21">
        <f t="shared" si="140"/>
        <v>0</v>
      </c>
      <c r="AF520" s="21">
        <f t="shared" si="140"/>
        <v>0</v>
      </c>
      <c r="AG520" s="21">
        <f t="shared" si="140"/>
        <v>0</v>
      </c>
      <c r="AH520" s="21">
        <f t="shared" si="140"/>
        <v>0</v>
      </c>
      <c r="AI520" s="21">
        <f t="shared" si="140"/>
        <v>0</v>
      </c>
      <c r="AJ520" s="21">
        <f t="shared" si="140"/>
        <v>0</v>
      </c>
      <c r="AK520" s="21">
        <f t="shared" si="140"/>
        <v>0</v>
      </c>
      <c r="AL520" s="21">
        <f t="shared" si="140"/>
        <v>0</v>
      </c>
      <c r="AM520" s="21">
        <f t="shared" si="140"/>
        <v>0</v>
      </c>
      <c r="AN520" s="21">
        <f t="shared" si="140"/>
        <v>0</v>
      </c>
      <c r="AO520" s="21">
        <f t="shared" si="140"/>
        <v>0</v>
      </c>
      <c r="AP520" s="21">
        <f t="shared" si="140"/>
        <v>0</v>
      </c>
      <c r="AQ520" s="21">
        <f t="shared" si="140"/>
        <v>0</v>
      </c>
    </row>
    <row r="521" spans="1:47" x14ac:dyDescent="0.25">
      <c r="H521" s="17" t="str">
        <f t="shared" si="141"/>
        <v>DIC5</v>
      </c>
      <c r="J521" s="61" t="s">
        <v>75</v>
      </c>
      <c r="K521" s="19" t="s">
        <v>328</v>
      </c>
      <c r="L521" s="21">
        <f t="shared" ref="L521:AQ522" si="142">+L534+L547+L560+L573</f>
        <v>488.58938957726582</v>
      </c>
      <c r="M521" s="21">
        <f t="shared" si="142"/>
        <v>454.46910185573802</v>
      </c>
      <c r="N521" s="21">
        <f t="shared" si="142"/>
        <v>418.49346137656221</v>
      </c>
      <c r="O521" s="21">
        <f t="shared" si="142"/>
        <v>382.5178208973872</v>
      </c>
      <c r="P521" s="21">
        <f t="shared" si="142"/>
        <v>346.54218041821196</v>
      </c>
      <c r="Q521" s="21">
        <f t="shared" si="142"/>
        <v>307.98171271204308</v>
      </c>
      <c r="R521" s="21">
        <f t="shared" si="142"/>
        <v>269.4212450058742</v>
      </c>
      <c r="S521" s="21">
        <f t="shared" si="142"/>
        <v>242.78774460665863</v>
      </c>
      <c r="T521" s="21">
        <f t="shared" si="142"/>
        <v>201.07185307254471</v>
      </c>
      <c r="U521" s="21">
        <f t="shared" si="142"/>
        <v>0</v>
      </c>
      <c r="V521" s="21">
        <f t="shared" si="142"/>
        <v>0</v>
      </c>
      <c r="W521" s="21">
        <f t="shared" si="142"/>
        <v>0</v>
      </c>
      <c r="X521" s="21">
        <f t="shared" si="142"/>
        <v>0</v>
      </c>
      <c r="Y521" s="21">
        <f t="shared" si="142"/>
        <v>0</v>
      </c>
      <c r="Z521" s="21">
        <f t="shared" si="142"/>
        <v>0</v>
      </c>
      <c r="AA521" s="21">
        <f t="shared" si="142"/>
        <v>0</v>
      </c>
      <c r="AB521" s="21">
        <f t="shared" si="142"/>
        <v>0</v>
      </c>
      <c r="AC521" s="21">
        <f t="shared" si="142"/>
        <v>0</v>
      </c>
      <c r="AD521" s="21">
        <f t="shared" si="142"/>
        <v>0</v>
      </c>
      <c r="AE521" s="21">
        <f t="shared" si="142"/>
        <v>0</v>
      </c>
      <c r="AF521" s="21">
        <f t="shared" si="142"/>
        <v>0</v>
      </c>
      <c r="AG521" s="21">
        <f t="shared" si="142"/>
        <v>0</v>
      </c>
      <c r="AH521" s="21">
        <f t="shared" si="142"/>
        <v>0</v>
      </c>
      <c r="AI521" s="21">
        <f t="shared" si="142"/>
        <v>0</v>
      </c>
      <c r="AJ521" s="21">
        <f t="shared" si="142"/>
        <v>0</v>
      </c>
      <c r="AK521" s="21">
        <f t="shared" si="142"/>
        <v>0</v>
      </c>
      <c r="AL521" s="21">
        <f t="shared" si="142"/>
        <v>0</v>
      </c>
      <c r="AM521" s="21">
        <f t="shared" si="142"/>
        <v>0</v>
      </c>
      <c r="AN521" s="21">
        <f t="shared" si="142"/>
        <v>0</v>
      </c>
      <c r="AO521" s="21">
        <f t="shared" si="142"/>
        <v>0</v>
      </c>
      <c r="AP521" s="21">
        <f t="shared" si="142"/>
        <v>0</v>
      </c>
      <c r="AQ521" s="21">
        <f t="shared" si="142"/>
        <v>0</v>
      </c>
    </row>
    <row r="522" spans="1:47" x14ac:dyDescent="0.25">
      <c r="H522" s="17" t="str">
        <f t="shared" si="141"/>
        <v>DIC5</v>
      </c>
      <c r="J522" s="61" t="s">
        <v>76</v>
      </c>
      <c r="K522" s="19" t="s">
        <v>330</v>
      </c>
      <c r="L522" s="21">
        <f t="shared" si="142"/>
        <v>88.497077765887411</v>
      </c>
      <c r="M522" s="21">
        <f t="shared" si="142"/>
        <v>82.487056207427415</v>
      </c>
      <c r="N522" s="21">
        <f t="shared" si="142"/>
        <v>78.692449422259912</v>
      </c>
      <c r="O522" s="21">
        <f t="shared" si="142"/>
        <v>74.89784263709214</v>
      </c>
      <c r="P522" s="21">
        <f t="shared" si="142"/>
        <v>71.103235851924637</v>
      </c>
      <c r="Q522" s="21">
        <f t="shared" si="142"/>
        <v>65.592840417511866</v>
      </c>
      <c r="R522" s="21">
        <f t="shared" si="142"/>
        <v>60.08244498309881</v>
      </c>
      <c r="S522" s="21">
        <f t="shared" si="142"/>
        <v>55.493656887232973</v>
      </c>
      <c r="T522" s="21">
        <f t="shared" si="142"/>
        <v>50.904868791366859</v>
      </c>
      <c r="U522" s="21">
        <f t="shared" si="142"/>
        <v>46.528729715676803</v>
      </c>
      <c r="V522" s="21">
        <f t="shared" si="142"/>
        <v>42.152590639986698</v>
      </c>
      <c r="W522" s="21">
        <f t="shared" si="142"/>
        <v>37.776451564296607</v>
      </c>
      <c r="X522" s="21">
        <f t="shared" si="142"/>
        <v>35.511662452730526</v>
      </c>
      <c r="Y522" s="21">
        <f t="shared" si="142"/>
        <v>33.246873341164473</v>
      </c>
      <c r="Z522" s="21">
        <f t="shared" si="142"/>
        <v>9.8719393875300288</v>
      </c>
      <c r="AA522" s="21">
        <f t="shared" si="142"/>
        <v>0</v>
      </c>
      <c r="AB522" s="21">
        <f t="shared" si="142"/>
        <v>0</v>
      </c>
      <c r="AC522" s="21">
        <f t="shared" si="142"/>
        <v>0</v>
      </c>
      <c r="AD522" s="21">
        <f t="shared" si="142"/>
        <v>0</v>
      </c>
      <c r="AE522" s="21">
        <f t="shared" si="142"/>
        <v>0</v>
      </c>
      <c r="AF522" s="21">
        <f t="shared" si="142"/>
        <v>0</v>
      </c>
      <c r="AG522" s="21">
        <f t="shared" si="142"/>
        <v>0</v>
      </c>
      <c r="AH522" s="21">
        <f t="shared" si="142"/>
        <v>0</v>
      </c>
      <c r="AI522" s="21">
        <f t="shared" si="142"/>
        <v>0</v>
      </c>
      <c r="AJ522" s="21">
        <f t="shared" si="142"/>
        <v>0</v>
      </c>
      <c r="AK522" s="21">
        <f t="shared" si="142"/>
        <v>0</v>
      </c>
      <c r="AL522" s="21">
        <f t="shared" si="142"/>
        <v>0</v>
      </c>
      <c r="AM522" s="21">
        <f t="shared" si="142"/>
        <v>0</v>
      </c>
      <c r="AN522" s="21">
        <f t="shared" si="142"/>
        <v>0</v>
      </c>
      <c r="AO522" s="21">
        <f t="shared" si="142"/>
        <v>0</v>
      </c>
      <c r="AP522" s="21">
        <f t="shared" si="142"/>
        <v>0</v>
      </c>
      <c r="AQ522" s="21">
        <f t="shared" si="142"/>
        <v>0</v>
      </c>
    </row>
    <row r="523" spans="1:47" x14ac:dyDescent="0.25">
      <c r="H523" s="17" t="str">
        <f t="shared" si="141"/>
        <v>DIC5</v>
      </c>
      <c r="J523" s="61" t="s">
        <v>77</v>
      </c>
      <c r="K523" s="19" t="s">
        <v>332</v>
      </c>
      <c r="L523" s="21">
        <f t="shared" ref="L523:AQ523" si="143">+L686+L579+L672</f>
        <v>0</v>
      </c>
      <c r="M523" s="21">
        <f t="shared" si="143"/>
        <v>0</v>
      </c>
      <c r="N523" s="21">
        <f t="shared" si="143"/>
        <v>0</v>
      </c>
      <c r="O523" s="21">
        <f t="shared" si="143"/>
        <v>0</v>
      </c>
      <c r="P523" s="21">
        <f t="shared" si="143"/>
        <v>0</v>
      </c>
      <c r="Q523" s="21">
        <f t="shared" si="143"/>
        <v>0</v>
      </c>
      <c r="R523" s="21">
        <f t="shared" si="143"/>
        <v>0</v>
      </c>
      <c r="S523" s="21">
        <f t="shared" si="143"/>
        <v>0</v>
      </c>
      <c r="T523" s="21">
        <f t="shared" si="143"/>
        <v>0</v>
      </c>
      <c r="U523" s="21">
        <f t="shared" si="143"/>
        <v>0</v>
      </c>
      <c r="V523" s="21">
        <f t="shared" si="143"/>
        <v>0</v>
      </c>
      <c r="W523" s="21">
        <f t="shared" si="143"/>
        <v>0</v>
      </c>
      <c r="X523" s="21">
        <f t="shared" si="143"/>
        <v>0</v>
      </c>
      <c r="Y523" s="21">
        <f t="shared" si="143"/>
        <v>0</v>
      </c>
      <c r="Z523" s="21">
        <f t="shared" si="143"/>
        <v>0</v>
      </c>
      <c r="AA523" s="21">
        <f t="shared" si="143"/>
        <v>0</v>
      </c>
      <c r="AB523" s="21">
        <f t="shared" si="143"/>
        <v>0</v>
      </c>
      <c r="AC523" s="21">
        <f t="shared" si="143"/>
        <v>0</v>
      </c>
      <c r="AD523" s="21">
        <f t="shared" si="143"/>
        <v>0</v>
      </c>
      <c r="AE523" s="21">
        <f t="shared" si="143"/>
        <v>0</v>
      </c>
      <c r="AF523" s="21">
        <f t="shared" si="143"/>
        <v>0</v>
      </c>
      <c r="AG523" s="21">
        <f t="shared" si="143"/>
        <v>0</v>
      </c>
      <c r="AH523" s="21">
        <f t="shared" si="143"/>
        <v>0</v>
      </c>
      <c r="AI523" s="21">
        <f t="shared" si="143"/>
        <v>0</v>
      </c>
      <c r="AJ523" s="21">
        <f t="shared" si="143"/>
        <v>0</v>
      </c>
      <c r="AK523" s="21">
        <f t="shared" si="143"/>
        <v>0</v>
      </c>
      <c r="AL523" s="21">
        <f t="shared" si="143"/>
        <v>0</v>
      </c>
      <c r="AM523" s="21">
        <f t="shared" si="143"/>
        <v>0</v>
      </c>
      <c r="AN523" s="21">
        <f t="shared" si="143"/>
        <v>0</v>
      </c>
      <c r="AO523" s="21">
        <f t="shared" si="143"/>
        <v>0</v>
      </c>
      <c r="AP523" s="21">
        <f t="shared" si="143"/>
        <v>0</v>
      </c>
      <c r="AQ523" s="21">
        <f t="shared" si="143"/>
        <v>0</v>
      </c>
    </row>
    <row r="524" spans="1:47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69">
        <f>+SUM(L517:L523)</f>
        <v>2537.8416074963925</v>
      </c>
      <c r="M524" s="69">
        <f t="shared" ref="M524" si="144">+SUM(M517:M523)</f>
        <v>2457.788933239126</v>
      </c>
      <c r="N524" s="69">
        <f t="shared" ref="N524:AQ524" si="145">+SUM(N517:N523)</f>
        <v>2381.7204022202714</v>
      </c>
      <c r="O524" s="69">
        <f t="shared" si="145"/>
        <v>2362.4945000277462</v>
      </c>
      <c r="P524" s="69">
        <f t="shared" si="145"/>
        <v>2314.8472834220561</v>
      </c>
      <c r="Q524" s="69">
        <f t="shared" si="145"/>
        <v>2127.7162874726637</v>
      </c>
      <c r="R524" s="69">
        <f t="shared" si="145"/>
        <v>2082.7559985250073</v>
      </c>
      <c r="S524" s="69">
        <f t="shared" si="145"/>
        <v>2037.5450087538443</v>
      </c>
      <c r="T524" s="69">
        <f t="shared" si="145"/>
        <v>1989.4417223243781</v>
      </c>
      <c r="U524" s="69">
        <f t="shared" si="145"/>
        <v>1702.3420190377294</v>
      </c>
      <c r="V524" s="69">
        <f t="shared" si="145"/>
        <v>1094.2975702253534</v>
      </c>
      <c r="W524" s="69">
        <f t="shared" si="145"/>
        <v>460.57155314355219</v>
      </c>
      <c r="X524" s="69">
        <f t="shared" si="145"/>
        <v>458.30676403198612</v>
      </c>
      <c r="Y524" s="69">
        <f t="shared" si="145"/>
        <v>456.04197492042005</v>
      </c>
      <c r="Z524" s="69">
        <f t="shared" si="145"/>
        <v>9.8719393875300288</v>
      </c>
      <c r="AA524" s="69">
        <f t="shared" si="145"/>
        <v>0</v>
      </c>
      <c r="AB524" s="69">
        <f t="shared" si="145"/>
        <v>0</v>
      </c>
      <c r="AC524" s="69">
        <f t="shared" si="145"/>
        <v>0</v>
      </c>
      <c r="AD524" s="69">
        <f t="shared" si="145"/>
        <v>0</v>
      </c>
      <c r="AE524" s="69">
        <f t="shared" si="145"/>
        <v>0</v>
      </c>
      <c r="AF524" s="69">
        <f t="shared" si="145"/>
        <v>0</v>
      </c>
      <c r="AG524" s="69">
        <f t="shared" si="145"/>
        <v>0</v>
      </c>
      <c r="AH524" s="69">
        <f t="shared" si="145"/>
        <v>0</v>
      </c>
      <c r="AI524" s="69">
        <f t="shared" si="145"/>
        <v>0</v>
      </c>
      <c r="AJ524" s="69">
        <f t="shared" si="145"/>
        <v>0</v>
      </c>
      <c r="AK524" s="69">
        <f t="shared" si="145"/>
        <v>0</v>
      </c>
      <c r="AL524" s="69">
        <f t="shared" si="145"/>
        <v>0</v>
      </c>
      <c r="AM524" s="69">
        <f t="shared" si="145"/>
        <v>0</v>
      </c>
      <c r="AN524" s="69">
        <f t="shared" si="145"/>
        <v>0</v>
      </c>
      <c r="AO524" s="69">
        <f t="shared" si="145"/>
        <v>0</v>
      </c>
      <c r="AP524" s="69">
        <f t="shared" si="145"/>
        <v>0</v>
      </c>
      <c r="AQ524" s="69">
        <f t="shared" si="145"/>
        <v>0</v>
      </c>
    </row>
    <row r="526" spans="1:47" ht="18.75" x14ac:dyDescent="0.3">
      <c r="I526" s="17" t="str">
        <f>+IF(OR(J527="OIL",J527="OIL-eq"),$R$5,IF(J527="GAS",$R$4,IF(J527="GSL",$R$8,IF(J527="DSL",$R$9,IF(J527="KER",$R$10,IF(J527="LPG",$R$11,IF(J527="HFO",$R$12,IF(J527="AVG",$R$13,IF(J527="RFG",$R$14,IF(J527="ELC",$R$15,$R$16))))))))))</f>
        <v>GWh/año</v>
      </c>
      <c r="K526" s="34" t="s">
        <v>527</v>
      </c>
    </row>
    <row r="527" spans="1:47" x14ac:dyDescent="0.25">
      <c r="I527" s="115">
        <f>+IF(OR(J527="OIL",J527="OIL-eq"),$Q$5,IF(J527="GAS",$Q$4,IF(J527="GSL",$Q$8,IF(J527="DSL",$Q$9,IF(J527="KER",$Q$10,IF(J527="LPG",$Q$11,IF(J527="HFO",$Q$12,IF(J527="AVG",$Q$13,IF(J527="RFG",$Q$14,IF(J527="ELC",$Q$15,$Q$16))))))))))</f>
        <v>277.77777777777777</v>
      </c>
      <c r="J527" s="106" t="s">
        <v>348</v>
      </c>
      <c r="K527" s="56" t="s">
        <v>389</v>
      </c>
    </row>
    <row r="528" spans="1:47" x14ac:dyDescent="0.25">
      <c r="H528" s="12"/>
      <c r="I528" s="12"/>
      <c r="J528" s="15"/>
      <c r="K528" s="23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5">
      <c r="L529" s="55">
        <v>2019</v>
      </c>
      <c r="M529" s="55">
        <v>2020</v>
      </c>
      <c r="N529" s="55">
        <v>2021</v>
      </c>
      <c r="O529" s="55">
        <v>2022</v>
      </c>
      <c r="P529" s="55">
        <v>2023</v>
      </c>
      <c r="Q529" s="55">
        <v>2024</v>
      </c>
      <c r="R529" s="55">
        <v>2025</v>
      </c>
      <c r="S529" s="55">
        <v>2026</v>
      </c>
      <c r="T529" s="55">
        <v>2027</v>
      </c>
      <c r="U529" s="55">
        <v>2028</v>
      </c>
      <c r="V529" s="55">
        <v>2029</v>
      </c>
      <c r="W529" s="55">
        <v>2030</v>
      </c>
      <c r="X529" s="55">
        <v>2031</v>
      </c>
      <c r="Y529" s="55">
        <v>2032</v>
      </c>
      <c r="Z529" s="55">
        <v>2033</v>
      </c>
      <c r="AA529" s="55">
        <v>2034</v>
      </c>
      <c r="AB529" s="55">
        <v>2035</v>
      </c>
      <c r="AC529" s="55">
        <v>2036</v>
      </c>
      <c r="AD529" s="55">
        <v>2037</v>
      </c>
      <c r="AE529" s="55">
        <v>2038</v>
      </c>
      <c r="AF529" s="55">
        <v>2039</v>
      </c>
      <c r="AG529" s="55">
        <v>2040</v>
      </c>
      <c r="AH529" s="55">
        <v>2041</v>
      </c>
      <c r="AI529" s="55">
        <v>2042</v>
      </c>
      <c r="AJ529" s="55">
        <v>2043</v>
      </c>
      <c r="AK529" s="55">
        <v>2044</v>
      </c>
      <c r="AL529" s="55">
        <v>2045</v>
      </c>
      <c r="AM529" s="55">
        <v>2046</v>
      </c>
      <c r="AN529" s="55">
        <v>2047</v>
      </c>
      <c r="AO529" s="55">
        <v>2048</v>
      </c>
      <c r="AP529" s="55">
        <v>2049</v>
      </c>
      <c r="AQ529" s="55">
        <v>2050</v>
      </c>
    </row>
    <row r="530" spans="1:47" x14ac:dyDescent="0.25">
      <c r="H530" s="17" t="str">
        <f>+$H$1</f>
        <v>DIC5</v>
      </c>
      <c r="J530" s="24" t="s">
        <v>72</v>
      </c>
      <c r="K530" s="54" t="s">
        <v>210</v>
      </c>
      <c r="L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M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N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O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P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Q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R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7" x14ac:dyDescent="0.25">
      <c r="H531" s="17" t="str">
        <f t="shared" ref="H531:H536" si="146">+$H$1</f>
        <v>DIC5</v>
      </c>
      <c r="J531" s="24" t="s">
        <v>73</v>
      </c>
      <c r="K531" s="54" t="s">
        <v>211</v>
      </c>
      <c r="L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M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V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W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X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7" x14ac:dyDescent="0.25">
      <c r="H532" s="17" t="str">
        <f t="shared" si="146"/>
        <v>DIC5</v>
      </c>
      <c r="J532" s="24"/>
      <c r="K532" s="54"/>
      <c r="L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M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7" x14ac:dyDescent="0.25">
      <c r="H533" s="17" t="str">
        <f t="shared" si="146"/>
        <v>DIC5</v>
      </c>
      <c r="J533" s="24" t="s">
        <v>74</v>
      </c>
      <c r="K533" s="54" t="s">
        <v>463</v>
      </c>
      <c r="L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M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7" x14ac:dyDescent="0.25">
      <c r="H534" s="17" t="str">
        <f t="shared" si="146"/>
        <v>DIC5</v>
      </c>
      <c r="J534" s="24" t="s">
        <v>75</v>
      </c>
      <c r="K534" s="54" t="s">
        <v>212</v>
      </c>
      <c r="L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M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U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V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7" x14ac:dyDescent="0.25">
      <c r="H535" s="17" t="str">
        <f t="shared" si="146"/>
        <v>DIC5</v>
      </c>
      <c r="J535" s="24" t="s">
        <v>76</v>
      </c>
      <c r="K535" s="54" t="s">
        <v>213</v>
      </c>
      <c r="L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M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A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B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7" x14ac:dyDescent="0.25">
      <c r="H536" s="17" t="str">
        <f t="shared" si="146"/>
        <v>DIC5</v>
      </c>
      <c r="J536" s="24" t="s">
        <v>77</v>
      </c>
      <c r="K536" s="54" t="s">
        <v>214</v>
      </c>
      <c r="L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M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B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7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69">
        <f>+SUM(L530:L536)</f>
        <v>1709.1231202175838</v>
      </c>
      <c r="M537" s="69">
        <f t="shared" ref="M537" si="147">+SUM(M530:M536)</f>
        <v>1670.3792444346782</v>
      </c>
      <c r="N537" s="69">
        <f t="shared" ref="N537:AQ537" si="148">+SUM(N530:N536)</f>
        <v>1634.9703864872413</v>
      </c>
      <c r="O537" s="69">
        <f t="shared" si="148"/>
        <v>1656.4041573661329</v>
      </c>
      <c r="P537" s="69">
        <f t="shared" si="148"/>
        <v>1649.4166138318601</v>
      </c>
      <c r="Q537" s="69">
        <f t="shared" si="148"/>
        <v>1507.2459068301232</v>
      </c>
      <c r="R537" s="69">
        <f t="shared" si="148"/>
        <v>1507.2459068301232</v>
      </c>
      <c r="S537" s="69">
        <f t="shared" si="148"/>
        <v>1507.2459068301232</v>
      </c>
      <c r="T537" s="69">
        <f t="shared" si="148"/>
        <v>1498.856383913266</v>
      </c>
      <c r="U537" s="69">
        <f t="shared" si="148"/>
        <v>1255.2494817599268</v>
      </c>
      <c r="V537" s="69">
        <f t="shared" si="148"/>
        <v>651.58117202324047</v>
      </c>
      <c r="W537" s="69">
        <f t="shared" si="148"/>
        <v>22.231294017129489</v>
      </c>
      <c r="X537" s="69">
        <f t="shared" si="148"/>
        <v>22.231294017129489</v>
      </c>
      <c r="Y537" s="69">
        <f t="shared" si="148"/>
        <v>22.231294017129489</v>
      </c>
      <c r="Z537" s="69">
        <f t="shared" si="148"/>
        <v>12.098994845581545</v>
      </c>
      <c r="AA537" s="69">
        <f t="shared" si="148"/>
        <v>0</v>
      </c>
      <c r="AB537" s="69">
        <f t="shared" si="148"/>
        <v>0</v>
      </c>
      <c r="AC537" s="69">
        <f t="shared" si="148"/>
        <v>0</v>
      </c>
      <c r="AD537" s="69">
        <f t="shared" si="148"/>
        <v>0</v>
      </c>
      <c r="AE537" s="69">
        <f t="shared" si="148"/>
        <v>0</v>
      </c>
      <c r="AF537" s="69">
        <f t="shared" si="148"/>
        <v>0</v>
      </c>
      <c r="AG537" s="69">
        <f t="shared" si="148"/>
        <v>0</v>
      </c>
      <c r="AH537" s="69">
        <f t="shared" si="148"/>
        <v>0</v>
      </c>
      <c r="AI537" s="69">
        <f t="shared" si="148"/>
        <v>0</v>
      </c>
      <c r="AJ537" s="69">
        <f t="shared" si="148"/>
        <v>0</v>
      </c>
      <c r="AK537" s="69">
        <f t="shared" si="148"/>
        <v>0</v>
      </c>
      <c r="AL537" s="69">
        <f t="shared" si="148"/>
        <v>0</v>
      </c>
      <c r="AM537" s="69">
        <f t="shared" si="148"/>
        <v>0</v>
      </c>
      <c r="AN537" s="69">
        <f t="shared" si="148"/>
        <v>0</v>
      </c>
      <c r="AO537" s="69">
        <f t="shared" si="148"/>
        <v>0</v>
      </c>
      <c r="AP537" s="69">
        <f t="shared" si="148"/>
        <v>0</v>
      </c>
      <c r="AQ537" s="69">
        <f t="shared" si="148"/>
        <v>0</v>
      </c>
    </row>
    <row r="539" spans="1:47" ht="18.75" x14ac:dyDescent="0.3">
      <c r="I539" s="17" t="str">
        <f>+IF(OR(J540="OIL",J540="OIL-eq"),$R$5,IF(J540="GAS",$R$4,IF(J540="GSL",$R$8,IF(J540="DSL",$R$9,IF(J540="KER",$R$10,IF(J540="LPG",$R$11,IF(J540="HFO",$R$12,IF(J540="AVG",$R$13,IF(J540="RFG",$R$14,IF(J540="ELC",$R$15,$R$16))))))))))</f>
        <v>GWh/año</v>
      </c>
      <c r="K539" s="34" t="s">
        <v>528</v>
      </c>
    </row>
    <row r="540" spans="1:47" x14ac:dyDescent="0.25">
      <c r="I540" s="115">
        <f>+IF(OR(J540="OIL",J540="OIL-eq"),$Q$5,IF(J540="GAS",$Q$4,IF(J540="GSL",$Q$8,IF(J540="DSL",$Q$9,IF(J540="KER",$Q$10,IF(J540="LPG",$Q$11,IF(J540="HFO",$Q$12,IF(J540="AVG",$Q$13,IF(J540="RFG",$Q$14,IF(J540="ELC",$Q$15,$Q$16))))))))))</f>
        <v>277.77777777777777</v>
      </c>
      <c r="J540" s="106" t="s">
        <v>348</v>
      </c>
      <c r="K540" s="56" t="s">
        <v>389</v>
      </c>
    </row>
    <row r="541" spans="1:47" x14ac:dyDescent="0.25">
      <c r="H541" s="12"/>
      <c r="I541" s="12"/>
      <c r="J541" s="15"/>
      <c r="K541" s="23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</row>
    <row r="542" spans="1:47" x14ac:dyDescent="0.25">
      <c r="L542" s="55">
        <v>2019</v>
      </c>
      <c r="M542" s="55">
        <v>2020</v>
      </c>
      <c r="N542" s="55">
        <v>2021</v>
      </c>
      <c r="O542" s="55">
        <v>2022</v>
      </c>
      <c r="P542" s="55">
        <v>2023</v>
      </c>
      <c r="Q542" s="55">
        <v>2024</v>
      </c>
      <c r="R542" s="55">
        <v>2025</v>
      </c>
      <c r="S542" s="55">
        <v>2026</v>
      </c>
      <c r="T542" s="55">
        <v>2027</v>
      </c>
      <c r="U542" s="55">
        <v>2028</v>
      </c>
      <c r="V542" s="55">
        <v>2029</v>
      </c>
      <c r="W542" s="55">
        <v>2030</v>
      </c>
      <c r="X542" s="55">
        <v>2031</v>
      </c>
      <c r="Y542" s="55">
        <v>2032</v>
      </c>
      <c r="Z542" s="55">
        <v>2033</v>
      </c>
      <c r="AA542" s="55">
        <v>2034</v>
      </c>
      <c r="AB542" s="55">
        <v>2035</v>
      </c>
      <c r="AC542" s="55">
        <v>2036</v>
      </c>
      <c r="AD542" s="55">
        <v>2037</v>
      </c>
      <c r="AE542" s="55">
        <v>2038</v>
      </c>
      <c r="AF542" s="55">
        <v>2039</v>
      </c>
      <c r="AG542" s="55">
        <v>2040</v>
      </c>
      <c r="AH542" s="55">
        <v>2041</v>
      </c>
      <c r="AI542" s="55">
        <v>2042</v>
      </c>
      <c r="AJ542" s="55">
        <v>2043</v>
      </c>
      <c r="AK542" s="55">
        <v>2044</v>
      </c>
      <c r="AL542" s="55">
        <v>2045</v>
      </c>
      <c r="AM542" s="55">
        <v>2046</v>
      </c>
      <c r="AN542" s="55">
        <v>2047</v>
      </c>
      <c r="AO542" s="55">
        <v>2048</v>
      </c>
      <c r="AP542" s="55">
        <v>2049</v>
      </c>
      <c r="AQ542" s="55">
        <v>2050</v>
      </c>
    </row>
    <row r="543" spans="1:47" x14ac:dyDescent="0.25">
      <c r="H543" s="17" t="str">
        <f>+$H$1</f>
        <v>DIC5</v>
      </c>
      <c r="J543" s="24" t="s">
        <v>72</v>
      </c>
      <c r="K543" s="54" t="s">
        <v>466</v>
      </c>
      <c r="L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M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7" x14ac:dyDescent="0.25">
      <c r="H544" s="17" t="str">
        <f t="shared" ref="H544:H549" si="149">+$H$1</f>
        <v>DIC5</v>
      </c>
      <c r="J544" s="24" t="s">
        <v>73</v>
      </c>
      <c r="K544" s="54" t="s">
        <v>215</v>
      </c>
      <c r="L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M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A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7" x14ac:dyDescent="0.25">
      <c r="H545" s="17" t="str">
        <f t="shared" si="149"/>
        <v>DIC5</v>
      </c>
      <c r="J545" s="24"/>
      <c r="K545" s="54"/>
      <c r="L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M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7" x14ac:dyDescent="0.25">
      <c r="H546" s="17" t="str">
        <f t="shared" si="149"/>
        <v>DIC5</v>
      </c>
      <c r="J546" s="24" t="s">
        <v>74</v>
      </c>
      <c r="K546" s="54" t="s">
        <v>216</v>
      </c>
      <c r="L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M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N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O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P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Q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R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S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T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U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7" x14ac:dyDescent="0.25">
      <c r="H547" s="17" t="str">
        <f t="shared" si="149"/>
        <v>DIC5</v>
      </c>
      <c r="J547" s="24" t="s">
        <v>75</v>
      </c>
      <c r="K547" s="54" t="s">
        <v>217</v>
      </c>
      <c r="L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M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N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O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P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Q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R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S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T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U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V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7" x14ac:dyDescent="0.25">
      <c r="H548" s="17" t="str">
        <f t="shared" si="149"/>
        <v>DIC5</v>
      </c>
      <c r="J548" s="24" t="s">
        <v>76</v>
      </c>
      <c r="K548" s="54" t="s">
        <v>218</v>
      </c>
      <c r="L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M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N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O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P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Q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R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S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T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U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V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W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X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Y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Z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A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7" x14ac:dyDescent="0.25">
      <c r="H549" s="17" t="str">
        <f t="shared" si="149"/>
        <v>DIC5</v>
      </c>
      <c r="J549" s="24" t="s">
        <v>77</v>
      </c>
      <c r="K549" s="54" t="s">
        <v>467</v>
      </c>
      <c r="L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M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7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69">
        <f>+SUM(L543:L549)</f>
        <v>830.94554273686038</v>
      </c>
      <c r="M550" s="69">
        <f t="shared" ref="M550" si="150">+SUM(M543:M549)</f>
        <v>789.63674426249918</v>
      </c>
      <c r="N550" s="69">
        <f t="shared" ref="N550:AQ550" si="151">+SUM(N543:N549)</f>
        <v>748.97707119108168</v>
      </c>
      <c r="O550" s="69">
        <f t="shared" si="151"/>
        <v>708.31739811966474</v>
      </c>
      <c r="P550" s="69">
        <f t="shared" si="151"/>
        <v>667.6577250482477</v>
      </c>
      <c r="Q550" s="69">
        <f t="shared" si="151"/>
        <v>622.69743610059174</v>
      </c>
      <c r="R550" s="69">
        <f t="shared" si="151"/>
        <v>577.73714715293568</v>
      </c>
      <c r="S550" s="69">
        <f t="shared" si="151"/>
        <v>532.5261573817728</v>
      </c>
      <c r="T550" s="69">
        <f t="shared" si="151"/>
        <v>492.81239386916394</v>
      </c>
      <c r="U550" s="69">
        <f t="shared" si="151"/>
        <v>449.31959273585443</v>
      </c>
      <c r="V550" s="69">
        <f t="shared" si="151"/>
        <v>444.94345366016432</v>
      </c>
      <c r="W550" s="69">
        <f t="shared" si="151"/>
        <v>440.56731458447422</v>
      </c>
      <c r="X550" s="69">
        <f t="shared" si="151"/>
        <v>438.30252547290814</v>
      </c>
      <c r="Y550" s="69">
        <f t="shared" si="151"/>
        <v>436.03773636134207</v>
      </c>
      <c r="Z550" s="69">
        <f t="shared" si="151"/>
        <v>0</v>
      </c>
      <c r="AA550" s="69">
        <f t="shared" si="151"/>
        <v>0</v>
      </c>
      <c r="AB550" s="69">
        <f t="shared" si="151"/>
        <v>0</v>
      </c>
      <c r="AC550" s="69">
        <f t="shared" si="151"/>
        <v>0</v>
      </c>
      <c r="AD550" s="69">
        <f t="shared" si="151"/>
        <v>0</v>
      </c>
      <c r="AE550" s="69">
        <f t="shared" si="151"/>
        <v>0</v>
      </c>
      <c r="AF550" s="69">
        <f t="shared" si="151"/>
        <v>0</v>
      </c>
      <c r="AG550" s="69">
        <f t="shared" si="151"/>
        <v>0</v>
      </c>
      <c r="AH550" s="69">
        <f t="shared" si="151"/>
        <v>0</v>
      </c>
      <c r="AI550" s="69">
        <f t="shared" si="151"/>
        <v>0</v>
      </c>
      <c r="AJ550" s="69">
        <f t="shared" si="151"/>
        <v>0</v>
      </c>
      <c r="AK550" s="69">
        <f t="shared" si="151"/>
        <v>0</v>
      </c>
      <c r="AL550" s="69">
        <f t="shared" si="151"/>
        <v>0</v>
      </c>
      <c r="AM550" s="69">
        <f t="shared" si="151"/>
        <v>0</v>
      </c>
      <c r="AN550" s="69">
        <f t="shared" si="151"/>
        <v>0</v>
      </c>
      <c r="AO550" s="69">
        <f t="shared" si="151"/>
        <v>0</v>
      </c>
      <c r="AP550" s="69">
        <f t="shared" si="151"/>
        <v>0</v>
      </c>
      <c r="AQ550" s="69">
        <f t="shared" si="151"/>
        <v>0</v>
      </c>
    </row>
    <row r="552" spans="1:47" ht="18.75" x14ac:dyDescent="0.3">
      <c r="I552" s="17" t="str">
        <f>+IF(OR(J553="OIL",J553="OIL-eq"),$R$5,IF(J553="GAS",$R$4,IF(J553="GSL",$R$8,IF(J553="DSL",$R$9,IF(J553="KER",$R$10,IF(J553="LPG",$R$11,IF(J553="HFO",$R$12,IF(J553="AVG",$R$13,IF(J553="RFG",$R$14,IF(J553="ELC",$R$15,$R$16))))))))))</f>
        <v>GWh/año</v>
      </c>
      <c r="K552" s="34" t="s">
        <v>529</v>
      </c>
    </row>
    <row r="553" spans="1:47" x14ac:dyDescent="0.25">
      <c r="I553" s="115">
        <f>+IF(OR(J553="OIL",J553="OIL-eq"),$Q$5,IF(J553="GAS",$Q$4,IF(J553="GSL",$Q$8,IF(J553="DSL",$Q$9,IF(J553="KER",$Q$10,IF(J553="LPG",$Q$11,IF(J553="HFO",$Q$12,IF(J553="AVG",$Q$13,IF(J553="RFG",$Q$14,IF(J553="ELC",$Q$15,$Q$16))))))))))</f>
        <v>277.77777777777777</v>
      </c>
      <c r="J553" s="106" t="s">
        <v>348</v>
      </c>
      <c r="K553" s="56" t="s">
        <v>389</v>
      </c>
    </row>
    <row r="554" spans="1:47" x14ac:dyDescent="0.25">
      <c r="H554" s="12"/>
      <c r="I554" s="12"/>
      <c r="J554" s="15"/>
      <c r="K554" s="23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</row>
    <row r="555" spans="1:47" x14ac:dyDescent="0.25">
      <c r="L555" s="55">
        <v>2019</v>
      </c>
      <c r="M555" s="55">
        <v>2020</v>
      </c>
      <c r="N555" s="55">
        <v>2021</v>
      </c>
      <c r="O555" s="55">
        <v>2022</v>
      </c>
      <c r="P555" s="55">
        <v>2023</v>
      </c>
      <c r="Q555" s="55">
        <v>2024</v>
      </c>
      <c r="R555" s="55">
        <v>2025</v>
      </c>
      <c r="S555" s="55">
        <v>2026</v>
      </c>
      <c r="T555" s="55">
        <v>2027</v>
      </c>
      <c r="U555" s="55">
        <v>2028</v>
      </c>
      <c r="V555" s="55">
        <v>2029</v>
      </c>
      <c r="W555" s="55">
        <v>2030</v>
      </c>
      <c r="X555" s="55">
        <v>2031</v>
      </c>
      <c r="Y555" s="55">
        <v>2032</v>
      </c>
      <c r="Z555" s="55">
        <v>2033</v>
      </c>
      <c r="AA555" s="55">
        <v>2034</v>
      </c>
      <c r="AB555" s="55">
        <v>2035</v>
      </c>
      <c r="AC555" s="55">
        <v>2036</v>
      </c>
      <c r="AD555" s="55">
        <v>2037</v>
      </c>
      <c r="AE555" s="55">
        <v>2038</v>
      </c>
      <c r="AF555" s="55">
        <v>2039</v>
      </c>
      <c r="AG555" s="55">
        <v>2040</v>
      </c>
      <c r="AH555" s="55">
        <v>2041</v>
      </c>
      <c r="AI555" s="55">
        <v>2042</v>
      </c>
      <c r="AJ555" s="55">
        <v>2043</v>
      </c>
      <c r="AK555" s="55">
        <v>2044</v>
      </c>
      <c r="AL555" s="55">
        <v>2045</v>
      </c>
      <c r="AM555" s="55">
        <v>2046</v>
      </c>
      <c r="AN555" s="55">
        <v>2047</v>
      </c>
      <c r="AO555" s="55">
        <v>2048</v>
      </c>
      <c r="AP555" s="55">
        <v>2049</v>
      </c>
      <c r="AQ555" s="55">
        <v>2050</v>
      </c>
    </row>
    <row r="556" spans="1:47" x14ac:dyDescent="0.25">
      <c r="H556" s="17" t="str">
        <f>+$H$1</f>
        <v>DIC5</v>
      </c>
      <c r="J556" s="24" t="s">
        <v>72</v>
      </c>
      <c r="K556" s="54" t="s">
        <v>468</v>
      </c>
      <c r="L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M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7" x14ac:dyDescent="0.25">
      <c r="H557" s="17" t="str">
        <f t="shared" ref="H557:H562" si="152">+$H$1</f>
        <v>DIC5</v>
      </c>
      <c r="J557" s="24" t="s">
        <v>73</v>
      </c>
      <c r="K557" s="54" t="s">
        <v>469</v>
      </c>
      <c r="L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M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7" x14ac:dyDescent="0.25">
      <c r="H558" s="17" t="str">
        <f t="shared" si="152"/>
        <v>DIC5</v>
      </c>
      <c r="J558" s="24"/>
      <c r="K558" s="54"/>
      <c r="L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M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7" x14ac:dyDescent="0.25">
      <c r="H559" s="17" t="str">
        <f t="shared" si="152"/>
        <v>DIC5</v>
      </c>
      <c r="J559" s="24" t="s">
        <v>74</v>
      </c>
      <c r="K559" s="54" t="s">
        <v>470</v>
      </c>
      <c r="L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M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7" x14ac:dyDescent="0.25">
      <c r="H560" s="17" t="str">
        <f t="shared" si="152"/>
        <v>DIC5</v>
      </c>
      <c r="J560" s="24" t="s">
        <v>75</v>
      </c>
      <c r="K560" s="54" t="s">
        <v>285</v>
      </c>
      <c r="L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M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7" x14ac:dyDescent="0.25">
      <c r="H561" s="17" t="str">
        <f t="shared" si="152"/>
        <v>DIC5</v>
      </c>
      <c r="J561" s="24" t="s">
        <v>76</v>
      </c>
      <c r="K561" s="54" t="s">
        <v>380</v>
      </c>
      <c r="L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M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7" x14ac:dyDescent="0.25">
      <c r="H562" s="17" t="str">
        <f t="shared" si="152"/>
        <v>DIC5</v>
      </c>
      <c r="J562" s="24" t="s">
        <v>77</v>
      </c>
      <c r="K562" s="54" t="s">
        <v>482</v>
      </c>
      <c r="L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M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7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69">
        <f>+SUM(L556:L562)</f>
        <v>0</v>
      </c>
      <c r="M563" s="69">
        <f t="shared" ref="M563" si="153">+SUM(M556:M562)</f>
        <v>0</v>
      </c>
      <c r="N563" s="69">
        <f t="shared" ref="N563:AQ563" si="154">+SUM(N556:N562)</f>
        <v>0</v>
      </c>
      <c r="O563" s="69">
        <f t="shared" si="154"/>
        <v>0</v>
      </c>
      <c r="P563" s="69">
        <f t="shared" si="154"/>
        <v>0</v>
      </c>
      <c r="Q563" s="69">
        <f t="shared" si="154"/>
        <v>0</v>
      </c>
      <c r="R563" s="69">
        <f t="shared" si="154"/>
        <v>0</v>
      </c>
      <c r="S563" s="69">
        <f t="shared" si="154"/>
        <v>0</v>
      </c>
      <c r="T563" s="69">
        <f t="shared" si="154"/>
        <v>0</v>
      </c>
      <c r="U563" s="69">
        <f t="shared" si="154"/>
        <v>0</v>
      </c>
      <c r="V563" s="69">
        <f t="shared" si="154"/>
        <v>0</v>
      </c>
      <c r="W563" s="69">
        <f t="shared" si="154"/>
        <v>0</v>
      </c>
      <c r="X563" s="69">
        <f t="shared" si="154"/>
        <v>0</v>
      </c>
      <c r="Y563" s="69">
        <f t="shared" si="154"/>
        <v>0</v>
      </c>
      <c r="Z563" s="69">
        <f t="shared" si="154"/>
        <v>0</v>
      </c>
      <c r="AA563" s="69">
        <f t="shared" si="154"/>
        <v>0</v>
      </c>
      <c r="AB563" s="69">
        <f t="shared" si="154"/>
        <v>0</v>
      </c>
      <c r="AC563" s="69">
        <f t="shared" si="154"/>
        <v>0</v>
      </c>
      <c r="AD563" s="69">
        <f t="shared" si="154"/>
        <v>0</v>
      </c>
      <c r="AE563" s="69">
        <f t="shared" si="154"/>
        <v>0</v>
      </c>
      <c r="AF563" s="69">
        <f t="shared" si="154"/>
        <v>0</v>
      </c>
      <c r="AG563" s="69">
        <f t="shared" si="154"/>
        <v>0</v>
      </c>
      <c r="AH563" s="69">
        <f t="shared" si="154"/>
        <v>0</v>
      </c>
      <c r="AI563" s="69">
        <f t="shared" si="154"/>
        <v>0</v>
      </c>
      <c r="AJ563" s="69">
        <f t="shared" si="154"/>
        <v>0</v>
      </c>
      <c r="AK563" s="69">
        <f t="shared" si="154"/>
        <v>0</v>
      </c>
      <c r="AL563" s="69">
        <f t="shared" si="154"/>
        <v>0</v>
      </c>
      <c r="AM563" s="69">
        <f t="shared" si="154"/>
        <v>0</v>
      </c>
      <c r="AN563" s="69">
        <f t="shared" si="154"/>
        <v>0</v>
      </c>
      <c r="AO563" s="69">
        <f t="shared" si="154"/>
        <v>0</v>
      </c>
      <c r="AP563" s="69">
        <f t="shared" si="154"/>
        <v>0</v>
      </c>
      <c r="AQ563" s="69">
        <f t="shared" si="154"/>
        <v>0</v>
      </c>
    </row>
    <row r="565" spans="1:47" ht="18.75" x14ac:dyDescent="0.3">
      <c r="I565" s="17" t="str">
        <f>+IF(OR(J566="OIL",J566="OIL-eq"),$R$5,IF(J566="GAS",$R$4,IF(J566="GSL",$R$8,IF(J566="DSL",$R$9,IF(J566="KER",$R$10,IF(J566="LPG",$R$11,IF(J566="HFO",$R$12,IF(J566="AVG",$R$13,IF(J566="RFG",$R$14,IF(J566="ELC",$R$15,$R$16))))))))))</f>
        <v>GWh/año</v>
      </c>
      <c r="K565" s="34" t="s">
        <v>530</v>
      </c>
    </row>
    <row r="566" spans="1:47" x14ac:dyDescent="0.25">
      <c r="I566" s="115">
        <f>+IF(OR(J566="OIL",J566="OIL-eq"),$Q$5,IF(J566="GAS",$Q$4,IF(J566="GSL",$Q$8,IF(J566="DSL",$Q$9,IF(J566="KER",$Q$10,IF(J566="LPG",$Q$11,IF(J566="HFO",$Q$12,IF(J566="AVG",$Q$13,IF(J566="RFG",$Q$14,IF(J566="ELC",$Q$15,$Q$16))))))))))</f>
        <v>277.77777777777777</v>
      </c>
      <c r="J566" s="106" t="s">
        <v>348</v>
      </c>
      <c r="K566" s="56" t="s">
        <v>389</v>
      </c>
    </row>
    <row r="567" spans="1:47" x14ac:dyDescent="0.25">
      <c r="H567" s="12"/>
      <c r="I567" s="12"/>
      <c r="J567" s="15"/>
      <c r="K567" s="23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</row>
    <row r="568" spans="1:47" x14ac:dyDescent="0.25">
      <c r="L568" s="55">
        <v>2019</v>
      </c>
      <c r="M568" s="55">
        <v>2020</v>
      </c>
      <c r="N568" s="55">
        <v>2021</v>
      </c>
      <c r="O568" s="55">
        <v>2022</v>
      </c>
      <c r="P568" s="55">
        <v>2023</v>
      </c>
      <c r="Q568" s="55">
        <v>2024</v>
      </c>
      <c r="R568" s="55">
        <v>2025</v>
      </c>
      <c r="S568" s="55">
        <v>2026</v>
      </c>
      <c r="T568" s="55">
        <v>2027</v>
      </c>
      <c r="U568" s="55">
        <v>2028</v>
      </c>
      <c r="V568" s="55">
        <v>2029</v>
      </c>
      <c r="W568" s="55">
        <v>2030</v>
      </c>
      <c r="X568" s="55">
        <v>2031</v>
      </c>
      <c r="Y568" s="55">
        <v>2032</v>
      </c>
      <c r="Z568" s="55">
        <v>2033</v>
      </c>
      <c r="AA568" s="55">
        <v>2034</v>
      </c>
      <c r="AB568" s="55">
        <v>2035</v>
      </c>
      <c r="AC568" s="55">
        <v>2036</v>
      </c>
      <c r="AD568" s="55">
        <v>2037</v>
      </c>
      <c r="AE568" s="55">
        <v>2038</v>
      </c>
      <c r="AF568" s="55">
        <v>2039</v>
      </c>
      <c r="AG568" s="55">
        <v>2040</v>
      </c>
      <c r="AH568" s="55">
        <v>2041</v>
      </c>
      <c r="AI568" s="55">
        <v>2042</v>
      </c>
      <c r="AJ568" s="55">
        <v>2043</v>
      </c>
      <c r="AK568" s="55">
        <v>2044</v>
      </c>
      <c r="AL568" s="55">
        <v>2045</v>
      </c>
      <c r="AM568" s="55">
        <v>2046</v>
      </c>
      <c r="AN568" s="55">
        <v>2047</v>
      </c>
      <c r="AO568" s="55">
        <v>2048</v>
      </c>
      <c r="AP568" s="55">
        <v>2049</v>
      </c>
      <c r="AQ568" s="55">
        <v>2050</v>
      </c>
    </row>
    <row r="569" spans="1:47" x14ac:dyDescent="0.25">
      <c r="H569" s="17" t="str">
        <f>+$H$1</f>
        <v>DIC5</v>
      </c>
      <c r="J569" s="24" t="s">
        <v>72</v>
      </c>
      <c r="K569" s="54" t="s">
        <v>471</v>
      </c>
      <c r="L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M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7" x14ac:dyDescent="0.25">
      <c r="H570" s="17" t="str">
        <f t="shared" ref="H570:H575" si="155">+$H$1</f>
        <v>DIC5</v>
      </c>
      <c r="J570" s="24" t="s">
        <v>73</v>
      </c>
      <c r="K570" s="54" t="s">
        <v>472</v>
      </c>
      <c r="L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M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7" x14ac:dyDescent="0.25">
      <c r="H571" s="17" t="str">
        <f t="shared" si="155"/>
        <v>DIC5</v>
      </c>
      <c r="J571" s="24"/>
      <c r="K571" s="54"/>
      <c r="L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M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7" x14ac:dyDescent="0.25">
      <c r="H572" s="17" t="str">
        <f t="shared" si="155"/>
        <v>DIC5</v>
      </c>
      <c r="J572" s="24" t="s">
        <v>74</v>
      </c>
      <c r="K572" s="54" t="s">
        <v>473</v>
      </c>
      <c r="L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M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7" x14ac:dyDescent="0.25">
      <c r="H573" s="17" t="str">
        <f t="shared" si="155"/>
        <v>DIC5</v>
      </c>
      <c r="J573" s="24" t="s">
        <v>75</v>
      </c>
      <c r="K573" s="54" t="s">
        <v>474</v>
      </c>
      <c r="L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M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7" x14ac:dyDescent="0.25">
      <c r="H574" s="17" t="str">
        <f t="shared" si="155"/>
        <v>DIC5</v>
      </c>
      <c r="J574" s="24" t="s">
        <v>76</v>
      </c>
      <c r="K574" s="54" t="s">
        <v>475</v>
      </c>
      <c r="L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M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7" x14ac:dyDescent="0.25">
      <c r="H575" s="17" t="str">
        <f t="shared" si="155"/>
        <v>DIC5</v>
      </c>
      <c r="J575" s="24" t="s">
        <v>77</v>
      </c>
      <c r="K575" s="54" t="s">
        <v>476</v>
      </c>
      <c r="L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M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7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69">
        <f>+SUM(L569:L575)</f>
        <v>0</v>
      </c>
      <c r="M576" s="69">
        <f t="shared" ref="M576" si="156">+SUM(M569:M575)</f>
        <v>0</v>
      </c>
      <c r="N576" s="69">
        <f t="shared" ref="N576:AQ576" si="157">+SUM(N569:N575)</f>
        <v>0</v>
      </c>
      <c r="O576" s="69">
        <f t="shared" si="157"/>
        <v>0</v>
      </c>
      <c r="P576" s="69">
        <f t="shared" si="157"/>
        <v>0</v>
      </c>
      <c r="Q576" s="69">
        <f t="shared" si="157"/>
        <v>0</v>
      </c>
      <c r="R576" s="69">
        <f t="shared" si="157"/>
        <v>0</v>
      </c>
      <c r="S576" s="69">
        <f t="shared" si="157"/>
        <v>0</v>
      </c>
      <c r="T576" s="69">
        <f t="shared" si="157"/>
        <v>0</v>
      </c>
      <c r="U576" s="69">
        <f t="shared" si="157"/>
        <v>0</v>
      </c>
      <c r="V576" s="69">
        <f t="shared" si="157"/>
        <v>0</v>
      </c>
      <c r="W576" s="69">
        <f t="shared" si="157"/>
        <v>0</v>
      </c>
      <c r="X576" s="69">
        <f t="shared" si="157"/>
        <v>0</v>
      </c>
      <c r="Y576" s="69">
        <f t="shared" si="157"/>
        <v>0</v>
      </c>
      <c r="Z576" s="69">
        <f t="shared" si="157"/>
        <v>0</v>
      </c>
      <c r="AA576" s="69">
        <f t="shared" si="157"/>
        <v>0</v>
      </c>
      <c r="AB576" s="69">
        <f t="shared" si="157"/>
        <v>0</v>
      </c>
      <c r="AC576" s="69">
        <f t="shared" si="157"/>
        <v>0</v>
      </c>
      <c r="AD576" s="69">
        <f t="shared" si="157"/>
        <v>0</v>
      </c>
      <c r="AE576" s="69">
        <f t="shared" si="157"/>
        <v>0</v>
      </c>
      <c r="AF576" s="69">
        <f t="shared" si="157"/>
        <v>0</v>
      </c>
      <c r="AG576" s="69">
        <f t="shared" si="157"/>
        <v>0</v>
      </c>
      <c r="AH576" s="69">
        <f t="shared" si="157"/>
        <v>0</v>
      </c>
      <c r="AI576" s="69">
        <f t="shared" si="157"/>
        <v>0</v>
      </c>
      <c r="AJ576" s="69">
        <f t="shared" si="157"/>
        <v>0</v>
      </c>
      <c r="AK576" s="69">
        <f t="shared" si="157"/>
        <v>0</v>
      </c>
      <c r="AL576" s="69">
        <f t="shared" si="157"/>
        <v>0</v>
      </c>
      <c r="AM576" s="69">
        <f t="shared" si="157"/>
        <v>0</v>
      </c>
      <c r="AN576" s="69">
        <f t="shared" si="157"/>
        <v>0</v>
      </c>
      <c r="AO576" s="69">
        <f t="shared" si="157"/>
        <v>0</v>
      </c>
      <c r="AP576" s="69">
        <f t="shared" si="157"/>
        <v>0</v>
      </c>
      <c r="AQ576" s="69">
        <f t="shared" si="157"/>
        <v>0</v>
      </c>
    </row>
    <row r="578" spans="1:47" s="80" customFormat="1" ht="18.75" x14ac:dyDescent="0.3">
      <c r="A578" s="135"/>
      <c r="B578" s="135"/>
      <c r="C578" s="135"/>
      <c r="D578" s="135"/>
      <c r="E578" s="135"/>
      <c r="F578" s="96"/>
      <c r="H578" s="88"/>
      <c r="I578" s="17" t="str">
        <f>+IF(OR(J579="OIL",J579="OIL-eq"),$R$5,IF(J579="GAS",$R$4,IF(J579="GSL",$R$8,IF(J579="DSL",$R$9,IF(J579="KER",$R$10,IF(J579="LPG",$R$11,IF(J579="HFO",$R$12,IF(J579="AVG",$R$13,IF(J579="RFG",$R$14,IF(J579="ELC",$R$15,$R$16))))))))))</f>
        <v>GWh/año</v>
      </c>
      <c r="K578" s="89" t="s">
        <v>531</v>
      </c>
    </row>
    <row r="579" spans="1:47" x14ac:dyDescent="0.25">
      <c r="I579" s="115">
        <f>+IF(OR(J579="OIL",J579="OIL-eq"),$Q$5,IF(J579="GAS",$Q$4,IF(J579="GSL",$Q$8,IF(J579="DSL",$Q$9,IF(J579="KER",$Q$10,IF(J579="LPG",$Q$11,IF(J579="HFO",$Q$12,IF(J579="AVG",$Q$13,IF(J579="RFG",$Q$14,IF(J579="ELC",$Q$15,$Q$16))))))))))</f>
        <v>277.77777777777777</v>
      </c>
      <c r="J579" s="106" t="s">
        <v>348</v>
      </c>
      <c r="K579" s="56" t="s">
        <v>389</v>
      </c>
    </row>
    <row r="580" spans="1:47" x14ac:dyDescent="0.25">
      <c r="H580" s="12"/>
      <c r="I580" s="12"/>
      <c r="J580" s="105"/>
      <c r="K580" s="23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</row>
    <row r="581" spans="1:47" x14ac:dyDescent="0.25">
      <c r="L581" s="55">
        <v>2019</v>
      </c>
      <c r="M581" s="55">
        <v>2020</v>
      </c>
      <c r="N581" s="55">
        <v>2021</v>
      </c>
      <c r="O581" s="55">
        <v>2022</v>
      </c>
      <c r="P581" s="55">
        <v>2023</v>
      </c>
      <c r="Q581" s="55">
        <v>2024</v>
      </c>
      <c r="R581" s="55">
        <v>2025</v>
      </c>
      <c r="S581" s="55">
        <v>2026</v>
      </c>
      <c r="T581" s="55">
        <v>2027</v>
      </c>
      <c r="U581" s="55">
        <v>2028</v>
      </c>
      <c r="V581" s="55">
        <v>2029</v>
      </c>
      <c r="W581" s="55">
        <v>2030</v>
      </c>
      <c r="X581" s="55">
        <v>2031</v>
      </c>
      <c r="Y581" s="55">
        <v>2032</v>
      </c>
      <c r="Z581" s="55">
        <v>2033</v>
      </c>
      <c r="AA581" s="55">
        <v>2034</v>
      </c>
      <c r="AB581" s="55">
        <v>2035</v>
      </c>
      <c r="AC581" s="55">
        <v>2036</v>
      </c>
      <c r="AD581" s="55">
        <v>2037</v>
      </c>
      <c r="AE581" s="55">
        <v>2038</v>
      </c>
      <c r="AF581" s="55">
        <v>2039</v>
      </c>
      <c r="AG581" s="55">
        <v>2040</v>
      </c>
      <c r="AH581" s="55">
        <v>2041</v>
      </c>
      <c r="AI581" s="55">
        <v>2042</v>
      </c>
      <c r="AJ581" s="55">
        <v>2043</v>
      </c>
      <c r="AK581" s="55">
        <v>2044</v>
      </c>
      <c r="AL581" s="55">
        <v>2045</v>
      </c>
      <c r="AM581" s="55">
        <v>2046</v>
      </c>
      <c r="AN581" s="55">
        <v>2047</v>
      </c>
      <c r="AO581" s="55">
        <v>2048</v>
      </c>
      <c r="AP581" s="55">
        <v>2049</v>
      </c>
      <c r="AQ581" s="55">
        <v>2050</v>
      </c>
    </row>
    <row r="582" spans="1:47" x14ac:dyDescent="0.25">
      <c r="H582" s="17" t="str">
        <f>+$H$1</f>
        <v>DIC5</v>
      </c>
      <c r="J582" s="24" t="s">
        <v>72</v>
      </c>
      <c r="K582" s="54" t="s">
        <v>286</v>
      </c>
      <c r="L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M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7" x14ac:dyDescent="0.25">
      <c r="H583" s="17" t="str">
        <f t="shared" ref="H583:H588" si="158">+$H$1</f>
        <v>DIC5</v>
      </c>
      <c r="J583" s="24" t="s">
        <v>73</v>
      </c>
      <c r="K583" s="54" t="s">
        <v>230</v>
      </c>
      <c r="L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M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N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O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P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Q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R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S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T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U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V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X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Z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A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7" x14ac:dyDescent="0.25">
      <c r="H584" s="17" t="str">
        <f t="shared" si="158"/>
        <v>DIC5</v>
      </c>
      <c r="J584" s="24"/>
      <c r="L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M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7" x14ac:dyDescent="0.25">
      <c r="H585" s="17" t="str">
        <f t="shared" si="158"/>
        <v>DIC5</v>
      </c>
      <c r="J585" s="24" t="s">
        <v>74</v>
      </c>
      <c r="K585" s="54" t="s">
        <v>287</v>
      </c>
      <c r="L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M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7" x14ac:dyDescent="0.25">
      <c r="H586" s="17" t="str">
        <f t="shared" si="158"/>
        <v>DIC5</v>
      </c>
      <c r="J586" s="24" t="s">
        <v>75</v>
      </c>
      <c r="K586" s="54" t="s">
        <v>288</v>
      </c>
      <c r="L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M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7" x14ac:dyDescent="0.25">
      <c r="H587" s="17" t="str">
        <f t="shared" si="158"/>
        <v>DIC5</v>
      </c>
      <c r="J587" s="24" t="s">
        <v>76</v>
      </c>
      <c r="K587" s="54" t="s">
        <v>289</v>
      </c>
      <c r="L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M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7" x14ac:dyDescent="0.25">
      <c r="H588" s="17" t="str">
        <f t="shared" si="158"/>
        <v>DIC5</v>
      </c>
      <c r="J588" s="24" t="s">
        <v>77</v>
      </c>
      <c r="K588" s="54" t="s">
        <v>231</v>
      </c>
      <c r="L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M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N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O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P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Q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R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S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T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U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V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W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X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Y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Z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A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B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7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69">
        <f>+SUM(L582:L588)</f>
        <v>2413.2474628051082</v>
      </c>
      <c r="M589" s="69">
        <f t="shared" ref="M589" si="159">+SUM(M582:M588)</f>
        <v>2214.4805754079248</v>
      </c>
      <c r="N589" s="69">
        <f t="shared" ref="N589:AQ589" si="160">+SUM(N582:N588)</f>
        <v>1970.0482438831978</v>
      </c>
      <c r="O589" s="69">
        <f t="shared" si="160"/>
        <v>1822.4685559835627</v>
      </c>
      <c r="P589" s="69">
        <f t="shared" si="160"/>
        <v>1264.7909612759215</v>
      </c>
      <c r="Q589" s="69">
        <f t="shared" si="160"/>
        <v>1067.3525514385558</v>
      </c>
      <c r="R589" s="69">
        <f t="shared" si="160"/>
        <v>869.91414160118995</v>
      </c>
      <c r="S589" s="69">
        <f t="shared" si="160"/>
        <v>713.25484897810941</v>
      </c>
      <c r="T589" s="69">
        <f t="shared" si="160"/>
        <v>204.89890376291245</v>
      </c>
      <c r="U589" s="69">
        <f t="shared" si="160"/>
        <v>25.022055727067443</v>
      </c>
      <c r="V589" s="69">
        <f t="shared" si="160"/>
        <v>22.912863595192164</v>
      </c>
      <c r="W589" s="69">
        <f t="shared" si="160"/>
        <v>622.78084680760571</v>
      </c>
      <c r="X589" s="69">
        <f t="shared" si="160"/>
        <v>621.3011976752764</v>
      </c>
      <c r="Y589" s="69">
        <f t="shared" si="160"/>
        <v>320.70638852098875</v>
      </c>
      <c r="Z589" s="69">
        <f t="shared" si="160"/>
        <v>7.5036726566781109</v>
      </c>
      <c r="AA589" s="69">
        <f t="shared" si="160"/>
        <v>0</v>
      </c>
      <c r="AB589" s="69">
        <f t="shared" si="160"/>
        <v>0</v>
      </c>
      <c r="AC589" s="69">
        <f t="shared" si="160"/>
        <v>0</v>
      </c>
      <c r="AD589" s="69">
        <f t="shared" si="160"/>
        <v>0</v>
      </c>
      <c r="AE589" s="69">
        <f t="shared" si="160"/>
        <v>0</v>
      </c>
      <c r="AF589" s="69">
        <f t="shared" si="160"/>
        <v>0</v>
      </c>
      <c r="AG589" s="69">
        <f t="shared" si="160"/>
        <v>0</v>
      </c>
      <c r="AH589" s="69">
        <f t="shared" si="160"/>
        <v>0</v>
      </c>
      <c r="AI589" s="69">
        <f t="shared" si="160"/>
        <v>0</v>
      </c>
      <c r="AJ589" s="69">
        <f t="shared" si="160"/>
        <v>0</v>
      </c>
      <c r="AK589" s="69">
        <f t="shared" si="160"/>
        <v>0</v>
      </c>
      <c r="AL589" s="69">
        <f t="shared" si="160"/>
        <v>0</v>
      </c>
      <c r="AM589" s="69">
        <f t="shared" si="160"/>
        <v>0</v>
      </c>
      <c r="AN589" s="69">
        <f t="shared" si="160"/>
        <v>0</v>
      </c>
      <c r="AO589" s="69">
        <f t="shared" si="160"/>
        <v>0</v>
      </c>
      <c r="AP589" s="69">
        <f t="shared" si="160"/>
        <v>0</v>
      </c>
      <c r="AQ589" s="69">
        <f t="shared" si="160"/>
        <v>0</v>
      </c>
    </row>
    <row r="590" spans="1:47" ht="15.75" thickBot="1" x14ac:dyDescent="0.3"/>
    <row r="591" spans="1:47" s="97" customFormat="1" ht="18.75" x14ac:dyDescent="0.3">
      <c r="A591" s="138"/>
      <c r="B591" s="138"/>
      <c r="C591" s="138"/>
      <c r="D591" s="138"/>
      <c r="E591" s="138"/>
      <c r="F591" s="139"/>
      <c r="H591" s="99"/>
      <c r="I591" s="99"/>
      <c r="K591" s="100" t="s">
        <v>485</v>
      </c>
    </row>
    <row r="592" spans="1:47" ht="18.75" x14ac:dyDescent="0.3">
      <c r="F592" s="15"/>
      <c r="I592" s="17" t="str">
        <f>+IF(OR(J593="OIL",J593="OIL-eq"),$R$5,IF(J593="GAS",$R$4,IF(J593="GSL",$R$8,IF(J593="DSL",$R$9,IF(J593="KER",$R$10,IF(J593="LPG",$R$11,IF(J593="HFO",$R$12,IF(J593="AVG",$R$13,IF(J593="RFG",$R$14,IF(J593="ELC",$R$15,$R$16))))))))))</f>
        <v>GWh/año</v>
      </c>
      <c r="K592" s="34" t="s">
        <v>486</v>
      </c>
    </row>
    <row r="593" spans="1:47" x14ac:dyDescent="0.25">
      <c r="I593" s="115">
        <f>+IF(OR(J593="OIL",J593="OIL-eq"),$Q$5,IF(J593="GAS",$Q$4,IF(J593="GSL",$Q$8,IF(J593="DSL",$Q$9,IF(J593="KER",$Q$10,IF(J593="LPG",$Q$11,IF(J593="HFO",$Q$12,IF(J593="AVG",$Q$13,IF(J593="RFG",$Q$14,IF(J593="ELC",$Q$15,$Q$16))))))))))</f>
        <v>277.77777777777777</v>
      </c>
      <c r="J593" s="106" t="s">
        <v>348</v>
      </c>
      <c r="K593" s="41" t="s">
        <v>26</v>
      </c>
    </row>
    <row r="594" spans="1:47" x14ac:dyDescent="0.25">
      <c r="H594" s="12"/>
      <c r="I594" s="12"/>
      <c r="J594" s="15"/>
      <c r="K594" s="23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</row>
    <row r="595" spans="1:47" x14ac:dyDescent="0.25">
      <c r="L595" s="40">
        <v>2019</v>
      </c>
      <c r="M595" s="40">
        <v>2020</v>
      </c>
      <c r="N595" s="40">
        <v>2021</v>
      </c>
      <c r="O595" s="40">
        <v>2022</v>
      </c>
      <c r="P595" s="40">
        <v>2023</v>
      </c>
      <c r="Q595" s="40">
        <v>2024</v>
      </c>
      <c r="R595" s="40">
        <v>2025</v>
      </c>
      <c r="S595" s="40">
        <v>2026</v>
      </c>
      <c r="T595" s="40">
        <v>2027</v>
      </c>
      <c r="U595" s="40">
        <v>2028</v>
      </c>
      <c r="V595" s="40">
        <v>2029</v>
      </c>
      <c r="W595" s="40">
        <v>2030</v>
      </c>
      <c r="X595" s="40">
        <v>2031</v>
      </c>
      <c r="Y595" s="40">
        <v>2032</v>
      </c>
      <c r="Z595" s="40">
        <v>2033</v>
      </c>
      <c r="AA595" s="40">
        <v>2034</v>
      </c>
      <c r="AB595" s="40">
        <v>2035</v>
      </c>
      <c r="AC595" s="40">
        <v>2036</v>
      </c>
      <c r="AD595" s="40">
        <v>2037</v>
      </c>
      <c r="AE595" s="40">
        <v>2038</v>
      </c>
      <c r="AF595" s="40">
        <v>2039</v>
      </c>
      <c r="AG595" s="40">
        <v>2040</v>
      </c>
      <c r="AH595" s="40">
        <v>2041</v>
      </c>
      <c r="AI595" s="40">
        <v>2042</v>
      </c>
      <c r="AJ595" s="40">
        <v>2043</v>
      </c>
      <c r="AK595" s="40">
        <v>2044</v>
      </c>
      <c r="AL595" s="40">
        <v>2045</v>
      </c>
      <c r="AM595" s="40">
        <v>2046</v>
      </c>
      <c r="AN595" s="40">
        <v>2047</v>
      </c>
      <c r="AO595" s="40">
        <v>2048</v>
      </c>
      <c r="AP595" s="40">
        <v>2049</v>
      </c>
      <c r="AQ595" s="40">
        <v>2050</v>
      </c>
    </row>
    <row r="596" spans="1:47" x14ac:dyDescent="0.25">
      <c r="H596" s="17" t="str">
        <f>+$H$1</f>
        <v>DIC5</v>
      </c>
      <c r="J596" s="61" t="s">
        <v>72</v>
      </c>
      <c r="K596" s="19" t="s">
        <v>320</v>
      </c>
      <c r="L596" s="21">
        <f t="shared" ref="L596:AQ596" si="161">+L609+L728</f>
        <v>264.40887629440834</v>
      </c>
      <c r="M596" s="21">
        <f t="shared" si="161"/>
        <v>213.6640473602655</v>
      </c>
      <c r="N596" s="21">
        <f t="shared" si="161"/>
        <v>167.28726127504768</v>
      </c>
      <c r="O596" s="21">
        <f t="shared" si="161"/>
        <v>195.36016349983919</v>
      </c>
      <c r="P596" s="21">
        <f t="shared" si="161"/>
        <v>186.20822156962603</v>
      </c>
      <c r="Q596" s="21">
        <f t="shared" si="161"/>
        <v>0</v>
      </c>
      <c r="R596" s="21">
        <f t="shared" si="161"/>
        <v>0</v>
      </c>
      <c r="S596" s="21">
        <f t="shared" si="161"/>
        <v>0</v>
      </c>
      <c r="T596" s="21">
        <f t="shared" si="161"/>
        <v>0</v>
      </c>
      <c r="U596" s="21">
        <f t="shared" si="161"/>
        <v>0</v>
      </c>
      <c r="V596" s="21">
        <f t="shared" si="161"/>
        <v>0</v>
      </c>
      <c r="W596" s="21">
        <f t="shared" si="161"/>
        <v>0</v>
      </c>
      <c r="X596" s="21">
        <f t="shared" si="161"/>
        <v>0</v>
      </c>
      <c r="Y596" s="21">
        <f t="shared" si="161"/>
        <v>0</v>
      </c>
      <c r="Z596" s="21">
        <f t="shared" si="161"/>
        <v>0</v>
      </c>
      <c r="AA596" s="21">
        <f t="shared" si="161"/>
        <v>0</v>
      </c>
      <c r="AB596" s="21">
        <f t="shared" si="161"/>
        <v>0</v>
      </c>
      <c r="AC596" s="21">
        <f t="shared" si="161"/>
        <v>0</v>
      </c>
      <c r="AD596" s="21">
        <f t="shared" si="161"/>
        <v>0</v>
      </c>
      <c r="AE596" s="21">
        <f t="shared" si="161"/>
        <v>0</v>
      </c>
      <c r="AF596" s="21">
        <f t="shared" si="161"/>
        <v>0</v>
      </c>
      <c r="AG596" s="21">
        <f t="shared" si="161"/>
        <v>0</v>
      </c>
      <c r="AH596" s="21">
        <f t="shared" si="161"/>
        <v>0</v>
      </c>
      <c r="AI596" s="21">
        <f t="shared" si="161"/>
        <v>0</v>
      </c>
      <c r="AJ596" s="21">
        <f t="shared" si="161"/>
        <v>0</v>
      </c>
      <c r="AK596" s="21">
        <f t="shared" si="161"/>
        <v>0</v>
      </c>
      <c r="AL596" s="21">
        <f t="shared" si="161"/>
        <v>0</v>
      </c>
      <c r="AM596" s="21">
        <f t="shared" si="161"/>
        <v>0</v>
      </c>
      <c r="AN596" s="21">
        <f t="shared" si="161"/>
        <v>0</v>
      </c>
      <c r="AO596" s="21">
        <f t="shared" si="161"/>
        <v>0</v>
      </c>
      <c r="AP596" s="21">
        <f t="shared" si="161"/>
        <v>0</v>
      </c>
      <c r="AQ596" s="21">
        <f t="shared" si="161"/>
        <v>0</v>
      </c>
    </row>
    <row r="597" spans="1:47" x14ac:dyDescent="0.25">
      <c r="H597" s="17" t="str">
        <f t="shared" ref="H597:H602" si="162">+$H$1</f>
        <v>DIC5</v>
      </c>
      <c r="J597" s="61" t="s">
        <v>73</v>
      </c>
      <c r="K597" s="19" t="s">
        <v>322</v>
      </c>
      <c r="L597" s="21">
        <f t="shared" ref="L597:AQ597" si="163">+L610+L729</f>
        <v>2260.0231767329942</v>
      </c>
      <c r="M597" s="21">
        <f t="shared" si="163"/>
        <v>2201.5689937103739</v>
      </c>
      <c r="N597" s="21">
        <f t="shared" si="163"/>
        <v>2094.0425830517929</v>
      </c>
      <c r="O597" s="21">
        <f t="shared" si="163"/>
        <v>2061.3857057736309</v>
      </c>
      <c r="P597" s="21">
        <f t="shared" si="163"/>
        <v>1711.7128155732644</v>
      </c>
      <c r="Q597" s="21">
        <f t="shared" si="163"/>
        <v>1674.9113738970661</v>
      </c>
      <c r="R597" s="21">
        <f t="shared" si="163"/>
        <v>1638.1099322208688</v>
      </c>
      <c r="S597" s="21">
        <f t="shared" si="163"/>
        <v>1608.9267240675986</v>
      </c>
      <c r="T597" s="21">
        <f t="shared" si="163"/>
        <v>1318.7204287089587</v>
      </c>
      <c r="U597" s="21">
        <f t="shared" si="163"/>
        <v>1180.0914704459651</v>
      </c>
      <c r="V597" s="21">
        <f t="shared" si="163"/>
        <v>798.18264588804027</v>
      </c>
      <c r="W597" s="21">
        <f t="shared" si="163"/>
        <v>525.37469496789288</v>
      </c>
      <c r="X597" s="21">
        <f t="shared" si="163"/>
        <v>525.37469496789288</v>
      </c>
      <c r="Y597" s="21">
        <f t="shared" si="163"/>
        <v>468.73850511175857</v>
      </c>
      <c r="Z597" s="21">
        <f t="shared" si="163"/>
        <v>0</v>
      </c>
      <c r="AA597" s="21">
        <f t="shared" si="163"/>
        <v>0</v>
      </c>
      <c r="AB597" s="21">
        <f t="shared" si="163"/>
        <v>0</v>
      </c>
      <c r="AC597" s="21">
        <f t="shared" si="163"/>
        <v>0</v>
      </c>
      <c r="AD597" s="21">
        <f t="shared" si="163"/>
        <v>0</v>
      </c>
      <c r="AE597" s="21">
        <f t="shared" si="163"/>
        <v>0</v>
      </c>
      <c r="AF597" s="21">
        <f t="shared" si="163"/>
        <v>0</v>
      </c>
      <c r="AG597" s="21">
        <f t="shared" si="163"/>
        <v>0</v>
      </c>
      <c r="AH597" s="21">
        <f t="shared" si="163"/>
        <v>0</v>
      </c>
      <c r="AI597" s="21">
        <f t="shared" si="163"/>
        <v>0</v>
      </c>
      <c r="AJ597" s="21">
        <f t="shared" si="163"/>
        <v>0</v>
      </c>
      <c r="AK597" s="21">
        <f t="shared" si="163"/>
        <v>0</v>
      </c>
      <c r="AL597" s="21">
        <f t="shared" si="163"/>
        <v>0</v>
      </c>
      <c r="AM597" s="21">
        <f t="shared" si="163"/>
        <v>0</v>
      </c>
      <c r="AN597" s="21">
        <f t="shared" si="163"/>
        <v>0</v>
      </c>
      <c r="AO597" s="21">
        <f t="shared" si="163"/>
        <v>0</v>
      </c>
      <c r="AP597" s="21">
        <f t="shared" si="163"/>
        <v>0</v>
      </c>
      <c r="AQ597" s="21">
        <f t="shared" si="163"/>
        <v>0</v>
      </c>
    </row>
    <row r="598" spans="1:47" x14ac:dyDescent="0.25">
      <c r="H598" s="17" t="str">
        <f t="shared" si="162"/>
        <v>DIC5</v>
      </c>
      <c r="J598" s="61" t="s">
        <v>73</v>
      </c>
      <c r="K598" s="19" t="s">
        <v>324</v>
      </c>
      <c r="L598" s="21">
        <f t="shared" ref="L598:AQ598" si="164">+L611+L730</f>
        <v>435.19614710964771</v>
      </c>
      <c r="M598" s="21">
        <f t="shared" si="164"/>
        <v>411.93497071145521</v>
      </c>
      <c r="N598" s="21">
        <f t="shared" si="164"/>
        <v>391.91205128791887</v>
      </c>
      <c r="O598" s="21">
        <f t="shared" si="164"/>
        <v>371.88913186438157</v>
      </c>
      <c r="P598" s="21">
        <f t="shared" si="164"/>
        <v>351.86621244084523</v>
      </c>
      <c r="Q598" s="21">
        <f t="shared" si="164"/>
        <v>323.97933895818477</v>
      </c>
      <c r="R598" s="21">
        <f t="shared" si="164"/>
        <v>296.09246547552442</v>
      </c>
      <c r="S598" s="21">
        <f t="shared" si="164"/>
        <v>273.97842872802556</v>
      </c>
      <c r="T598" s="21">
        <f t="shared" si="164"/>
        <v>251.86439198052688</v>
      </c>
      <c r="U598" s="21">
        <f t="shared" si="164"/>
        <v>229.75035523302719</v>
      </c>
      <c r="V598" s="21">
        <f t="shared" si="164"/>
        <v>147.04536006539831</v>
      </c>
      <c r="W598" s="21">
        <f t="shared" si="164"/>
        <v>147.04536006539831</v>
      </c>
      <c r="X598" s="21">
        <f t="shared" si="164"/>
        <v>147.04536006539831</v>
      </c>
      <c r="Y598" s="21">
        <f t="shared" si="164"/>
        <v>104.1250963181286</v>
      </c>
      <c r="Z598" s="21">
        <f t="shared" si="164"/>
        <v>0</v>
      </c>
      <c r="AA598" s="21">
        <f t="shared" si="164"/>
        <v>0</v>
      </c>
      <c r="AB598" s="21">
        <f t="shared" si="164"/>
        <v>0</v>
      </c>
      <c r="AC598" s="21">
        <f t="shared" si="164"/>
        <v>0</v>
      </c>
      <c r="AD598" s="21">
        <f t="shared" si="164"/>
        <v>0</v>
      </c>
      <c r="AE598" s="21">
        <f t="shared" si="164"/>
        <v>0</v>
      </c>
      <c r="AF598" s="21">
        <f t="shared" si="164"/>
        <v>0</v>
      </c>
      <c r="AG598" s="21">
        <f t="shared" si="164"/>
        <v>0</v>
      </c>
      <c r="AH598" s="21">
        <f t="shared" si="164"/>
        <v>0</v>
      </c>
      <c r="AI598" s="21">
        <f t="shared" si="164"/>
        <v>0</v>
      </c>
      <c r="AJ598" s="21">
        <f t="shared" si="164"/>
        <v>0</v>
      </c>
      <c r="AK598" s="21">
        <f t="shared" si="164"/>
        <v>0</v>
      </c>
      <c r="AL598" s="21">
        <f t="shared" si="164"/>
        <v>0</v>
      </c>
      <c r="AM598" s="21">
        <f t="shared" si="164"/>
        <v>0</v>
      </c>
      <c r="AN598" s="21">
        <f t="shared" si="164"/>
        <v>0</v>
      </c>
      <c r="AO598" s="21">
        <f t="shared" si="164"/>
        <v>0</v>
      </c>
      <c r="AP598" s="21">
        <f t="shared" si="164"/>
        <v>0</v>
      </c>
      <c r="AQ598" s="21">
        <f t="shared" si="164"/>
        <v>0</v>
      </c>
    </row>
    <row r="599" spans="1:47" x14ac:dyDescent="0.25">
      <c r="H599" s="17" t="str">
        <f t="shared" si="162"/>
        <v>DIC5</v>
      </c>
      <c r="J599" s="61" t="s">
        <v>74</v>
      </c>
      <c r="K599" s="19" t="s">
        <v>326</v>
      </c>
      <c r="L599" s="21">
        <f t="shared" ref="L599:AQ599" si="165">+L612+L731</f>
        <v>114.72359765252507</v>
      </c>
      <c r="M599" s="21">
        <f t="shared" si="165"/>
        <v>108.40963018047545</v>
      </c>
      <c r="N599" s="21">
        <f t="shared" si="165"/>
        <v>103.64437171100404</v>
      </c>
      <c r="O599" s="21">
        <f t="shared" si="165"/>
        <v>98.879113241532536</v>
      </c>
      <c r="P599" s="21">
        <f t="shared" si="165"/>
        <v>94.113854772061089</v>
      </c>
      <c r="Q599" s="21">
        <f t="shared" si="165"/>
        <v>87.301257129695657</v>
      </c>
      <c r="R599" s="21">
        <f t="shared" si="165"/>
        <v>82.645190082778583</v>
      </c>
      <c r="S599" s="21">
        <f t="shared" si="165"/>
        <v>9.4155507776374936</v>
      </c>
      <c r="T599" s="21">
        <f t="shared" si="165"/>
        <v>0</v>
      </c>
      <c r="U599" s="21">
        <f t="shared" si="165"/>
        <v>0</v>
      </c>
      <c r="V599" s="21">
        <f t="shared" si="165"/>
        <v>0</v>
      </c>
      <c r="W599" s="21">
        <f t="shared" si="165"/>
        <v>0</v>
      </c>
      <c r="X599" s="21">
        <f t="shared" si="165"/>
        <v>0</v>
      </c>
      <c r="Y599" s="21">
        <f t="shared" si="165"/>
        <v>0</v>
      </c>
      <c r="Z599" s="21">
        <f t="shared" si="165"/>
        <v>0</v>
      </c>
      <c r="AA599" s="21">
        <f t="shared" si="165"/>
        <v>0</v>
      </c>
      <c r="AB599" s="21">
        <f t="shared" si="165"/>
        <v>0</v>
      </c>
      <c r="AC599" s="21">
        <f t="shared" si="165"/>
        <v>0</v>
      </c>
      <c r="AD599" s="21">
        <f t="shared" si="165"/>
        <v>0</v>
      </c>
      <c r="AE599" s="21">
        <f t="shared" si="165"/>
        <v>0</v>
      </c>
      <c r="AF599" s="21">
        <f t="shared" si="165"/>
        <v>0</v>
      </c>
      <c r="AG599" s="21">
        <f t="shared" si="165"/>
        <v>0</v>
      </c>
      <c r="AH599" s="21">
        <f t="shared" si="165"/>
        <v>0</v>
      </c>
      <c r="AI599" s="21">
        <f t="shared" si="165"/>
        <v>0</v>
      </c>
      <c r="AJ599" s="21">
        <f t="shared" si="165"/>
        <v>0</v>
      </c>
      <c r="AK599" s="21">
        <f t="shared" si="165"/>
        <v>0</v>
      </c>
      <c r="AL599" s="21">
        <f t="shared" si="165"/>
        <v>0</v>
      </c>
      <c r="AM599" s="21">
        <f t="shared" si="165"/>
        <v>0</v>
      </c>
      <c r="AN599" s="21">
        <f t="shared" si="165"/>
        <v>0</v>
      </c>
      <c r="AO599" s="21">
        <f t="shared" si="165"/>
        <v>0</v>
      </c>
      <c r="AP599" s="21">
        <f t="shared" si="165"/>
        <v>0</v>
      </c>
      <c r="AQ599" s="21">
        <f t="shared" si="165"/>
        <v>0</v>
      </c>
    </row>
    <row r="600" spans="1:47" x14ac:dyDescent="0.25">
      <c r="H600" s="17" t="str">
        <f t="shared" si="162"/>
        <v>DIC5</v>
      </c>
      <c r="J600" s="61" t="s">
        <v>75</v>
      </c>
      <c r="K600" s="19" t="s">
        <v>328</v>
      </c>
      <c r="L600" s="21">
        <f t="shared" ref="L600:AQ600" si="166">+L613+L732</f>
        <v>507.70605274394916</v>
      </c>
      <c r="M600" s="21">
        <f t="shared" si="166"/>
        <v>471.61050411299959</v>
      </c>
      <c r="N600" s="21">
        <f t="shared" si="166"/>
        <v>433.55219431667433</v>
      </c>
      <c r="O600" s="21">
        <f t="shared" si="166"/>
        <v>395.49388452035032</v>
      </c>
      <c r="P600" s="21">
        <f t="shared" si="166"/>
        <v>357.43557472402506</v>
      </c>
      <c r="Q600" s="21">
        <f t="shared" si="166"/>
        <v>316.64279921521745</v>
      </c>
      <c r="R600" s="21">
        <f t="shared" si="166"/>
        <v>275.85002370640984</v>
      </c>
      <c r="S600" s="21">
        <f t="shared" si="166"/>
        <v>222.29341936125766</v>
      </c>
      <c r="T600" s="21">
        <f t="shared" si="166"/>
        <v>175.5597941871751</v>
      </c>
      <c r="U600" s="21">
        <f t="shared" si="166"/>
        <v>0</v>
      </c>
      <c r="V600" s="21">
        <f t="shared" si="166"/>
        <v>0</v>
      </c>
      <c r="W600" s="21">
        <f t="shared" si="166"/>
        <v>0</v>
      </c>
      <c r="X600" s="21">
        <f t="shared" si="166"/>
        <v>0</v>
      </c>
      <c r="Y600" s="21">
        <f t="shared" si="166"/>
        <v>0</v>
      </c>
      <c r="Z600" s="21">
        <f t="shared" si="166"/>
        <v>0</v>
      </c>
      <c r="AA600" s="21">
        <f t="shared" si="166"/>
        <v>0</v>
      </c>
      <c r="AB600" s="21">
        <f t="shared" si="166"/>
        <v>0</v>
      </c>
      <c r="AC600" s="21">
        <f t="shared" si="166"/>
        <v>0</v>
      </c>
      <c r="AD600" s="21">
        <f t="shared" si="166"/>
        <v>0</v>
      </c>
      <c r="AE600" s="21">
        <f t="shared" si="166"/>
        <v>0</v>
      </c>
      <c r="AF600" s="21">
        <f t="shared" si="166"/>
        <v>0</v>
      </c>
      <c r="AG600" s="21">
        <f t="shared" si="166"/>
        <v>0</v>
      </c>
      <c r="AH600" s="21">
        <f t="shared" si="166"/>
        <v>0</v>
      </c>
      <c r="AI600" s="21">
        <f t="shared" si="166"/>
        <v>0</v>
      </c>
      <c r="AJ600" s="21">
        <f t="shared" si="166"/>
        <v>0</v>
      </c>
      <c r="AK600" s="21">
        <f t="shared" si="166"/>
        <v>0</v>
      </c>
      <c r="AL600" s="21">
        <f t="shared" si="166"/>
        <v>0</v>
      </c>
      <c r="AM600" s="21">
        <f t="shared" si="166"/>
        <v>0</v>
      </c>
      <c r="AN600" s="21">
        <f t="shared" si="166"/>
        <v>0</v>
      </c>
      <c r="AO600" s="21">
        <f t="shared" si="166"/>
        <v>0</v>
      </c>
      <c r="AP600" s="21">
        <f t="shared" si="166"/>
        <v>0</v>
      </c>
      <c r="AQ600" s="21">
        <f t="shared" si="166"/>
        <v>0</v>
      </c>
    </row>
    <row r="601" spans="1:47" x14ac:dyDescent="0.25">
      <c r="H601" s="17" t="str">
        <f t="shared" si="162"/>
        <v>DIC5</v>
      </c>
      <c r="J601" s="61" t="s">
        <v>76</v>
      </c>
      <c r="K601" s="19" t="s">
        <v>330</v>
      </c>
      <c r="L601" s="21">
        <f t="shared" ref="L601:AQ601" si="167">+L614+L733</f>
        <v>117.38214962516349</v>
      </c>
      <c r="M601" s="21">
        <f t="shared" si="167"/>
        <v>109.45630360847453</v>
      </c>
      <c r="N601" s="21">
        <f t="shared" si="167"/>
        <v>103.95244289143818</v>
      </c>
      <c r="O601" s="21">
        <f t="shared" si="167"/>
        <v>98.448582174401849</v>
      </c>
      <c r="P601" s="21">
        <f t="shared" si="167"/>
        <v>92.944721457365517</v>
      </c>
      <c r="Q601" s="21">
        <f t="shared" si="167"/>
        <v>85.233494005245234</v>
      </c>
      <c r="R601" s="21">
        <f t="shared" si="167"/>
        <v>76.672919765988055</v>
      </c>
      <c r="S601" s="21">
        <f t="shared" si="167"/>
        <v>66.202364745992639</v>
      </c>
      <c r="T601" s="21">
        <f t="shared" si="167"/>
        <v>60.72207335748017</v>
      </c>
      <c r="U601" s="21">
        <f t="shared" si="167"/>
        <v>49.387812510050928</v>
      </c>
      <c r="V601" s="21">
        <f t="shared" si="167"/>
        <v>44.476758433794515</v>
      </c>
      <c r="W601" s="21">
        <f t="shared" si="167"/>
        <v>39.565704357538102</v>
      </c>
      <c r="X601" s="21">
        <f t="shared" si="167"/>
        <v>37.024079969957697</v>
      </c>
      <c r="Y601" s="21">
        <f t="shared" si="167"/>
        <v>34.48245558237727</v>
      </c>
      <c r="Z601" s="21">
        <f t="shared" si="167"/>
        <v>10.151763661187321</v>
      </c>
      <c r="AA601" s="21">
        <f t="shared" si="167"/>
        <v>0</v>
      </c>
      <c r="AB601" s="21">
        <f t="shared" si="167"/>
        <v>0</v>
      </c>
      <c r="AC601" s="21">
        <f t="shared" si="167"/>
        <v>0</v>
      </c>
      <c r="AD601" s="21">
        <f t="shared" si="167"/>
        <v>0</v>
      </c>
      <c r="AE601" s="21">
        <f t="shared" si="167"/>
        <v>0</v>
      </c>
      <c r="AF601" s="21">
        <f t="shared" si="167"/>
        <v>0</v>
      </c>
      <c r="AG601" s="21">
        <f t="shared" si="167"/>
        <v>0</v>
      </c>
      <c r="AH601" s="21">
        <f t="shared" si="167"/>
        <v>0</v>
      </c>
      <c r="AI601" s="21">
        <f t="shared" si="167"/>
        <v>0</v>
      </c>
      <c r="AJ601" s="21">
        <f t="shared" si="167"/>
        <v>0</v>
      </c>
      <c r="AK601" s="21">
        <f t="shared" si="167"/>
        <v>0</v>
      </c>
      <c r="AL601" s="21">
        <f t="shared" si="167"/>
        <v>0</v>
      </c>
      <c r="AM601" s="21">
        <f t="shared" si="167"/>
        <v>0</v>
      </c>
      <c r="AN601" s="21">
        <f t="shared" si="167"/>
        <v>0</v>
      </c>
      <c r="AO601" s="21">
        <f t="shared" si="167"/>
        <v>0</v>
      </c>
      <c r="AP601" s="21">
        <f t="shared" si="167"/>
        <v>0</v>
      </c>
      <c r="AQ601" s="21">
        <f t="shared" si="167"/>
        <v>0</v>
      </c>
    </row>
    <row r="602" spans="1:47" x14ac:dyDescent="0.25">
      <c r="H602" s="17" t="str">
        <f t="shared" si="162"/>
        <v>DIC5</v>
      </c>
      <c r="J602" s="61" t="s">
        <v>77</v>
      </c>
      <c r="K602" s="19" t="s">
        <v>332</v>
      </c>
      <c r="L602" s="21">
        <f t="shared" ref="L602:AQ602" si="168">+L615+L734</f>
        <v>37.574514994938177</v>
      </c>
      <c r="M602" s="21">
        <f t="shared" si="168"/>
        <v>36.751128464583942</v>
      </c>
      <c r="N602" s="21">
        <f t="shared" si="168"/>
        <v>36.633605235860699</v>
      </c>
      <c r="O602" s="21">
        <f t="shared" si="168"/>
        <v>36.516082007137463</v>
      </c>
      <c r="P602" s="21">
        <f t="shared" si="168"/>
        <v>36.398558778414113</v>
      </c>
      <c r="Q602" s="21">
        <f t="shared" si="168"/>
        <v>33.737807758193313</v>
      </c>
      <c r="R602" s="21">
        <f t="shared" si="168"/>
        <v>31.245197106207648</v>
      </c>
      <c r="S602" s="21">
        <f t="shared" si="168"/>
        <v>30.496150733406097</v>
      </c>
      <c r="T602" s="21">
        <f t="shared" si="168"/>
        <v>28.305200833630721</v>
      </c>
      <c r="U602" s="21">
        <f t="shared" si="168"/>
        <v>26.471693517109728</v>
      </c>
      <c r="V602" s="21">
        <f t="shared" si="168"/>
        <v>24.638186200588734</v>
      </c>
      <c r="W602" s="21">
        <f t="shared" si="168"/>
        <v>22.804678884067744</v>
      </c>
      <c r="X602" s="21">
        <f t="shared" si="168"/>
        <v>21.5429640512574</v>
      </c>
      <c r="Y602" s="21">
        <f t="shared" si="168"/>
        <v>20.281249218447051</v>
      </c>
      <c r="Z602" s="21">
        <f t="shared" si="168"/>
        <v>10.194768585713611</v>
      </c>
      <c r="AA602" s="21">
        <f t="shared" si="168"/>
        <v>0</v>
      </c>
      <c r="AB602" s="21">
        <f t="shared" si="168"/>
        <v>0</v>
      </c>
      <c r="AC602" s="21">
        <f t="shared" si="168"/>
        <v>0</v>
      </c>
      <c r="AD602" s="21">
        <f t="shared" si="168"/>
        <v>0</v>
      </c>
      <c r="AE602" s="21">
        <f t="shared" si="168"/>
        <v>0</v>
      </c>
      <c r="AF602" s="21">
        <f t="shared" si="168"/>
        <v>0</v>
      </c>
      <c r="AG602" s="21">
        <f t="shared" si="168"/>
        <v>0</v>
      </c>
      <c r="AH602" s="21">
        <f t="shared" si="168"/>
        <v>0</v>
      </c>
      <c r="AI602" s="21">
        <f t="shared" si="168"/>
        <v>0</v>
      </c>
      <c r="AJ602" s="21">
        <f t="shared" si="168"/>
        <v>0</v>
      </c>
      <c r="AK602" s="21">
        <f t="shared" si="168"/>
        <v>0</v>
      </c>
      <c r="AL602" s="21">
        <f t="shared" si="168"/>
        <v>0</v>
      </c>
      <c r="AM602" s="21">
        <f t="shared" si="168"/>
        <v>0</v>
      </c>
      <c r="AN602" s="21">
        <f t="shared" si="168"/>
        <v>0</v>
      </c>
      <c r="AO602" s="21">
        <f t="shared" si="168"/>
        <v>0</v>
      </c>
      <c r="AP602" s="21">
        <f t="shared" si="168"/>
        <v>0</v>
      </c>
      <c r="AQ602" s="21">
        <f t="shared" si="168"/>
        <v>0</v>
      </c>
    </row>
    <row r="603" spans="1:47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69">
        <f>+SUM(L596:L602)</f>
        <v>3737.0145151536258</v>
      </c>
      <c r="M603" s="69">
        <f t="shared" ref="M603" si="169">+SUM(M596:M602)</f>
        <v>3553.3955781486279</v>
      </c>
      <c r="N603" s="69">
        <f t="shared" ref="N603:AQ603" si="170">+SUM(N596:N602)</f>
        <v>3331.0245097697366</v>
      </c>
      <c r="O603" s="69">
        <f t="shared" si="170"/>
        <v>3257.9726630812734</v>
      </c>
      <c r="P603" s="69">
        <f t="shared" si="170"/>
        <v>2830.6799593156015</v>
      </c>
      <c r="Q603" s="69">
        <f t="shared" si="170"/>
        <v>2521.8060709636029</v>
      </c>
      <c r="R603" s="69">
        <f t="shared" si="170"/>
        <v>2400.6157283577772</v>
      </c>
      <c r="S603" s="69">
        <f t="shared" si="170"/>
        <v>2211.3126384139182</v>
      </c>
      <c r="T603" s="69">
        <f t="shared" si="170"/>
        <v>1835.1718890677719</v>
      </c>
      <c r="U603" s="69">
        <f t="shared" si="170"/>
        <v>1485.701331706153</v>
      </c>
      <c r="V603" s="69">
        <f t="shared" si="170"/>
        <v>1014.3429505878219</v>
      </c>
      <c r="W603" s="69">
        <f t="shared" si="170"/>
        <v>734.79043827489704</v>
      </c>
      <c r="X603" s="69">
        <f t="shared" si="170"/>
        <v>730.9870990545063</v>
      </c>
      <c r="Y603" s="69">
        <f t="shared" si="170"/>
        <v>627.6273062307115</v>
      </c>
      <c r="Z603" s="69">
        <f t="shared" si="170"/>
        <v>20.346532246900932</v>
      </c>
      <c r="AA603" s="69">
        <f t="shared" si="170"/>
        <v>0</v>
      </c>
      <c r="AB603" s="69">
        <f t="shared" si="170"/>
        <v>0</v>
      </c>
      <c r="AC603" s="69">
        <f t="shared" si="170"/>
        <v>0</v>
      </c>
      <c r="AD603" s="69">
        <f t="shared" si="170"/>
        <v>0</v>
      </c>
      <c r="AE603" s="69">
        <f t="shared" si="170"/>
        <v>0</v>
      </c>
      <c r="AF603" s="69">
        <f t="shared" si="170"/>
        <v>0</v>
      </c>
      <c r="AG603" s="69">
        <f t="shared" si="170"/>
        <v>0</v>
      </c>
      <c r="AH603" s="69">
        <f t="shared" si="170"/>
        <v>0</v>
      </c>
      <c r="AI603" s="69">
        <f t="shared" si="170"/>
        <v>0</v>
      </c>
      <c r="AJ603" s="69">
        <f t="shared" si="170"/>
        <v>0</v>
      </c>
      <c r="AK603" s="69">
        <f t="shared" si="170"/>
        <v>0</v>
      </c>
      <c r="AL603" s="69">
        <f t="shared" si="170"/>
        <v>0</v>
      </c>
      <c r="AM603" s="69">
        <f t="shared" si="170"/>
        <v>0</v>
      </c>
      <c r="AN603" s="69">
        <f t="shared" si="170"/>
        <v>0</v>
      </c>
      <c r="AO603" s="69">
        <f t="shared" si="170"/>
        <v>0</v>
      </c>
      <c r="AP603" s="69">
        <f t="shared" si="170"/>
        <v>0</v>
      </c>
      <c r="AQ603" s="69">
        <f t="shared" si="170"/>
        <v>0</v>
      </c>
    </row>
    <row r="605" spans="1:47" s="90" customFormat="1" ht="18.75" x14ac:dyDescent="0.3">
      <c r="A605" s="137"/>
      <c r="B605" s="137"/>
      <c r="C605" s="137"/>
      <c r="D605" s="137"/>
      <c r="E605" s="137"/>
      <c r="F605" s="137"/>
      <c r="H605" s="91"/>
      <c r="I605" s="17" t="str">
        <f>+IF(OR(J606="OIL",J606="OIL-eq"),$R$5,IF(J606="GAS",$R$4,IF(J606="GSL",$R$8,IF(J606="DSL",$R$9,IF(J606="KER",$R$10,IF(J606="LPG",$R$11,IF(J606="HFO",$R$12,IF(J606="AVG",$R$13,IF(J606="RFG",$R$14,IF(J606="ELC",$R$15,$R$16))))))))))</f>
        <v>Kt CO2e/año</v>
      </c>
      <c r="K605" s="92" t="s">
        <v>487</v>
      </c>
    </row>
    <row r="606" spans="1:47" x14ac:dyDescent="0.25">
      <c r="I606" s="115">
        <f>+IF(OR(J606="OIL",J606="OIL-eq"),$Q$5,IF(J606="GAS",$Q$4,IF(J606="GSL",$Q$8,IF(J606="DSL",$Q$9,IF(J606="KER",$Q$10,IF(J606="LPG",$Q$11,IF(J606="HFO",$Q$12,IF(J606="AVG",$Q$13,IF(J606="RFG",$Q$14,IF(J606="ELC",$Q$15,$Q$16))))))))))</f>
        <v>1</v>
      </c>
      <c r="J606" s="106" t="s">
        <v>488</v>
      </c>
      <c r="K606" s="41" t="s">
        <v>26</v>
      </c>
    </row>
    <row r="607" spans="1:47" x14ac:dyDescent="0.25">
      <c r="H607" s="12"/>
      <c r="I607" s="12"/>
      <c r="J607" s="15"/>
      <c r="K607" s="23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5">
      <c r="L608" s="40">
        <v>2019</v>
      </c>
      <c r="M608" s="40">
        <v>2020</v>
      </c>
      <c r="N608" s="40">
        <v>2021</v>
      </c>
      <c r="O608" s="40">
        <v>2022</v>
      </c>
      <c r="P608" s="40">
        <v>2023</v>
      </c>
      <c r="Q608" s="40">
        <v>2024</v>
      </c>
      <c r="R608" s="40">
        <v>2025</v>
      </c>
      <c r="S608" s="40">
        <v>2026</v>
      </c>
      <c r="T608" s="40">
        <v>2027</v>
      </c>
      <c r="U608" s="40">
        <v>2028</v>
      </c>
      <c r="V608" s="40">
        <v>2029</v>
      </c>
      <c r="W608" s="40">
        <v>2030</v>
      </c>
      <c r="X608" s="40">
        <v>2031</v>
      </c>
      <c r="Y608" s="40">
        <v>2032</v>
      </c>
      <c r="Z608" s="40">
        <v>2033</v>
      </c>
      <c r="AA608" s="40">
        <v>2034</v>
      </c>
      <c r="AB608" s="40">
        <v>2035</v>
      </c>
      <c r="AC608" s="40">
        <v>2036</v>
      </c>
      <c r="AD608" s="40">
        <v>2037</v>
      </c>
      <c r="AE608" s="40">
        <v>2038</v>
      </c>
      <c r="AF608" s="40">
        <v>2039</v>
      </c>
      <c r="AG608" s="40">
        <v>2040</v>
      </c>
      <c r="AH608" s="40">
        <v>2041</v>
      </c>
      <c r="AI608" s="40">
        <v>2042</v>
      </c>
      <c r="AJ608" s="40">
        <v>2043</v>
      </c>
      <c r="AK608" s="40">
        <v>2044</v>
      </c>
      <c r="AL608" s="40">
        <v>2045</v>
      </c>
      <c r="AM608" s="40">
        <v>2046</v>
      </c>
      <c r="AN608" s="40">
        <v>2047</v>
      </c>
      <c r="AO608" s="40">
        <v>2048</v>
      </c>
      <c r="AP608" s="40">
        <v>2049</v>
      </c>
      <c r="AQ608" s="40">
        <v>2050</v>
      </c>
    </row>
    <row r="609" spans="1:47" x14ac:dyDescent="0.25">
      <c r="H609" s="17" t="str">
        <f>+$H$1</f>
        <v>DIC5</v>
      </c>
      <c r="J609" s="61" t="s">
        <v>72</v>
      </c>
      <c r="K609" s="19" t="s">
        <v>320</v>
      </c>
      <c r="L609" s="21">
        <f>+L624+L637+L650+L715</f>
        <v>147.92174126786136</v>
      </c>
      <c r="M609" s="21">
        <f t="shared" ref="M609:AQ615" si="171">+M624+M637+M650+M715</f>
        <v>119.53289305113131</v>
      </c>
      <c r="N609" s="21">
        <f t="shared" si="171"/>
        <v>93.587716594596287</v>
      </c>
      <c r="O609" s="21">
        <f t="shared" si="171"/>
        <v>109.29291014834769</v>
      </c>
      <c r="P609" s="21">
        <f t="shared" si="171"/>
        <v>104.17291869695583</v>
      </c>
      <c r="Q609" s="21">
        <f t="shared" si="171"/>
        <v>0</v>
      </c>
      <c r="R609" s="21">
        <f t="shared" si="171"/>
        <v>0</v>
      </c>
      <c r="S609" s="21">
        <f t="shared" si="171"/>
        <v>0</v>
      </c>
      <c r="T609" s="21">
        <f t="shared" si="171"/>
        <v>0</v>
      </c>
      <c r="U609" s="21">
        <f t="shared" si="171"/>
        <v>0</v>
      </c>
      <c r="V609" s="21">
        <f t="shared" si="171"/>
        <v>0</v>
      </c>
      <c r="W609" s="21">
        <f t="shared" si="171"/>
        <v>0</v>
      </c>
      <c r="X609" s="21">
        <f t="shared" si="171"/>
        <v>0</v>
      </c>
      <c r="Y609" s="21">
        <f t="shared" si="171"/>
        <v>0</v>
      </c>
      <c r="Z609" s="21">
        <f t="shared" si="171"/>
        <v>0</v>
      </c>
      <c r="AA609" s="21">
        <f t="shared" si="171"/>
        <v>0</v>
      </c>
      <c r="AB609" s="21">
        <f t="shared" si="171"/>
        <v>0</v>
      </c>
      <c r="AC609" s="21">
        <f t="shared" si="171"/>
        <v>0</v>
      </c>
      <c r="AD609" s="21">
        <f t="shared" si="171"/>
        <v>0</v>
      </c>
      <c r="AE609" s="21">
        <f t="shared" si="171"/>
        <v>0</v>
      </c>
      <c r="AF609" s="21">
        <f t="shared" si="171"/>
        <v>0</v>
      </c>
      <c r="AG609" s="21">
        <f t="shared" si="171"/>
        <v>0</v>
      </c>
      <c r="AH609" s="21">
        <f t="shared" si="171"/>
        <v>0</v>
      </c>
      <c r="AI609" s="21">
        <f t="shared" si="171"/>
        <v>0</v>
      </c>
      <c r="AJ609" s="21">
        <f t="shared" si="171"/>
        <v>0</v>
      </c>
      <c r="AK609" s="21">
        <f t="shared" si="171"/>
        <v>0</v>
      </c>
      <c r="AL609" s="21">
        <f t="shared" si="171"/>
        <v>0</v>
      </c>
      <c r="AM609" s="21">
        <f t="shared" si="171"/>
        <v>0</v>
      </c>
      <c r="AN609" s="21">
        <f t="shared" si="171"/>
        <v>0</v>
      </c>
      <c r="AO609" s="21">
        <f t="shared" si="171"/>
        <v>0</v>
      </c>
      <c r="AP609" s="21">
        <f t="shared" si="171"/>
        <v>0</v>
      </c>
      <c r="AQ609" s="21">
        <f t="shared" si="171"/>
        <v>0</v>
      </c>
    </row>
    <row r="610" spans="1:47" x14ac:dyDescent="0.25">
      <c r="H610" s="17" t="str">
        <f t="shared" ref="H610:H615" si="172">+$H$1</f>
        <v>DIC5</v>
      </c>
      <c r="J610" s="61" t="s">
        <v>73</v>
      </c>
      <c r="K610" s="19" t="s">
        <v>322</v>
      </c>
      <c r="L610" s="21">
        <f t="shared" ref="L610:AA615" si="173">+L625+L638+L651+L716</f>
        <v>1993.824061401916</v>
      </c>
      <c r="M610" s="21">
        <f t="shared" si="173"/>
        <v>1943.9709450585378</v>
      </c>
      <c r="N610" s="21">
        <f t="shared" si="173"/>
        <v>1853.7705826456208</v>
      </c>
      <c r="O610" s="21">
        <f t="shared" si="173"/>
        <v>1825.4545223943469</v>
      </c>
      <c r="P610" s="21">
        <f t="shared" si="173"/>
        <v>1535.1051109523487</v>
      </c>
      <c r="Q610" s="21">
        <f t="shared" si="173"/>
        <v>1502.8436554360537</v>
      </c>
      <c r="R610" s="21">
        <f t="shared" si="173"/>
        <v>1470.5821999197597</v>
      </c>
      <c r="S610" s="21">
        <f t="shared" si="173"/>
        <v>1444.9991594523958</v>
      </c>
      <c r="T610" s="21">
        <f t="shared" si="173"/>
        <v>1194.6984333997284</v>
      </c>
      <c r="U610" s="21">
        <f t="shared" si="173"/>
        <v>1068.7405157480437</v>
      </c>
      <c r="V610" s="21">
        <f t="shared" si="173"/>
        <v>710.98248349934943</v>
      </c>
      <c r="W610" s="21">
        <f t="shared" si="173"/>
        <v>438.44261195978112</v>
      </c>
      <c r="X610" s="21">
        <f t="shared" si="173"/>
        <v>438.44261195978112</v>
      </c>
      <c r="Y610" s="21">
        <f t="shared" si="173"/>
        <v>388.78949539613564</v>
      </c>
      <c r="Z610" s="21">
        <f t="shared" si="173"/>
        <v>0</v>
      </c>
      <c r="AA610" s="21">
        <f t="shared" si="173"/>
        <v>0</v>
      </c>
      <c r="AB610" s="21">
        <f t="shared" si="171"/>
        <v>0</v>
      </c>
      <c r="AC610" s="21">
        <f t="shared" si="171"/>
        <v>0</v>
      </c>
      <c r="AD610" s="21">
        <f t="shared" si="171"/>
        <v>0</v>
      </c>
      <c r="AE610" s="21">
        <f t="shared" si="171"/>
        <v>0</v>
      </c>
      <c r="AF610" s="21">
        <f t="shared" si="171"/>
        <v>0</v>
      </c>
      <c r="AG610" s="21">
        <f t="shared" si="171"/>
        <v>0</v>
      </c>
      <c r="AH610" s="21">
        <f t="shared" si="171"/>
        <v>0</v>
      </c>
      <c r="AI610" s="21">
        <f t="shared" si="171"/>
        <v>0</v>
      </c>
      <c r="AJ610" s="21">
        <f t="shared" si="171"/>
        <v>0</v>
      </c>
      <c r="AK610" s="21">
        <f t="shared" si="171"/>
        <v>0</v>
      </c>
      <c r="AL610" s="21">
        <f t="shared" si="171"/>
        <v>0</v>
      </c>
      <c r="AM610" s="21">
        <f t="shared" si="171"/>
        <v>0</v>
      </c>
      <c r="AN610" s="21">
        <f t="shared" si="171"/>
        <v>0</v>
      </c>
      <c r="AO610" s="21">
        <f t="shared" si="171"/>
        <v>0</v>
      </c>
      <c r="AP610" s="21">
        <f t="shared" si="171"/>
        <v>0</v>
      </c>
      <c r="AQ610" s="21">
        <f t="shared" si="171"/>
        <v>0</v>
      </c>
    </row>
    <row r="611" spans="1:47" x14ac:dyDescent="0.25">
      <c r="H611" s="17" t="str">
        <f t="shared" si="172"/>
        <v>DIC5</v>
      </c>
      <c r="J611" s="61" t="s">
        <v>73</v>
      </c>
      <c r="K611" s="19" t="s">
        <v>324</v>
      </c>
      <c r="L611" s="21">
        <f t="shared" si="173"/>
        <v>435.19614710964771</v>
      </c>
      <c r="M611" s="21">
        <f t="shared" si="171"/>
        <v>411.93497071145521</v>
      </c>
      <c r="N611" s="21">
        <f t="shared" si="171"/>
        <v>391.91205128791887</v>
      </c>
      <c r="O611" s="21">
        <f t="shared" si="171"/>
        <v>371.88913186438157</v>
      </c>
      <c r="P611" s="21">
        <f t="shared" si="171"/>
        <v>351.86621244084523</v>
      </c>
      <c r="Q611" s="21">
        <f t="shared" si="171"/>
        <v>323.97933895818477</v>
      </c>
      <c r="R611" s="21">
        <f t="shared" si="171"/>
        <v>296.09246547552442</v>
      </c>
      <c r="S611" s="21">
        <f t="shared" si="171"/>
        <v>273.97842872802556</v>
      </c>
      <c r="T611" s="21">
        <f t="shared" si="171"/>
        <v>251.86439198052688</v>
      </c>
      <c r="U611" s="21">
        <f t="shared" si="171"/>
        <v>229.75035523302719</v>
      </c>
      <c r="V611" s="21">
        <f t="shared" si="171"/>
        <v>147.04536006539831</v>
      </c>
      <c r="W611" s="21">
        <f t="shared" si="171"/>
        <v>147.04536006539831</v>
      </c>
      <c r="X611" s="21">
        <f t="shared" si="171"/>
        <v>147.04536006539831</v>
      </c>
      <c r="Y611" s="21">
        <f t="shared" si="171"/>
        <v>104.1250963181286</v>
      </c>
      <c r="Z611" s="21">
        <f t="shared" si="171"/>
        <v>0</v>
      </c>
      <c r="AA611" s="21">
        <f t="shared" si="171"/>
        <v>0</v>
      </c>
      <c r="AB611" s="21">
        <f t="shared" si="171"/>
        <v>0</v>
      </c>
      <c r="AC611" s="21">
        <f t="shared" si="171"/>
        <v>0</v>
      </c>
      <c r="AD611" s="21">
        <f t="shared" si="171"/>
        <v>0</v>
      </c>
      <c r="AE611" s="21">
        <f t="shared" si="171"/>
        <v>0</v>
      </c>
      <c r="AF611" s="21">
        <f t="shared" si="171"/>
        <v>0</v>
      </c>
      <c r="AG611" s="21">
        <f t="shared" si="171"/>
        <v>0</v>
      </c>
      <c r="AH611" s="21">
        <f t="shared" si="171"/>
        <v>0</v>
      </c>
      <c r="AI611" s="21">
        <f t="shared" si="171"/>
        <v>0</v>
      </c>
      <c r="AJ611" s="21">
        <f t="shared" si="171"/>
        <v>0</v>
      </c>
      <c r="AK611" s="21">
        <f t="shared" si="171"/>
        <v>0</v>
      </c>
      <c r="AL611" s="21">
        <f t="shared" si="171"/>
        <v>0</v>
      </c>
      <c r="AM611" s="21">
        <f t="shared" si="171"/>
        <v>0</v>
      </c>
      <c r="AN611" s="21">
        <f t="shared" si="171"/>
        <v>0</v>
      </c>
      <c r="AO611" s="21">
        <f t="shared" si="171"/>
        <v>0</v>
      </c>
      <c r="AP611" s="21">
        <f t="shared" si="171"/>
        <v>0</v>
      </c>
      <c r="AQ611" s="21">
        <f t="shared" si="171"/>
        <v>0</v>
      </c>
    </row>
    <row r="612" spans="1:47" x14ac:dyDescent="0.25">
      <c r="H612" s="17" t="str">
        <f t="shared" si="172"/>
        <v>DIC5</v>
      </c>
      <c r="J612" s="61" t="s">
        <v>74</v>
      </c>
      <c r="K612" s="19" t="s">
        <v>326</v>
      </c>
      <c r="L612" s="21">
        <f t="shared" si="173"/>
        <v>111.56796049019354</v>
      </c>
      <c r="M612" s="21">
        <f t="shared" si="171"/>
        <v>105.42766775293475</v>
      </c>
      <c r="N612" s="21">
        <f t="shared" si="171"/>
        <v>100.79348455500359</v>
      </c>
      <c r="O612" s="21">
        <f t="shared" si="171"/>
        <v>96.159301357072337</v>
      </c>
      <c r="P612" s="21">
        <f t="shared" si="171"/>
        <v>91.525118159141144</v>
      </c>
      <c r="Q612" s="21">
        <f t="shared" si="171"/>
        <v>86.890934961209865</v>
      </c>
      <c r="R612" s="21">
        <f t="shared" si="171"/>
        <v>82.2567517632787</v>
      </c>
      <c r="S612" s="21">
        <f t="shared" si="171"/>
        <v>9.3712970138362603</v>
      </c>
      <c r="T612" s="21">
        <f t="shared" si="171"/>
        <v>0</v>
      </c>
      <c r="U612" s="21">
        <f t="shared" si="171"/>
        <v>0</v>
      </c>
      <c r="V612" s="21">
        <f t="shared" si="171"/>
        <v>0</v>
      </c>
      <c r="W612" s="21">
        <f t="shared" si="171"/>
        <v>0</v>
      </c>
      <c r="X612" s="21">
        <f t="shared" si="171"/>
        <v>0</v>
      </c>
      <c r="Y612" s="21">
        <f t="shared" si="171"/>
        <v>0</v>
      </c>
      <c r="Z612" s="21">
        <f t="shared" si="171"/>
        <v>0</v>
      </c>
      <c r="AA612" s="21">
        <f t="shared" si="171"/>
        <v>0</v>
      </c>
      <c r="AB612" s="21">
        <f t="shared" si="171"/>
        <v>0</v>
      </c>
      <c r="AC612" s="21">
        <f t="shared" si="171"/>
        <v>0</v>
      </c>
      <c r="AD612" s="21">
        <f t="shared" si="171"/>
        <v>0</v>
      </c>
      <c r="AE612" s="21">
        <f t="shared" si="171"/>
        <v>0</v>
      </c>
      <c r="AF612" s="21">
        <f t="shared" si="171"/>
        <v>0</v>
      </c>
      <c r="AG612" s="21">
        <f t="shared" si="171"/>
        <v>0</v>
      </c>
      <c r="AH612" s="21">
        <f t="shared" si="171"/>
        <v>0</v>
      </c>
      <c r="AI612" s="21">
        <f t="shared" si="171"/>
        <v>0</v>
      </c>
      <c r="AJ612" s="21">
        <f t="shared" si="171"/>
        <v>0</v>
      </c>
      <c r="AK612" s="21">
        <f t="shared" si="171"/>
        <v>0</v>
      </c>
      <c r="AL612" s="21">
        <f t="shared" si="171"/>
        <v>0</v>
      </c>
      <c r="AM612" s="21">
        <f t="shared" si="171"/>
        <v>0</v>
      </c>
      <c r="AN612" s="21">
        <f t="shared" si="171"/>
        <v>0</v>
      </c>
      <c r="AO612" s="21">
        <f t="shared" si="171"/>
        <v>0</v>
      </c>
      <c r="AP612" s="21">
        <f t="shared" si="171"/>
        <v>0</v>
      </c>
      <c r="AQ612" s="21">
        <f t="shared" si="171"/>
        <v>0</v>
      </c>
    </row>
    <row r="613" spans="1:47" x14ac:dyDescent="0.25">
      <c r="H613" s="17" t="str">
        <f t="shared" si="172"/>
        <v>DIC5</v>
      </c>
      <c r="J613" s="61" t="s">
        <v>75</v>
      </c>
      <c r="K613" s="19" t="s">
        <v>328</v>
      </c>
      <c r="L613" s="21">
        <f t="shared" si="173"/>
        <v>477.79748985338847</v>
      </c>
      <c r="M613" s="21">
        <f t="shared" si="171"/>
        <v>441.7019412224389</v>
      </c>
      <c r="N613" s="21">
        <f t="shared" si="171"/>
        <v>403.6436314261137</v>
      </c>
      <c r="O613" s="21">
        <f t="shared" si="171"/>
        <v>365.58532162978963</v>
      </c>
      <c r="P613" s="21">
        <f t="shared" si="171"/>
        <v>327.52701183346437</v>
      </c>
      <c r="Q613" s="21">
        <f t="shared" si="171"/>
        <v>286.73423632465676</v>
      </c>
      <c r="R613" s="21">
        <f t="shared" si="171"/>
        <v>245.94146081584918</v>
      </c>
      <c r="S613" s="21">
        <f t="shared" si="171"/>
        <v>217.76611784341119</v>
      </c>
      <c r="T613" s="21">
        <f t="shared" si="171"/>
        <v>175.5597941871751</v>
      </c>
      <c r="U613" s="21">
        <f t="shared" si="171"/>
        <v>0</v>
      </c>
      <c r="V613" s="21">
        <f t="shared" si="171"/>
        <v>0</v>
      </c>
      <c r="W613" s="21">
        <f t="shared" si="171"/>
        <v>0</v>
      </c>
      <c r="X613" s="21">
        <f t="shared" si="171"/>
        <v>0</v>
      </c>
      <c r="Y613" s="21">
        <f t="shared" si="171"/>
        <v>0</v>
      </c>
      <c r="Z613" s="21">
        <f t="shared" si="171"/>
        <v>0</v>
      </c>
      <c r="AA613" s="21">
        <f t="shared" si="171"/>
        <v>0</v>
      </c>
      <c r="AB613" s="21">
        <f t="shared" si="171"/>
        <v>0</v>
      </c>
      <c r="AC613" s="21">
        <f t="shared" si="171"/>
        <v>0</v>
      </c>
      <c r="AD613" s="21">
        <f t="shared" si="171"/>
        <v>0</v>
      </c>
      <c r="AE613" s="21">
        <f t="shared" si="171"/>
        <v>0</v>
      </c>
      <c r="AF613" s="21">
        <f t="shared" si="171"/>
        <v>0</v>
      </c>
      <c r="AG613" s="21">
        <f t="shared" si="171"/>
        <v>0</v>
      </c>
      <c r="AH613" s="21">
        <f t="shared" si="171"/>
        <v>0</v>
      </c>
      <c r="AI613" s="21">
        <f t="shared" si="171"/>
        <v>0</v>
      </c>
      <c r="AJ613" s="21">
        <f t="shared" si="171"/>
        <v>0</v>
      </c>
      <c r="AK613" s="21">
        <f t="shared" si="171"/>
        <v>0</v>
      </c>
      <c r="AL613" s="21">
        <f t="shared" si="171"/>
        <v>0</v>
      </c>
      <c r="AM613" s="21">
        <f t="shared" si="171"/>
        <v>0</v>
      </c>
      <c r="AN613" s="21">
        <f t="shared" si="171"/>
        <v>0</v>
      </c>
      <c r="AO613" s="21">
        <f t="shared" si="171"/>
        <v>0</v>
      </c>
      <c r="AP613" s="21">
        <f t="shared" si="171"/>
        <v>0</v>
      </c>
      <c r="AQ613" s="21">
        <f t="shared" si="171"/>
        <v>0</v>
      </c>
    </row>
    <row r="614" spans="1:47" x14ac:dyDescent="0.25">
      <c r="H614" s="17" t="str">
        <f t="shared" si="172"/>
        <v>DIC5</v>
      </c>
      <c r="J614" s="61" t="s">
        <v>76</v>
      </c>
      <c r="K614" s="19" t="s">
        <v>330</v>
      </c>
      <c r="L614" s="21">
        <f t="shared" si="173"/>
        <v>94.725521700432807</v>
      </c>
      <c r="M614" s="21">
        <f t="shared" si="171"/>
        <v>87.98086839701611</v>
      </c>
      <c r="N614" s="21">
        <f t="shared" si="171"/>
        <v>83.722429897287</v>
      </c>
      <c r="O614" s="21">
        <f t="shared" si="171"/>
        <v>79.463991397557891</v>
      </c>
      <c r="P614" s="21">
        <f t="shared" si="171"/>
        <v>75.205552897828795</v>
      </c>
      <c r="Q614" s="21">
        <f t="shared" si="171"/>
        <v>69.021597248363989</v>
      </c>
      <c r="R614" s="21">
        <f t="shared" si="171"/>
        <v>62.837641598898998</v>
      </c>
      <c r="S614" s="21">
        <f t="shared" si="171"/>
        <v>57.687945464133094</v>
      </c>
      <c r="T614" s="21">
        <f t="shared" si="171"/>
        <v>52.538249329367027</v>
      </c>
      <c r="U614" s="21">
        <f t="shared" si="171"/>
        <v>47.627195253110635</v>
      </c>
      <c r="V614" s="21">
        <f t="shared" si="171"/>
        <v>42.716141176854222</v>
      </c>
      <c r="W614" s="21">
        <f t="shared" si="171"/>
        <v>37.80508710059781</v>
      </c>
      <c r="X614" s="21">
        <f t="shared" si="171"/>
        <v>35.263462713017404</v>
      </c>
      <c r="Y614" s="21">
        <f t="shared" si="171"/>
        <v>32.721838325436977</v>
      </c>
      <c r="Z614" s="21">
        <f t="shared" si="171"/>
        <v>8.8140193624544505</v>
      </c>
      <c r="AA614" s="21">
        <f t="shared" si="171"/>
        <v>0</v>
      </c>
      <c r="AB614" s="21">
        <f t="shared" si="171"/>
        <v>0</v>
      </c>
      <c r="AC614" s="21">
        <f t="shared" si="171"/>
        <v>0</v>
      </c>
      <c r="AD614" s="21">
        <f t="shared" si="171"/>
        <v>0</v>
      </c>
      <c r="AE614" s="21">
        <f t="shared" si="171"/>
        <v>0</v>
      </c>
      <c r="AF614" s="21">
        <f t="shared" si="171"/>
        <v>0</v>
      </c>
      <c r="AG614" s="21">
        <f t="shared" si="171"/>
        <v>0</v>
      </c>
      <c r="AH614" s="21">
        <f t="shared" si="171"/>
        <v>0</v>
      </c>
      <c r="AI614" s="21">
        <f t="shared" si="171"/>
        <v>0</v>
      </c>
      <c r="AJ614" s="21">
        <f t="shared" si="171"/>
        <v>0</v>
      </c>
      <c r="AK614" s="21">
        <f t="shared" si="171"/>
        <v>0</v>
      </c>
      <c r="AL614" s="21">
        <f t="shared" si="171"/>
        <v>0</v>
      </c>
      <c r="AM614" s="21">
        <f t="shared" si="171"/>
        <v>0</v>
      </c>
      <c r="AN614" s="21">
        <f t="shared" si="171"/>
        <v>0</v>
      </c>
      <c r="AO614" s="21">
        <f t="shared" si="171"/>
        <v>0</v>
      </c>
      <c r="AP614" s="21">
        <f t="shared" si="171"/>
        <v>0</v>
      </c>
      <c r="AQ614" s="21">
        <f t="shared" si="171"/>
        <v>0</v>
      </c>
    </row>
    <row r="615" spans="1:47" x14ac:dyDescent="0.25">
      <c r="H615" s="17" t="str">
        <f t="shared" si="172"/>
        <v>DIC5</v>
      </c>
      <c r="J615" s="61" t="s">
        <v>77</v>
      </c>
      <c r="K615" s="19" t="s">
        <v>332</v>
      </c>
      <c r="L615" s="21">
        <f t="shared" si="173"/>
        <v>26.983613807042715</v>
      </c>
      <c r="M615" s="21">
        <f t="shared" si="171"/>
        <v>26.509736408149703</v>
      </c>
      <c r="N615" s="21">
        <f t="shared" si="171"/>
        <v>26.525699601883002</v>
      </c>
      <c r="O615" s="21">
        <f t="shared" si="171"/>
        <v>26.541662795616304</v>
      </c>
      <c r="P615" s="21">
        <f t="shared" si="171"/>
        <v>26.5576259893495</v>
      </c>
      <c r="Q615" s="21">
        <f t="shared" si="171"/>
        <v>24.605152516830643</v>
      </c>
      <c r="R615" s="21">
        <f t="shared" si="171"/>
        <v>22.652679044311789</v>
      </c>
      <c r="S615" s="21">
        <f t="shared" si="171"/>
        <v>21.046024169056189</v>
      </c>
      <c r="T615" s="21">
        <f t="shared" si="171"/>
        <v>19.439369293800652</v>
      </c>
      <c r="U615" s="21">
        <f t="shared" si="171"/>
        <v>18.10762529056375</v>
      </c>
      <c r="V615" s="21">
        <f t="shared" si="171"/>
        <v>16.77588128732685</v>
      </c>
      <c r="W615" s="21">
        <f t="shared" si="171"/>
        <v>15.444137284089949</v>
      </c>
      <c r="X615" s="21">
        <f t="shared" si="171"/>
        <v>14.50988675797867</v>
      </c>
      <c r="Y615" s="21">
        <f t="shared" si="171"/>
        <v>13.575636231867389</v>
      </c>
      <c r="Z615" s="21">
        <f t="shared" si="171"/>
        <v>7.0465174626794305</v>
      </c>
      <c r="AA615" s="21">
        <f t="shared" si="171"/>
        <v>0</v>
      </c>
      <c r="AB615" s="21">
        <f t="shared" si="171"/>
        <v>0</v>
      </c>
      <c r="AC615" s="21">
        <f t="shared" si="171"/>
        <v>0</v>
      </c>
      <c r="AD615" s="21">
        <f t="shared" si="171"/>
        <v>0</v>
      </c>
      <c r="AE615" s="21">
        <f t="shared" si="171"/>
        <v>0</v>
      </c>
      <c r="AF615" s="21">
        <f t="shared" si="171"/>
        <v>0</v>
      </c>
      <c r="AG615" s="21">
        <f t="shared" si="171"/>
        <v>0</v>
      </c>
      <c r="AH615" s="21">
        <f t="shared" si="171"/>
        <v>0</v>
      </c>
      <c r="AI615" s="21">
        <f t="shared" si="171"/>
        <v>0</v>
      </c>
      <c r="AJ615" s="21">
        <f t="shared" si="171"/>
        <v>0</v>
      </c>
      <c r="AK615" s="21">
        <f t="shared" si="171"/>
        <v>0</v>
      </c>
      <c r="AL615" s="21">
        <f t="shared" si="171"/>
        <v>0</v>
      </c>
      <c r="AM615" s="21">
        <f t="shared" si="171"/>
        <v>0</v>
      </c>
      <c r="AN615" s="21">
        <f t="shared" si="171"/>
        <v>0</v>
      </c>
      <c r="AO615" s="21">
        <f t="shared" si="171"/>
        <v>0</v>
      </c>
      <c r="AP615" s="21">
        <f t="shared" si="171"/>
        <v>0</v>
      </c>
      <c r="AQ615" s="21">
        <f t="shared" si="171"/>
        <v>0</v>
      </c>
    </row>
    <row r="616" spans="1:47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69">
        <f>+SUM(L609:L615)</f>
        <v>3288.0165356304824</v>
      </c>
      <c r="M616" s="69">
        <f t="shared" ref="M616" si="174">+SUM(M609:M615)</f>
        <v>3137.0590226016639</v>
      </c>
      <c r="N616" s="69">
        <f t="shared" ref="N616:AQ616" si="175">+SUM(N609:N615)</f>
        <v>2953.9555960084231</v>
      </c>
      <c r="O616" s="69">
        <f t="shared" si="175"/>
        <v>2874.3868415871125</v>
      </c>
      <c r="P616" s="69">
        <f t="shared" si="175"/>
        <v>2511.9595509699338</v>
      </c>
      <c r="Q616" s="69">
        <f t="shared" si="175"/>
        <v>2294.0749154452997</v>
      </c>
      <c r="R616" s="69">
        <f t="shared" si="175"/>
        <v>2180.3631986176229</v>
      </c>
      <c r="S616" s="69">
        <f t="shared" si="175"/>
        <v>2024.8489726708581</v>
      </c>
      <c r="T616" s="69">
        <f t="shared" si="175"/>
        <v>1694.100238190598</v>
      </c>
      <c r="U616" s="69">
        <f t="shared" si="175"/>
        <v>1364.2256915247451</v>
      </c>
      <c r="V616" s="69">
        <f t="shared" si="175"/>
        <v>917.51986602892873</v>
      </c>
      <c r="W616" s="69">
        <f t="shared" si="175"/>
        <v>638.73719640986724</v>
      </c>
      <c r="X616" s="69">
        <f t="shared" si="175"/>
        <v>635.26132149617547</v>
      </c>
      <c r="Y616" s="69">
        <f t="shared" si="175"/>
        <v>539.21206627156869</v>
      </c>
      <c r="Z616" s="69">
        <f t="shared" si="175"/>
        <v>15.860536825133881</v>
      </c>
      <c r="AA616" s="69">
        <f t="shared" si="175"/>
        <v>0</v>
      </c>
      <c r="AB616" s="69">
        <f t="shared" si="175"/>
        <v>0</v>
      </c>
      <c r="AC616" s="69">
        <f t="shared" si="175"/>
        <v>0</v>
      </c>
      <c r="AD616" s="69">
        <f t="shared" si="175"/>
        <v>0</v>
      </c>
      <c r="AE616" s="69">
        <f t="shared" si="175"/>
        <v>0</v>
      </c>
      <c r="AF616" s="69">
        <f t="shared" si="175"/>
        <v>0</v>
      </c>
      <c r="AG616" s="69">
        <f t="shared" si="175"/>
        <v>0</v>
      </c>
      <c r="AH616" s="69">
        <f t="shared" si="175"/>
        <v>0</v>
      </c>
      <c r="AI616" s="69">
        <f t="shared" si="175"/>
        <v>0</v>
      </c>
      <c r="AJ616" s="69">
        <f t="shared" si="175"/>
        <v>0</v>
      </c>
      <c r="AK616" s="69">
        <f t="shared" si="175"/>
        <v>0</v>
      </c>
      <c r="AL616" s="69">
        <f t="shared" si="175"/>
        <v>0</v>
      </c>
      <c r="AM616" s="69">
        <f t="shared" si="175"/>
        <v>0</v>
      </c>
      <c r="AN616" s="69">
        <f t="shared" si="175"/>
        <v>0</v>
      </c>
      <c r="AO616" s="69">
        <f t="shared" si="175"/>
        <v>0</v>
      </c>
      <c r="AP616" s="69">
        <f t="shared" si="175"/>
        <v>0</v>
      </c>
      <c r="AQ616" s="69">
        <f t="shared" si="175"/>
        <v>0</v>
      </c>
    </row>
    <row r="620" spans="1:47" s="101" customFormat="1" ht="18.75" x14ac:dyDescent="0.3">
      <c r="A620" s="140"/>
      <c r="B620" s="140"/>
      <c r="C620" s="140"/>
      <c r="D620" s="140"/>
      <c r="E620" s="140"/>
      <c r="F620" s="141"/>
      <c r="H620" s="103"/>
      <c r="I620" s="17" t="str">
        <f>+IF(OR(J621="OIL",J621="OIL-eq"),$R$5,IF(J621="GAS",$R$4,IF(J621="GSL",$R$8,IF(J621="DSL",$R$9,IF(J621="KER",$R$10,IF(J621="LPG",$R$11,IF(J621="HFO",$R$12,IF(J621="AVG",$R$13,IF(J621="RFG",$R$14,IF(J621="ELC",$R$15,$R$16))))))))))</f>
        <v>Kt CO2e/año</v>
      </c>
      <c r="K620" s="104" t="s">
        <v>532</v>
      </c>
    </row>
    <row r="621" spans="1:47" x14ac:dyDescent="0.25">
      <c r="I621" s="115">
        <f>+IF(OR(J621="OIL",J621="OIL-eq"),$Q$5,IF(J621="GAS",$Q$4,IF(J621="GSL",$Q$8,IF(J621="DSL",$Q$9,IF(J621="KER",$Q$10,IF(J621="LPG",$Q$11,IF(J621="HFO",$Q$12,IF(J621="AVG",$Q$13,IF(J621="RFG",$Q$14,IF(J621="ELC",$Q$15,$Q$16))))))))))</f>
        <v>1</v>
      </c>
      <c r="J621" s="106" t="s">
        <v>488</v>
      </c>
      <c r="K621" s="108" t="s">
        <v>389</v>
      </c>
    </row>
    <row r="622" spans="1:47" x14ac:dyDescent="0.25">
      <c r="H622" s="12"/>
      <c r="I622" s="12"/>
      <c r="J622" s="15"/>
      <c r="K622" s="23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</row>
    <row r="623" spans="1:47" x14ac:dyDescent="0.25">
      <c r="L623" s="47">
        <v>2019</v>
      </c>
      <c r="M623" s="47">
        <v>2020</v>
      </c>
      <c r="N623" s="47">
        <v>2021</v>
      </c>
      <c r="O623" s="47">
        <v>2022</v>
      </c>
      <c r="P623" s="47">
        <v>2023</v>
      </c>
      <c r="Q623" s="47">
        <v>2024</v>
      </c>
      <c r="R623" s="47">
        <v>2025</v>
      </c>
      <c r="S623" s="47">
        <v>2026</v>
      </c>
      <c r="T623" s="47">
        <v>2027</v>
      </c>
      <c r="U623" s="47">
        <v>2028</v>
      </c>
      <c r="V623" s="47">
        <v>2029</v>
      </c>
      <c r="W623" s="47">
        <v>2030</v>
      </c>
      <c r="X623" s="47">
        <v>2031</v>
      </c>
      <c r="Y623" s="47">
        <v>2032</v>
      </c>
      <c r="Z623" s="47">
        <v>2033</v>
      </c>
      <c r="AA623" s="47">
        <v>2034</v>
      </c>
      <c r="AB623" s="47">
        <v>2035</v>
      </c>
      <c r="AC623" s="47">
        <v>2036</v>
      </c>
      <c r="AD623" s="47">
        <v>2037</v>
      </c>
      <c r="AE623" s="47">
        <v>2038</v>
      </c>
      <c r="AF623" s="47">
        <v>2039</v>
      </c>
      <c r="AG623" s="47">
        <v>2040</v>
      </c>
      <c r="AH623" s="47">
        <v>2041</v>
      </c>
      <c r="AI623" s="47">
        <v>2042</v>
      </c>
      <c r="AJ623" s="47">
        <v>2043</v>
      </c>
      <c r="AK623" s="47">
        <v>2044</v>
      </c>
      <c r="AL623" s="47">
        <v>2045</v>
      </c>
      <c r="AM623" s="47">
        <v>2046</v>
      </c>
      <c r="AN623" s="47">
        <v>2047</v>
      </c>
      <c r="AO623" s="47">
        <v>2048</v>
      </c>
      <c r="AP623" s="47">
        <v>2049</v>
      </c>
      <c r="AQ623" s="47">
        <v>2050</v>
      </c>
    </row>
    <row r="624" spans="1:47" x14ac:dyDescent="0.25">
      <c r="H624" s="17" t="str">
        <f>+$H$1</f>
        <v>DIC5</v>
      </c>
      <c r="J624" s="24" t="s">
        <v>148</v>
      </c>
      <c r="K624" s="108" t="s">
        <v>170</v>
      </c>
      <c r="L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M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N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O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P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Q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R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7" x14ac:dyDescent="0.25">
      <c r="H625" s="17" t="str">
        <f t="shared" ref="H625:H630" si="176">+$H$1</f>
        <v>DIC5</v>
      </c>
      <c r="J625" s="24" t="s">
        <v>149</v>
      </c>
      <c r="K625" s="108" t="s">
        <v>171</v>
      </c>
      <c r="L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M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N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O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P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Q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U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V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W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X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7" x14ac:dyDescent="0.25">
      <c r="H626" s="17" t="str">
        <f t="shared" si="176"/>
        <v>DIC5</v>
      </c>
      <c r="J626" s="24" t="s">
        <v>151</v>
      </c>
      <c r="K626" s="108" t="s">
        <v>172</v>
      </c>
      <c r="L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M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N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O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P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Q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R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S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T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U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V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W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Z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A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7" x14ac:dyDescent="0.25">
      <c r="H627" s="17" t="str">
        <f t="shared" si="176"/>
        <v>DIC5</v>
      </c>
      <c r="J627" s="24" t="s">
        <v>152</v>
      </c>
      <c r="K627" s="108" t="s">
        <v>173</v>
      </c>
      <c r="L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M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N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O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P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Q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R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S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T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U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7" x14ac:dyDescent="0.25">
      <c r="H628" s="17" t="str">
        <f t="shared" si="176"/>
        <v>DIC5</v>
      </c>
      <c r="J628" s="24" t="s">
        <v>153</v>
      </c>
      <c r="K628" s="108" t="s">
        <v>174</v>
      </c>
      <c r="L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M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N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O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P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Q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R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S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T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U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V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7" x14ac:dyDescent="0.25">
      <c r="H629" s="17" t="str">
        <f t="shared" si="176"/>
        <v>DIC5</v>
      </c>
      <c r="J629" s="24" t="s">
        <v>154</v>
      </c>
      <c r="K629" s="108" t="s">
        <v>175</v>
      </c>
      <c r="L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M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N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O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P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Q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R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S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T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U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V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W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X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Y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Z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A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B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7" x14ac:dyDescent="0.25">
      <c r="H630" s="17" t="str">
        <f t="shared" si="176"/>
        <v>DIC5</v>
      </c>
      <c r="J630" s="24" t="s">
        <v>155</v>
      </c>
      <c r="K630" s="108" t="s">
        <v>176</v>
      </c>
      <c r="L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M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N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O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P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Q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R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S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T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U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V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W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X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Y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Z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A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B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7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69">
        <f>+SUM(L624:L630)</f>
        <v>421.66366528366365</v>
      </c>
      <c r="M631" s="69">
        <f t="shared" ref="M631" si="177">+SUM(M624:M630)</f>
        <v>401.53648659051936</v>
      </c>
      <c r="N631" s="69">
        <f t="shared" ref="N631:AQ631" si="178">+SUM(N624:N630)</f>
        <v>372.0002714012324</v>
      </c>
      <c r="O631" s="69">
        <f t="shared" si="178"/>
        <v>360.33630293557241</v>
      </c>
      <c r="P631" s="69">
        <f t="shared" si="178"/>
        <v>278.42568622040244</v>
      </c>
      <c r="Q631" s="69">
        <f t="shared" si="178"/>
        <v>261.12244115007957</v>
      </c>
      <c r="R631" s="69">
        <f t="shared" si="178"/>
        <v>247.45533107776811</v>
      </c>
      <c r="S631" s="69">
        <f t="shared" si="178"/>
        <v>180.07289525353042</v>
      </c>
      <c r="T631" s="69">
        <f t="shared" si="178"/>
        <v>103.89478630080123</v>
      </c>
      <c r="U631" s="69">
        <f t="shared" si="178"/>
        <v>63.34525895519505</v>
      </c>
      <c r="V631" s="69">
        <f t="shared" si="178"/>
        <v>43.697290356673591</v>
      </c>
      <c r="W631" s="69">
        <f t="shared" si="178"/>
        <v>37.688533186232263</v>
      </c>
      <c r="X631" s="69">
        <f t="shared" si="178"/>
        <v>36.851542642213523</v>
      </c>
      <c r="Y631" s="69">
        <f t="shared" si="178"/>
        <v>28.929106143930568</v>
      </c>
      <c r="Z631" s="69">
        <f t="shared" si="178"/>
        <v>4.7367157855605999</v>
      </c>
      <c r="AA631" s="69">
        <f t="shared" si="178"/>
        <v>0</v>
      </c>
      <c r="AB631" s="69">
        <f t="shared" si="178"/>
        <v>0</v>
      </c>
      <c r="AC631" s="69">
        <f t="shared" si="178"/>
        <v>0</v>
      </c>
      <c r="AD631" s="69">
        <f t="shared" si="178"/>
        <v>0</v>
      </c>
      <c r="AE631" s="69">
        <f t="shared" si="178"/>
        <v>0</v>
      </c>
      <c r="AF631" s="69">
        <f t="shared" si="178"/>
        <v>0</v>
      </c>
      <c r="AG631" s="69">
        <f t="shared" si="178"/>
        <v>0</v>
      </c>
      <c r="AH631" s="69">
        <f t="shared" si="178"/>
        <v>0</v>
      </c>
      <c r="AI631" s="69">
        <f t="shared" si="178"/>
        <v>0</v>
      </c>
      <c r="AJ631" s="69">
        <f t="shared" si="178"/>
        <v>0</v>
      </c>
      <c r="AK631" s="69">
        <f t="shared" si="178"/>
        <v>0</v>
      </c>
      <c r="AL631" s="69">
        <f t="shared" si="178"/>
        <v>0</v>
      </c>
      <c r="AM631" s="69">
        <f t="shared" si="178"/>
        <v>0</v>
      </c>
      <c r="AN631" s="69">
        <f t="shared" si="178"/>
        <v>0</v>
      </c>
      <c r="AO631" s="69">
        <f t="shared" si="178"/>
        <v>0</v>
      </c>
      <c r="AP631" s="69">
        <f t="shared" si="178"/>
        <v>0</v>
      </c>
      <c r="AQ631" s="69">
        <f t="shared" si="178"/>
        <v>0</v>
      </c>
    </row>
    <row r="632" spans="1:47" x14ac:dyDescent="0.25">
      <c r="F632" s="15"/>
    </row>
    <row r="633" spans="1:47" ht="18.75" x14ac:dyDescent="0.3">
      <c r="I633" s="17" t="str">
        <f>+IF(OR(J634="OIL",J634="OIL-eq"),$R$5,IF(J634="GAS",$R$4,IF(J634="GSL",$R$8,IF(J634="DSL",$R$9,IF(J634="KER",$R$10,IF(J634="LPG",$R$11,IF(J634="HFO",$R$12,IF(J634="AVG",$R$13,IF(J634="RFG",$R$14,IF(J634="ELC",$R$15,$R$16))))))))))</f>
        <v>Kt CO2e/año</v>
      </c>
      <c r="K633" s="34" t="s">
        <v>491</v>
      </c>
    </row>
    <row r="634" spans="1:47" x14ac:dyDescent="0.25">
      <c r="I634" s="115">
        <f>+IF(OR(J634="OIL",J634="OIL-eq"),$Q$5,IF(J634="GAS",$Q$4,IF(J634="GSL",$Q$8,IF(J634="DSL",$Q$9,IF(J634="KER",$Q$10,IF(J634="LPG",$Q$11,IF(J634="HFO",$Q$12,IF(J634="AVG",$Q$13,IF(J634="RFG",$Q$14,IF(J634="ELC",$Q$15,$Q$16))))))))))</f>
        <v>1</v>
      </c>
      <c r="J634" s="106" t="s">
        <v>488</v>
      </c>
      <c r="K634" s="108" t="s">
        <v>389</v>
      </c>
    </row>
    <row r="635" spans="1:47" x14ac:dyDescent="0.25">
      <c r="H635" s="12"/>
      <c r="I635" s="12"/>
      <c r="J635" s="15"/>
      <c r="K635" s="23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</row>
    <row r="636" spans="1:47" x14ac:dyDescent="0.25">
      <c r="L636" s="47">
        <v>2019</v>
      </c>
      <c r="M636" s="47">
        <v>2020</v>
      </c>
      <c r="N636" s="47">
        <v>2021</v>
      </c>
      <c r="O636" s="47">
        <v>2022</v>
      </c>
      <c r="P636" s="47">
        <v>2023</v>
      </c>
      <c r="Q636" s="47">
        <v>2024</v>
      </c>
      <c r="R636" s="47">
        <v>2025</v>
      </c>
      <c r="S636" s="47">
        <v>2026</v>
      </c>
      <c r="T636" s="47">
        <v>2027</v>
      </c>
      <c r="U636" s="47">
        <v>2028</v>
      </c>
      <c r="V636" s="47">
        <v>2029</v>
      </c>
      <c r="W636" s="47">
        <v>2030</v>
      </c>
      <c r="X636" s="47">
        <v>2031</v>
      </c>
      <c r="Y636" s="47">
        <v>2032</v>
      </c>
      <c r="Z636" s="47">
        <v>2033</v>
      </c>
      <c r="AA636" s="47">
        <v>2034</v>
      </c>
      <c r="AB636" s="47">
        <v>2035</v>
      </c>
      <c r="AC636" s="47">
        <v>2036</v>
      </c>
      <c r="AD636" s="47">
        <v>2037</v>
      </c>
      <c r="AE636" s="47">
        <v>2038</v>
      </c>
      <c r="AF636" s="47">
        <v>2039</v>
      </c>
      <c r="AG636" s="47">
        <v>2040</v>
      </c>
      <c r="AH636" s="47">
        <v>2041</v>
      </c>
      <c r="AI636" s="47">
        <v>2042</v>
      </c>
      <c r="AJ636" s="47">
        <v>2043</v>
      </c>
      <c r="AK636" s="47">
        <v>2044</v>
      </c>
      <c r="AL636" s="47">
        <v>2045</v>
      </c>
      <c r="AM636" s="47">
        <v>2046</v>
      </c>
      <c r="AN636" s="47">
        <v>2047</v>
      </c>
      <c r="AO636" s="47">
        <v>2048</v>
      </c>
      <c r="AP636" s="47">
        <v>2049</v>
      </c>
      <c r="AQ636" s="47">
        <v>2050</v>
      </c>
    </row>
    <row r="637" spans="1:47" x14ac:dyDescent="0.25">
      <c r="H637" s="17" t="str">
        <f>+$H$1</f>
        <v>DIC5</v>
      </c>
      <c r="J637" s="24" t="s">
        <v>148</v>
      </c>
      <c r="K637" s="108" t="s">
        <v>272</v>
      </c>
      <c r="L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M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N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O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P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Q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R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7" x14ac:dyDescent="0.25">
      <c r="H638" s="17" t="str">
        <f t="shared" ref="H638:H643" si="179">+$H$1</f>
        <v>DIC5</v>
      </c>
      <c r="J638" s="24" t="s">
        <v>149</v>
      </c>
      <c r="K638" s="108" t="s">
        <v>273</v>
      </c>
      <c r="L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M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N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O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P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Q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U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V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W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X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7" x14ac:dyDescent="0.25">
      <c r="H639" s="17" t="str">
        <f t="shared" si="179"/>
        <v>DIC5</v>
      </c>
      <c r="J639" s="24" t="s">
        <v>151</v>
      </c>
      <c r="K639" s="108" t="s">
        <v>274</v>
      </c>
      <c r="L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M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N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O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P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Q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R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S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T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U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V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W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Z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A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7" x14ac:dyDescent="0.25">
      <c r="H640" s="17" t="str">
        <f t="shared" si="179"/>
        <v>DIC5</v>
      </c>
      <c r="J640" s="24" t="s">
        <v>152</v>
      </c>
      <c r="K640" s="108" t="s">
        <v>275</v>
      </c>
      <c r="L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M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N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O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P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Q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R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S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T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U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7" x14ac:dyDescent="0.25">
      <c r="H641" s="17" t="str">
        <f t="shared" si="179"/>
        <v>DIC5</v>
      </c>
      <c r="J641" s="24" t="s">
        <v>153</v>
      </c>
      <c r="K641" s="108" t="s">
        <v>276</v>
      </c>
      <c r="L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M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N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O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P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Q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R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S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T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U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V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7" x14ac:dyDescent="0.25">
      <c r="H642" s="17" t="str">
        <f t="shared" si="179"/>
        <v>DIC5</v>
      </c>
      <c r="J642" s="24" t="s">
        <v>154</v>
      </c>
      <c r="K642" s="108" t="s">
        <v>277</v>
      </c>
      <c r="L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M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N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O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P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Q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R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S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T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U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V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W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X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Y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Z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A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B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7" x14ac:dyDescent="0.25">
      <c r="H643" s="17" t="str">
        <f t="shared" si="179"/>
        <v>DIC5</v>
      </c>
      <c r="J643" s="24" t="s">
        <v>155</v>
      </c>
      <c r="K643" s="108" t="s">
        <v>278</v>
      </c>
      <c r="L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M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N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O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P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Q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R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S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T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U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V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W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X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Y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Z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A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B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7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69">
        <f>+SUM(L637:L643)</f>
        <v>824.09759388811324</v>
      </c>
      <c r="M644" s="69">
        <f t="shared" ref="M644" si="180">+SUM(M637:M643)</f>
        <v>781.46960046703362</v>
      </c>
      <c r="N644" s="69">
        <f t="shared" ref="N644:AQ644" si="181">+SUM(N637:N643)</f>
        <v>721.26030555621583</v>
      </c>
      <c r="O644" s="69">
        <f t="shared" si="181"/>
        <v>698.16400734155093</v>
      </c>
      <c r="P644" s="69">
        <f t="shared" si="181"/>
        <v>546.76801866584913</v>
      </c>
      <c r="Q644" s="69">
        <f t="shared" si="181"/>
        <v>496.17559454285788</v>
      </c>
      <c r="R644" s="69">
        <f t="shared" si="181"/>
        <v>464.90359165347365</v>
      </c>
      <c r="S644" s="69">
        <f t="shared" si="181"/>
        <v>438.97579763070416</v>
      </c>
      <c r="T644" s="69">
        <f t="shared" si="181"/>
        <v>305.38200718522637</v>
      </c>
      <c r="U644" s="69">
        <f t="shared" si="181"/>
        <v>219.90216555218043</v>
      </c>
      <c r="V644" s="69">
        <f t="shared" si="181"/>
        <v>141.54946410168557</v>
      </c>
      <c r="W644" s="69">
        <f t="shared" si="181"/>
        <v>132.2233350230253</v>
      </c>
      <c r="X644" s="69">
        <f t="shared" si="181"/>
        <v>131.643394574821</v>
      </c>
      <c r="Y644" s="69">
        <f t="shared" si="181"/>
        <v>95.22863633361122</v>
      </c>
      <c r="Z644" s="69">
        <f t="shared" si="181"/>
        <v>2.9665460181821701</v>
      </c>
      <c r="AA644" s="69">
        <f t="shared" si="181"/>
        <v>0</v>
      </c>
      <c r="AB644" s="69">
        <f t="shared" si="181"/>
        <v>0</v>
      </c>
      <c r="AC644" s="69">
        <f t="shared" si="181"/>
        <v>0</v>
      </c>
      <c r="AD644" s="69">
        <f t="shared" si="181"/>
        <v>0</v>
      </c>
      <c r="AE644" s="69">
        <f t="shared" si="181"/>
        <v>0</v>
      </c>
      <c r="AF644" s="69">
        <f t="shared" si="181"/>
        <v>0</v>
      </c>
      <c r="AG644" s="69">
        <f t="shared" si="181"/>
        <v>0</v>
      </c>
      <c r="AH644" s="69">
        <f t="shared" si="181"/>
        <v>0</v>
      </c>
      <c r="AI644" s="69">
        <f t="shared" si="181"/>
        <v>0</v>
      </c>
      <c r="AJ644" s="69">
        <f t="shared" si="181"/>
        <v>0</v>
      </c>
      <c r="AK644" s="69">
        <f t="shared" si="181"/>
        <v>0</v>
      </c>
      <c r="AL644" s="69">
        <f t="shared" si="181"/>
        <v>0</v>
      </c>
      <c r="AM644" s="69">
        <f t="shared" si="181"/>
        <v>0</v>
      </c>
      <c r="AN644" s="69">
        <f t="shared" si="181"/>
        <v>0</v>
      </c>
      <c r="AO644" s="69">
        <f t="shared" si="181"/>
        <v>0</v>
      </c>
      <c r="AP644" s="69">
        <f t="shared" si="181"/>
        <v>0</v>
      </c>
      <c r="AQ644" s="69">
        <f t="shared" si="181"/>
        <v>0</v>
      </c>
    </row>
    <row r="646" spans="1:47" s="90" customFormat="1" ht="18.75" x14ac:dyDescent="0.3">
      <c r="A646" s="137"/>
      <c r="B646" s="137"/>
      <c r="C646" s="137"/>
      <c r="D646" s="137"/>
      <c r="E646" s="137"/>
      <c r="F646" s="137"/>
      <c r="H646" s="91"/>
      <c r="I646" s="17" t="str">
        <f>+IF(OR(J647="OIL",J647="OIL-eq"),$R$5,IF(J647="GAS",$R$4,IF(J647="GSL",$R$8,IF(J647="DSL",$R$9,IF(J647="KER",$R$10,IF(J647="LPG",$R$11,IF(J647="HFO",$R$12,IF(J647="AVG",$R$13,IF(J647="RFG",$R$14,IF(J647="ELC",$R$15,$R$16))))))))))</f>
        <v>Kt CO2e/año</v>
      </c>
      <c r="K646" s="92" t="s">
        <v>492</v>
      </c>
    </row>
    <row r="647" spans="1:47" x14ac:dyDescent="0.25">
      <c r="I647" s="115">
        <f>+IF(OR(J647="OIL",J647="OIL-eq"),$Q$5,IF(J647="GAS",$Q$4,IF(J647="GSL",$Q$8,IF(J647="DSL",$Q$9,IF(J647="KER",$Q$10,IF(J647="LPG",$Q$11,IF(J647="HFO",$Q$12,IF(J647="AVG",$Q$13,IF(J647="RFG",$Q$14,IF(J647="ELC",$Q$15,$Q$16))))))))))</f>
        <v>1</v>
      </c>
      <c r="J647" s="106" t="s">
        <v>488</v>
      </c>
      <c r="K647" s="41" t="s">
        <v>26</v>
      </c>
    </row>
    <row r="648" spans="1:47" x14ac:dyDescent="0.25">
      <c r="H648" s="12"/>
      <c r="I648" s="12"/>
      <c r="J648" s="15"/>
      <c r="K648" s="23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</row>
    <row r="649" spans="1:47" x14ac:dyDescent="0.25">
      <c r="L649" s="40">
        <v>2019</v>
      </c>
      <c r="M649" s="40">
        <v>2020</v>
      </c>
      <c r="N649" s="40">
        <v>2021</v>
      </c>
      <c r="O649" s="40">
        <v>2022</v>
      </c>
      <c r="P649" s="40">
        <v>2023</v>
      </c>
      <c r="Q649" s="40">
        <v>2024</v>
      </c>
      <c r="R649" s="40">
        <v>2025</v>
      </c>
      <c r="S649" s="40">
        <v>2026</v>
      </c>
      <c r="T649" s="40">
        <v>2027</v>
      </c>
      <c r="U649" s="40">
        <v>2028</v>
      </c>
      <c r="V649" s="40">
        <v>2029</v>
      </c>
      <c r="W649" s="40">
        <v>2030</v>
      </c>
      <c r="X649" s="40">
        <v>2031</v>
      </c>
      <c r="Y649" s="40">
        <v>2032</v>
      </c>
      <c r="Z649" s="40">
        <v>2033</v>
      </c>
      <c r="AA649" s="40">
        <v>2034</v>
      </c>
      <c r="AB649" s="40">
        <v>2035</v>
      </c>
      <c r="AC649" s="40">
        <v>2036</v>
      </c>
      <c r="AD649" s="40">
        <v>2037</v>
      </c>
      <c r="AE649" s="40">
        <v>2038</v>
      </c>
      <c r="AF649" s="40">
        <v>2039</v>
      </c>
      <c r="AG649" s="40">
        <v>2040</v>
      </c>
      <c r="AH649" s="40">
        <v>2041</v>
      </c>
      <c r="AI649" s="40">
        <v>2042</v>
      </c>
      <c r="AJ649" s="40">
        <v>2043</v>
      </c>
      <c r="AK649" s="40">
        <v>2044</v>
      </c>
      <c r="AL649" s="40">
        <v>2045</v>
      </c>
      <c r="AM649" s="40">
        <v>2046</v>
      </c>
      <c r="AN649" s="40">
        <v>2047</v>
      </c>
      <c r="AO649" s="40">
        <v>2048</v>
      </c>
      <c r="AP649" s="40">
        <v>2049</v>
      </c>
      <c r="AQ649" s="40">
        <v>2050</v>
      </c>
    </row>
    <row r="650" spans="1:47" x14ac:dyDescent="0.25">
      <c r="H650" s="17" t="str">
        <f>+$H$1</f>
        <v>DIC5</v>
      </c>
      <c r="J650" s="61" t="s">
        <v>148</v>
      </c>
      <c r="K650" s="19" t="s">
        <v>320</v>
      </c>
      <c r="L650" s="21">
        <f>+L663+L676+L689+L702</f>
        <v>115.324269547087</v>
      </c>
      <c r="M650" s="21">
        <f t="shared" ref="M650:AQ650" si="182">+M663+M676+M689+M702</f>
        <v>93.191463674088297</v>
      </c>
      <c r="N650" s="21">
        <f t="shared" si="182"/>
        <v>72.963818315979793</v>
      </c>
      <c r="O650" s="21">
        <f t="shared" si="182"/>
        <v>85.208062868254501</v>
      </c>
      <c r="P650" s="21">
        <f t="shared" si="182"/>
        <v>81.216362465337596</v>
      </c>
      <c r="Q650" s="21">
        <f t="shared" si="182"/>
        <v>0</v>
      </c>
      <c r="R650" s="21">
        <f t="shared" si="182"/>
        <v>0</v>
      </c>
      <c r="S650" s="21">
        <f t="shared" si="182"/>
        <v>0</v>
      </c>
      <c r="T650" s="21">
        <f t="shared" si="182"/>
        <v>0</v>
      </c>
      <c r="U650" s="21">
        <f t="shared" si="182"/>
        <v>0</v>
      </c>
      <c r="V650" s="21">
        <f t="shared" si="182"/>
        <v>0</v>
      </c>
      <c r="W650" s="21">
        <f t="shared" si="182"/>
        <v>0</v>
      </c>
      <c r="X650" s="21">
        <f t="shared" si="182"/>
        <v>0</v>
      </c>
      <c r="Y650" s="21">
        <f t="shared" si="182"/>
        <v>0</v>
      </c>
      <c r="Z650" s="21">
        <f t="shared" si="182"/>
        <v>0</v>
      </c>
      <c r="AA650" s="21">
        <f t="shared" si="182"/>
        <v>0</v>
      </c>
      <c r="AB650" s="21">
        <f t="shared" si="182"/>
        <v>0</v>
      </c>
      <c r="AC650" s="21">
        <f t="shared" si="182"/>
        <v>0</v>
      </c>
      <c r="AD650" s="21">
        <f t="shared" si="182"/>
        <v>0</v>
      </c>
      <c r="AE650" s="21">
        <f t="shared" si="182"/>
        <v>0</v>
      </c>
      <c r="AF650" s="21">
        <f t="shared" si="182"/>
        <v>0</v>
      </c>
      <c r="AG650" s="21">
        <f t="shared" si="182"/>
        <v>0</v>
      </c>
      <c r="AH650" s="21">
        <f t="shared" si="182"/>
        <v>0</v>
      </c>
      <c r="AI650" s="21">
        <f t="shared" si="182"/>
        <v>0</v>
      </c>
      <c r="AJ650" s="21">
        <f t="shared" si="182"/>
        <v>0</v>
      </c>
      <c r="AK650" s="21">
        <f t="shared" si="182"/>
        <v>0</v>
      </c>
      <c r="AL650" s="21">
        <f t="shared" si="182"/>
        <v>0</v>
      </c>
      <c r="AM650" s="21">
        <f t="shared" si="182"/>
        <v>0</v>
      </c>
      <c r="AN650" s="21">
        <f t="shared" si="182"/>
        <v>0</v>
      </c>
      <c r="AO650" s="21">
        <f t="shared" si="182"/>
        <v>0</v>
      </c>
      <c r="AP650" s="21">
        <f t="shared" si="182"/>
        <v>0</v>
      </c>
      <c r="AQ650" s="21">
        <f t="shared" si="182"/>
        <v>0</v>
      </c>
    </row>
    <row r="651" spans="1:47" x14ac:dyDescent="0.25">
      <c r="H651" s="17" t="str">
        <f t="shared" ref="H651:H656" si="183">+$H$1</f>
        <v>DIC5</v>
      </c>
      <c r="J651" s="61" t="s">
        <v>149</v>
      </c>
      <c r="K651" s="19" t="s">
        <v>322</v>
      </c>
      <c r="L651" s="21">
        <f t="shared" ref="L651:AQ656" si="184">+L664+L677+L690+L703</f>
        <v>1089.5320280527289</v>
      </c>
      <c r="M651" s="21">
        <f t="shared" si="184"/>
        <v>1089.5320280527289</v>
      </c>
      <c r="N651" s="21">
        <f t="shared" si="184"/>
        <v>1089.5320280527289</v>
      </c>
      <c r="O651" s="21">
        <f t="shared" si="184"/>
        <v>1089.5320280527289</v>
      </c>
      <c r="P651" s="21">
        <f t="shared" si="184"/>
        <v>1089.5320280527289</v>
      </c>
      <c r="Q651" s="21">
        <f t="shared" si="184"/>
        <v>1089.5320280527289</v>
      </c>
      <c r="R651" s="21">
        <f t="shared" si="184"/>
        <v>1089.5320280527289</v>
      </c>
      <c r="S651" s="21">
        <f t="shared" si="184"/>
        <v>1089.5320280527289</v>
      </c>
      <c r="T651" s="21">
        <f t="shared" si="184"/>
        <v>1089.5320280527289</v>
      </c>
      <c r="U651" s="21">
        <f t="shared" si="184"/>
        <v>1042.8877149759751</v>
      </c>
      <c r="V651" s="21">
        <f t="shared" si="184"/>
        <v>698.03647742945805</v>
      </c>
      <c r="W651" s="21">
        <f t="shared" si="184"/>
        <v>338.51440085262902</v>
      </c>
      <c r="X651" s="21">
        <f t="shared" si="184"/>
        <v>338.51440085262902</v>
      </c>
      <c r="Y651" s="21">
        <f t="shared" si="184"/>
        <v>338.51440085262902</v>
      </c>
      <c r="Z651" s="21">
        <f t="shared" si="184"/>
        <v>0</v>
      </c>
      <c r="AA651" s="21">
        <f t="shared" si="184"/>
        <v>0</v>
      </c>
      <c r="AB651" s="21">
        <f t="shared" si="184"/>
        <v>0</v>
      </c>
      <c r="AC651" s="21">
        <f t="shared" si="184"/>
        <v>0</v>
      </c>
      <c r="AD651" s="21">
        <f t="shared" si="184"/>
        <v>0</v>
      </c>
      <c r="AE651" s="21">
        <f t="shared" si="184"/>
        <v>0</v>
      </c>
      <c r="AF651" s="21">
        <f t="shared" si="184"/>
        <v>0</v>
      </c>
      <c r="AG651" s="21">
        <f t="shared" si="184"/>
        <v>0</v>
      </c>
      <c r="AH651" s="21">
        <f t="shared" si="184"/>
        <v>0</v>
      </c>
      <c r="AI651" s="21">
        <f t="shared" si="184"/>
        <v>0</v>
      </c>
      <c r="AJ651" s="21">
        <f t="shared" si="184"/>
        <v>0</v>
      </c>
      <c r="AK651" s="21">
        <f t="shared" si="184"/>
        <v>0</v>
      </c>
      <c r="AL651" s="21">
        <f t="shared" si="184"/>
        <v>0</v>
      </c>
      <c r="AM651" s="21">
        <f t="shared" si="184"/>
        <v>0</v>
      </c>
      <c r="AN651" s="21">
        <f t="shared" si="184"/>
        <v>0</v>
      </c>
      <c r="AO651" s="21">
        <f t="shared" si="184"/>
        <v>0</v>
      </c>
      <c r="AP651" s="21">
        <f t="shared" si="184"/>
        <v>0</v>
      </c>
      <c r="AQ651" s="21">
        <f t="shared" si="184"/>
        <v>0</v>
      </c>
    </row>
    <row r="652" spans="1:47" x14ac:dyDescent="0.25">
      <c r="H652" s="17" t="str">
        <f t="shared" si="183"/>
        <v>DIC5</v>
      </c>
      <c r="J652" s="61" t="s">
        <v>151</v>
      </c>
      <c r="K652" s="19" t="s">
        <v>324</v>
      </c>
      <c r="L652" s="21">
        <f t="shared" si="184"/>
        <v>0</v>
      </c>
      <c r="M652" s="21">
        <f t="shared" si="184"/>
        <v>0</v>
      </c>
      <c r="N652" s="21">
        <f t="shared" si="184"/>
        <v>0</v>
      </c>
      <c r="O652" s="21">
        <f t="shared" si="184"/>
        <v>0</v>
      </c>
      <c r="P652" s="21">
        <f t="shared" si="184"/>
        <v>0</v>
      </c>
      <c r="Q652" s="21">
        <f t="shared" si="184"/>
        <v>0</v>
      </c>
      <c r="R652" s="21">
        <f t="shared" si="184"/>
        <v>0</v>
      </c>
      <c r="S652" s="21">
        <f t="shared" si="184"/>
        <v>0</v>
      </c>
      <c r="T652" s="21">
        <f t="shared" si="184"/>
        <v>0</v>
      </c>
      <c r="U652" s="21">
        <f t="shared" si="184"/>
        <v>0</v>
      </c>
      <c r="V652" s="21">
        <f t="shared" si="184"/>
        <v>0</v>
      </c>
      <c r="W652" s="21">
        <f t="shared" si="184"/>
        <v>0</v>
      </c>
      <c r="X652" s="21">
        <f t="shared" si="184"/>
        <v>0</v>
      </c>
      <c r="Y652" s="21">
        <f t="shared" si="184"/>
        <v>0</v>
      </c>
      <c r="Z652" s="21">
        <f t="shared" si="184"/>
        <v>0</v>
      </c>
      <c r="AA652" s="21">
        <f t="shared" si="184"/>
        <v>0</v>
      </c>
      <c r="AB652" s="21">
        <f t="shared" si="184"/>
        <v>0</v>
      </c>
      <c r="AC652" s="21">
        <f t="shared" si="184"/>
        <v>0</v>
      </c>
      <c r="AD652" s="21">
        <f t="shared" si="184"/>
        <v>0</v>
      </c>
      <c r="AE652" s="21">
        <f t="shared" si="184"/>
        <v>0</v>
      </c>
      <c r="AF652" s="21">
        <f t="shared" si="184"/>
        <v>0</v>
      </c>
      <c r="AG652" s="21">
        <f t="shared" si="184"/>
        <v>0</v>
      </c>
      <c r="AH652" s="21">
        <f t="shared" si="184"/>
        <v>0</v>
      </c>
      <c r="AI652" s="21">
        <f t="shared" si="184"/>
        <v>0</v>
      </c>
      <c r="AJ652" s="21">
        <f t="shared" si="184"/>
        <v>0</v>
      </c>
      <c r="AK652" s="21">
        <f t="shared" si="184"/>
        <v>0</v>
      </c>
      <c r="AL652" s="21">
        <f t="shared" si="184"/>
        <v>0</v>
      </c>
      <c r="AM652" s="21">
        <f t="shared" si="184"/>
        <v>0</v>
      </c>
      <c r="AN652" s="21">
        <f t="shared" si="184"/>
        <v>0</v>
      </c>
      <c r="AO652" s="21">
        <f t="shared" si="184"/>
        <v>0</v>
      </c>
      <c r="AP652" s="21">
        <f t="shared" si="184"/>
        <v>0</v>
      </c>
      <c r="AQ652" s="21">
        <f t="shared" si="184"/>
        <v>0</v>
      </c>
    </row>
    <row r="653" spans="1:47" x14ac:dyDescent="0.25">
      <c r="H653" s="17" t="str">
        <f t="shared" si="183"/>
        <v>DIC5</v>
      </c>
      <c r="J653" s="61" t="s">
        <v>152</v>
      </c>
      <c r="K653" s="19" t="s">
        <v>326</v>
      </c>
      <c r="L653" s="21">
        <f t="shared" si="184"/>
        <v>17.1444368481772</v>
      </c>
      <c r="M653" s="21">
        <f t="shared" si="184"/>
        <v>16.200869711153899</v>
      </c>
      <c r="N653" s="21">
        <f t="shared" si="184"/>
        <v>15.488743570004299</v>
      </c>
      <c r="O653" s="21">
        <f t="shared" si="184"/>
        <v>14.776617428854699</v>
      </c>
      <c r="P653" s="21">
        <f t="shared" si="184"/>
        <v>14.064491287705099</v>
      </c>
      <c r="Q653" s="21">
        <f t="shared" si="184"/>
        <v>13.3523651465554</v>
      </c>
      <c r="R653" s="21">
        <f t="shared" si="184"/>
        <v>12.6402390054058</v>
      </c>
      <c r="S653" s="21">
        <f t="shared" si="184"/>
        <v>1.4400694351076599</v>
      </c>
      <c r="T653" s="21">
        <f t="shared" si="184"/>
        <v>0</v>
      </c>
      <c r="U653" s="21">
        <f t="shared" si="184"/>
        <v>0</v>
      </c>
      <c r="V653" s="21">
        <f t="shared" si="184"/>
        <v>0</v>
      </c>
      <c r="W653" s="21">
        <f t="shared" si="184"/>
        <v>0</v>
      </c>
      <c r="X653" s="21">
        <f t="shared" si="184"/>
        <v>0</v>
      </c>
      <c r="Y653" s="21">
        <f t="shared" si="184"/>
        <v>0</v>
      </c>
      <c r="Z653" s="21">
        <f t="shared" si="184"/>
        <v>0</v>
      </c>
      <c r="AA653" s="21">
        <f t="shared" si="184"/>
        <v>0</v>
      </c>
      <c r="AB653" s="21">
        <f t="shared" si="184"/>
        <v>0</v>
      </c>
      <c r="AC653" s="21">
        <f t="shared" si="184"/>
        <v>0</v>
      </c>
      <c r="AD653" s="21">
        <f t="shared" si="184"/>
        <v>0</v>
      </c>
      <c r="AE653" s="21">
        <f t="shared" si="184"/>
        <v>0</v>
      </c>
      <c r="AF653" s="21">
        <f t="shared" si="184"/>
        <v>0</v>
      </c>
      <c r="AG653" s="21">
        <f t="shared" si="184"/>
        <v>0</v>
      </c>
      <c r="AH653" s="21">
        <f t="shared" si="184"/>
        <v>0</v>
      </c>
      <c r="AI653" s="21">
        <f t="shared" si="184"/>
        <v>0</v>
      </c>
      <c r="AJ653" s="21">
        <f t="shared" si="184"/>
        <v>0</v>
      </c>
      <c r="AK653" s="21">
        <f t="shared" si="184"/>
        <v>0</v>
      </c>
      <c r="AL653" s="21">
        <f t="shared" si="184"/>
        <v>0</v>
      </c>
      <c r="AM653" s="21">
        <f t="shared" si="184"/>
        <v>0</v>
      </c>
      <c r="AN653" s="21">
        <f t="shared" si="184"/>
        <v>0</v>
      </c>
      <c r="AO653" s="21">
        <f t="shared" si="184"/>
        <v>0</v>
      </c>
      <c r="AP653" s="21">
        <f t="shared" si="184"/>
        <v>0</v>
      </c>
      <c r="AQ653" s="21">
        <f t="shared" si="184"/>
        <v>0</v>
      </c>
    </row>
    <row r="654" spans="1:47" x14ac:dyDescent="0.25">
      <c r="H654" s="17" t="str">
        <f t="shared" si="183"/>
        <v>DIC5</v>
      </c>
      <c r="J654" s="61" t="s">
        <v>153</v>
      </c>
      <c r="K654" s="19" t="s">
        <v>328</v>
      </c>
      <c r="L654" s="21">
        <f t="shared" si="184"/>
        <v>352.11626682855848</v>
      </c>
      <c r="M654" s="21">
        <f t="shared" si="184"/>
        <v>324.79757578453052</v>
      </c>
      <c r="N654" s="21">
        <f t="shared" si="184"/>
        <v>295.99338118386351</v>
      </c>
      <c r="O654" s="21">
        <f t="shared" si="184"/>
        <v>267.18918658319751</v>
      </c>
      <c r="P654" s="21">
        <f t="shared" si="184"/>
        <v>238.38499198253049</v>
      </c>
      <c r="Q654" s="21">
        <f t="shared" si="184"/>
        <v>207.5112340477925</v>
      </c>
      <c r="R654" s="21">
        <f t="shared" si="184"/>
        <v>176.63747611305428</v>
      </c>
      <c r="S654" s="21">
        <f t="shared" si="184"/>
        <v>155.3131433651769</v>
      </c>
      <c r="T654" s="21">
        <f t="shared" si="184"/>
        <v>123.83751583010481</v>
      </c>
      <c r="U654" s="21">
        <f t="shared" si="184"/>
        <v>0</v>
      </c>
      <c r="V654" s="21">
        <f t="shared" si="184"/>
        <v>0</v>
      </c>
      <c r="W654" s="21">
        <f t="shared" si="184"/>
        <v>0</v>
      </c>
      <c r="X654" s="21">
        <f t="shared" si="184"/>
        <v>0</v>
      </c>
      <c r="Y654" s="21">
        <f t="shared" si="184"/>
        <v>0</v>
      </c>
      <c r="Z654" s="21">
        <f t="shared" si="184"/>
        <v>0</v>
      </c>
      <c r="AA654" s="21">
        <f t="shared" si="184"/>
        <v>0</v>
      </c>
      <c r="AB654" s="21">
        <f t="shared" si="184"/>
        <v>0</v>
      </c>
      <c r="AC654" s="21">
        <f t="shared" si="184"/>
        <v>0</v>
      </c>
      <c r="AD654" s="21">
        <f t="shared" si="184"/>
        <v>0</v>
      </c>
      <c r="AE654" s="21">
        <f t="shared" si="184"/>
        <v>0</v>
      </c>
      <c r="AF654" s="21">
        <f t="shared" si="184"/>
        <v>0</v>
      </c>
      <c r="AG654" s="21">
        <f t="shared" si="184"/>
        <v>0</v>
      </c>
      <c r="AH654" s="21">
        <f t="shared" si="184"/>
        <v>0</v>
      </c>
      <c r="AI654" s="21">
        <f t="shared" si="184"/>
        <v>0</v>
      </c>
      <c r="AJ654" s="21">
        <f t="shared" si="184"/>
        <v>0</v>
      </c>
      <c r="AK654" s="21">
        <f t="shared" si="184"/>
        <v>0</v>
      </c>
      <c r="AL654" s="21">
        <f t="shared" si="184"/>
        <v>0</v>
      </c>
      <c r="AM654" s="21">
        <f t="shared" si="184"/>
        <v>0</v>
      </c>
      <c r="AN654" s="21">
        <f t="shared" si="184"/>
        <v>0</v>
      </c>
      <c r="AO654" s="21">
        <f t="shared" si="184"/>
        <v>0</v>
      </c>
      <c r="AP654" s="21">
        <f t="shared" si="184"/>
        <v>0</v>
      </c>
      <c r="AQ654" s="21">
        <f t="shared" si="184"/>
        <v>0</v>
      </c>
    </row>
    <row r="655" spans="1:47" x14ac:dyDescent="0.25">
      <c r="H655" s="17" t="str">
        <f t="shared" si="183"/>
        <v>DIC5</v>
      </c>
      <c r="J655" s="61" t="s">
        <v>154</v>
      </c>
      <c r="K655" s="19" t="s">
        <v>330</v>
      </c>
      <c r="L655" s="21">
        <f t="shared" si="184"/>
        <v>66.266969840046102</v>
      </c>
      <c r="M655" s="21">
        <f t="shared" si="184"/>
        <v>61.454996287433602</v>
      </c>
      <c r="N655" s="21">
        <f t="shared" si="184"/>
        <v>58.416812927327797</v>
      </c>
      <c r="O655" s="21">
        <f t="shared" si="184"/>
        <v>55.378629567221992</v>
      </c>
      <c r="P655" s="21">
        <f t="shared" si="184"/>
        <v>52.340446207116202</v>
      </c>
      <c r="Q655" s="21">
        <f t="shared" si="184"/>
        <v>47.928502450025093</v>
      </c>
      <c r="R655" s="21">
        <f t="shared" si="184"/>
        <v>43.516558692933899</v>
      </c>
      <c r="S655" s="21">
        <f t="shared" si="184"/>
        <v>39.842507486783504</v>
      </c>
      <c r="T655" s="21">
        <f t="shared" si="184"/>
        <v>36.168456280632995</v>
      </c>
      <c r="U655" s="21">
        <f t="shared" si="184"/>
        <v>32.664664274241204</v>
      </c>
      <c r="V655" s="21">
        <f t="shared" si="184"/>
        <v>29.160872267849399</v>
      </c>
      <c r="W655" s="21">
        <f t="shared" si="184"/>
        <v>25.657080261457601</v>
      </c>
      <c r="X655" s="21">
        <f t="shared" si="184"/>
        <v>23.8437580959556</v>
      </c>
      <c r="Y655" s="21">
        <f t="shared" si="184"/>
        <v>22.030435930453599</v>
      </c>
      <c r="Z655" s="21">
        <f t="shared" si="184"/>
        <v>5.6394388439222203</v>
      </c>
      <c r="AA655" s="21">
        <f t="shared" si="184"/>
        <v>0</v>
      </c>
      <c r="AB655" s="21">
        <f t="shared" si="184"/>
        <v>0</v>
      </c>
      <c r="AC655" s="21">
        <f t="shared" si="184"/>
        <v>0</v>
      </c>
      <c r="AD655" s="21">
        <f t="shared" si="184"/>
        <v>0</v>
      </c>
      <c r="AE655" s="21">
        <f t="shared" si="184"/>
        <v>0</v>
      </c>
      <c r="AF655" s="21">
        <f t="shared" si="184"/>
        <v>0</v>
      </c>
      <c r="AG655" s="21">
        <f t="shared" si="184"/>
        <v>0</v>
      </c>
      <c r="AH655" s="21">
        <f t="shared" si="184"/>
        <v>0</v>
      </c>
      <c r="AI655" s="21">
        <f t="shared" si="184"/>
        <v>0</v>
      </c>
      <c r="AJ655" s="21">
        <f t="shared" si="184"/>
        <v>0</v>
      </c>
      <c r="AK655" s="21">
        <f t="shared" si="184"/>
        <v>0</v>
      </c>
      <c r="AL655" s="21">
        <f t="shared" si="184"/>
        <v>0</v>
      </c>
      <c r="AM655" s="21">
        <f t="shared" si="184"/>
        <v>0</v>
      </c>
      <c r="AN655" s="21">
        <f t="shared" si="184"/>
        <v>0</v>
      </c>
      <c r="AO655" s="21">
        <f t="shared" si="184"/>
        <v>0</v>
      </c>
      <c r="AP655" s="21">
        <f t="shared" si="184"/>
        <v>0</v>
      </c>
      <c r="AQ655" s="21">
        <f t="shared" si="184"/>
        <v>0</v>
      </c>
    </row>
    <row r="656" spans="1:47" x14ac:dyDescent="0.25">
      <c r="H656" s="17" t="str">
        <f t="shared" si="183"/>
        <v>DIC5</v>
      </c>
      <c r="J656" s="61" t="s">
        <v>155</v>
      </c>
      <c r="K656" s="19" t="s">
        <v>332</v>
      </c>
      <c r="L656" s="21">
        <f t="shared" si="184"/>
        <v>1.2722265164603199</v>
      </c>
      <c r="M656" s="21">
        <f t="shared" si="184"/>
        <v>1.2722265164603199</v>
      </c>
      <c r="N656" s="21">
        <f t="shared" si="184"/>
        <v>1.2722265164603199</v>
      </c>
      <c r="O656" s="21">
        <f t="shared" si="184"/>
        <v>1.2722265164603199</v>
      </c>
      <c r="P656" s="21">
        <f t="shared" si="184"/>
        <v>1.2722265164603199</v>
      </c>
      <c r="Q656" s="21">
        <f t="shared" si="184"/>
        <v>1.2722265164603199</v>
      </c>
      <c r="R656" s="21">
        <f t="shared" si="184"/>
        <v>1.2722265164603199</v>
      </c>
      <c r="S656" s="21">
        <f t="shared" si="184"/>
        <v>1.2722265164603199</v>
      </c>
      <c r="T656" s="21">
        <f t="shared" si="184"/>
        <v>1.2722265164603199</v>
      </c>
      <c r="U656" s="21">
        <f t="shared" si="184"/>
        <v>1.2722265164603199</v>
      </c>
      <c r="V656" s="21">
        <f t="shared" si="184"/>
        <v>1.2722265164603199</v>
      </c>
      <c r="W656" s="21">
        <f t="shared" si="184"/>
        <v>1.2722265164603199</v>
      </c>
      <c r="X656" s="21">
        <f t="shared" si="184"/>
        <v>1.2722265164603199</v>
      </c>
      <c r="Y656" s="21">
        <f t="shared" si="184"/>
        <v>1.2722265164603199</v>
      </c>
      <c r="Z656" s="21">
        <f t="shared" si="184"/>
        <v>1.2722265164603199</v>
      </c>
      <c r="AA656" s="21">
        <f t="shared" si="184"/>
        <v>0</v>
      </c>
      <c r="AB656" s="21">
        <f t="shared" si="184"/>
        <v>0</v>
      </c>
      <c r="AC656" s="21">
        <f t="shared" si="184"/>
        <v>0</v>
      </c>
      <c r="AD656" s="21">
        <f t="shared" si="184"/>
        <v>0</v>
      </c>
      <c r="AE656" s="21">
        <f t="shared" si="184"/>
        <v>0</v>
      </c>
      <c r="AF656" s="21">
        <f t="shared" si="184"/>
        <v>0</v>
      </c>
      <c r="AG656" s="21">
        <f t="shared" si="184"/>
        <v>0</v>
      </c>
      <c r="AH656" s="21">
        <f t="shared" si="184"/>
        <v>0</v>
      </c>
      <c r="AI656" s="21">
        <f t="shared" si="184"/>
        <v>0</v>
      </c>
      <c r="AJ656" s="21">
        <f t="shared" si="184"/>
        <v>0</v>
      </c>
      <c r="AK656" s="21">
        <f t="shared" si="184"/>
        <v>0</v>
      </c>
      <c r="AL656" s="21">
        <f t="shared" si="184"/>
        <v>0</v>
      </c>
      <c r="AM656" s="21">
        <f t="shared" si="184"/>
        <v>0</v>
      </c>
      <c r="AN656" s="21">
        <f t="shared" si="184"/>
        <v>0</v>
      </c>
      <c r="AO656" s="21">
        <f t="shared" si="184"/>
        <v>0</v>
      </c>
      <c r="AP656" s="21">
        <f t="shared" si="184"/>
        <v>0</v>
      </c>
      <c r="AQ656" s="21">
        <f t="shared" si="184"/>
        <v>0</v>
      </c>
    </row>
    <row r="657" spans="1:47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69">
        <f>+SUM(L650:L656)</f>
        <v>1641.6561976330581</v>
      </c>
      <c r="M657" s="69">
        <f t="shared" ref="M657" si="185">+SUM(M650:M656)</f>
        <v>1586.4491600263957</v>
      </c>
      <c r="N657" s="69">
        <f t="shared" ref="N657:AQ657" si="186">+SUM(N650:N656)</f>
        <v>1533.6670105663645</v>
      </c>
      <c r="O657" s="69">
        <f t="shared" si="186"/>
        <v>1513.3567510167181</v>
      </c>
      <c r="P657" s="69">
        <f t="shared" si="186"/>
        <v>1476.8105465118786</v>
      </c>
      <c r="Q657" s="69">
        <f t="shared" si="186"/>
        <v>1359.5963562135621</v>
      </c>
      <c r="R657" s="69">
        <f t="shared" si="186"/>
        <v>1323.598528380583</v>
      </c>
      <c r="S657" s="69">
        <f t="shared" si="186"/>
        <v>1287.3999748562574</v>
      </c>
      <c r="T657" s="69">
        <f t="shared" si="186"/>
        <v>1250.8102266799269</v>
      </c>
      <c r="U657" s="69">
        <f t="shared" si="186"/>
        <v>1076.8246057666765</v>
      </c>
      <c r="V657" s="69">
        <f t="shared" si="186"/>
        <v>728.46957621376782</v>
      </c>
      <c r="W657" s="69">
        <f t="shared" si="186"/>
        <v>365.44370763054695</v>
      </c>
      <c r="X657" s="69">
        <f t="shared" si="186"/>
        <v>363.63038546504492</v>
      </c>
      <c r="Y657" s="69">
        <f t="shared" si="186"/>
        <v>361.81706329954295</v>
      </c>
      <c r="Z657" s="69">
        <f t="shared" si="186"/>
        <v>6.91166536038254</v>
      </c>
      <c r="AA657" s="69">
        <f t="shared" si="186"/>
        <v>0</v>
      </c>
      <c r="AB657" s="69">
        <f t="shared" si="186"/>
        <v>0</v>
      </c>
      <c r="AC657" s="69">
        <f t="shared" si="186"/>
        <v>0</v>
      </c>
      <c r="AD657" s="69">
        <f t="shared" si="186"/>
        <v>0</v>
      </c>
      <c r="AE657" s="69">
        <f t="shared" si="186"/>
        <v>0</v>
      </c>
      <c r="AF657" s="69">
        <f t="shared" si="186"/>
        <v>0</v>
      </c>
      <c r="AG657" s="69">
        <f t="shared" si="186"/>
        <v>0</v>
      </c>
      <c r="AH657" s="69">
        <f t="shared" si="186"/>
        <v>0</v>
      </c>
      <c r="AI657" s="69">
        <f t="shared" si="186"/>
        <v>0</v>
      </c>
      <c r="AJ657" s="69">
        <f t="shared" si="186"/>
        <v>0</v>
      </c>
      <c r="AK657" s="69">
        <f t="shared" si="186"/>
        <v>0</v>
      </c>
      <c r="AL657" s="69">
        <f t="shared" si="186"/>
        <v>0</v>
      </c>
      <c r="AM657" s="69">
        <f t="shared" si="186"/>
        <v>0</v>
      </c>
      <c r="AN657" s="69">
        <f t="shared" si="186"/>
        <v>0</v>
      </c>
      <c r="AO657" s="69">
        <f t="shared" si="186"/>
        <v>0</v>
      </c>
      <c r="AP657" s="69">
        <f t="shared" si="186"/>
        <v>0</v>
      </c>
      <c r="AQ657" s="69">
        <f t="shared" si="186"/>
        <v>0</v>
      </c>
    </row>
    <row r="658" spans="1:47" s="68" customFormat="1" x14ac:dyDescent="0.25">
      <c r="A658" s="133"/>
      <c r="B658" s="133"/>
      <c r="C658" s="133"/>
      <c r="D658" s="133"/>
      <c r="E658" s="133"/>
      <c r="F658" s="134"/>
      <c r="H658" s="71"/>
      <c r="I658" s="71"/>
    </row>
    <row r="659" spans="1:47" ht="18.75" x14ac:dyDescent="0.3">
      <c r="I659" s="17" t="str">
        <f>+IF(OR(J660="OIL",J660="OIL-eq"),$R$5,IF(J660="GAS",$R$4,IF(J660="GSL",$R$8,IF(J660="DSL",$R$9,IF(J660="KER",$R$10,IF(J660="LPG",$R$11,IF(J660="HFO",$R$12,IF(J660="AVG",$R$13,IF(J660="RFG",$R$14,IF(J660="ELC",$R$15,$R$16))))))))))</f>
        <v>Kt CO2e/año</v>
      </c>
      <c r="K659" s="34" t="s">
        <v>493</v>
      </c>
    </row>
    <row r="660" spans="1:47" x14ac:dyDescent="0.25">
      <c r="I660" s="115">
        <f>+IF(OR(J660="OIL",J660="OIL-eq"),$Q$5,IF(J660="GAS",$Q$4,IF(J660="GSL",$Q$8,IF(J660="DSL",$Q$9,IF(J660="KER",$Q$10,IF(J660="LPG",$Q$11,IF(J660="HFO",$Q$12,IF(J660="AVG",$Q$13,IF(J660="RFG",$Q$14,IF(J660="ELC",$Q$15,$Q$16))))))))))</f>
        <v>1</v>
      </c>
      <c r="J660" s="106" t="s">
        <v>488</v>
      </c>
      <c r="K660" s="108" t="s">
        <v>389</v>
      </c>
    </row>
    <row r="661" spans="1:47" x14ac:dyDescent="0.25">
      <c r="H661" s="12"/>
      <c r="I661" s="12"/>
      <c r="J661" s="15"/>
      <c r="K661" s="23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</row>
    <row r="662" spans="1:47" x14ac:dyDescent="0.25">
      <c r="L662" s="47">
        <v>2019</v>
      </c>
      <c r="M662" s="47">
        <v>2020</v>
      </c>
      <c r="N662" s="47">
        <v>2021</v>
      </c>
      <c r="O662" s="47">
        <v>2022</v>
      </c>
      <c r="P662" s="47">
        <v>2023</v>
      </c>
      <c r="Q662" s="47">
        <v>2024</v>
      </c>
      <c r="R662" s="47">
        <v>2025</v>
      </c>
      <c r="S662" s="47">
        <v>2026</v>
      </c>
      <c r="T662" s="47">
        <v>2027</v>
      </c>
      <c r="U662" s="47">
        <v>2028</v>
      </c>
      <c r="V662" s="47">
        <v>2029</v>
      </c>
      <c r="W662" s="47">
        <v>2030</v>
      </c>
      <c r="X662" s="47">
        <v>2031</v>
      </c>
      <c r="Y662" s="47">
        <v>2032</v>
      </c>
      <c r="Z662" s="47">
        <v>2033</v>
      </c>
      <c r="AA662" s="47">
        <v>2034</v>
      </c>
      <c r="AB662" s="47">
        <v>2035</v>
      </c>
      <c r="AC662" s="47">
        <v>2036</v>
      </c>
      <c r="AD662" s="47">
        <v>2037</v>
      </c>
      <c r="AE662" s="47">
        <v>2038</v>
      </c>
      <c r="AF662" s="47">
        <v>2039</v>
      </c>
      <c r="AG662" s="47">
        <v>2040</v>
      </c>
      <c r="AH662" s="47">
        <v>2041</v>
      </c>
      <c r="AI662" s="47">
        <v>2042</v>
      </c>
      <c r="AJ662" s="47">
        <v>2043</v>
      </c>
      <c r="AK662" s="47">
        <v>2044</v>
      </c>
      <c r="AL662" s="47">
        <v>2045</v>
      </c>
      <c r="AM662" s="47">
        <v>2046</v>
      </c>
      <c r="AN662" s="47">
        <v>2047</v>
      </c>
      <c r="AO662" s="47">
        <v>2048</v>
      </c>
      <c r="AP662" s="47">
        <v>2049</v>
      </c>
      <c r="AQ662" s="47">
        <v>2050</v>
      </c>
    </row>
    <row r="663" spans="1:47" x14ac:dyDescent="0.25">
      <c r="D663" s="131"/>
      <c r="E663" s="131"/>
      <c r="G663" s="15"/>
      <c r="H663" s="17" t="str">
        <f>+$H$1</f>
        <v>DIC5</v>
      </c>
      <c r="I663" s="24"/>
      <c r="J663" s="24" t="s">
        <v>148</v>
      </c>
      <c r="K663" s="108" t="s">
        <v>210</v>
      </c>
      <c r="L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M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N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O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P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Q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R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7" x14ac:dyDescent="0.25">
      <c r="D664" s="131"/>
      <c r="E664" s="131"/>
      <c r="G664" s="15"/>
      <c r="H664" s="17" t="str">
        <f t="shared" ref="H664:H669" si="187">+$H$1</f>
        <v>DIC5</v>
      </c>
      <c r="I664" s="24" t="s">
        <v>151</v>
      </c>
      <c r="J664" s="24" t="s">
        <v>149</v>
      </c>
      <c r="K664" s="108" t="s">
        <v>211</v>
      </c>
      <c r="L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M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V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W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X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7" x14ac:dyDescent="0.25">
      <c r="D665" s="131"/>
      <c r="E665" s="131"/>
      <c r="G665" s="15"/>
      <c r="H665" s="17" t="str">
        <f t="shared" si="187"/>
        <v>DIC5</v>
      </c>
      <c r="I665" s="24"/>
      <c r="J665" s="109"/>
      <c r="K665" s="108"/>
      <c r="L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M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7" x14ac:dyDescent="0.25">
      <c r="D666" s="131"/>
      <c r="E666" s="131"/>
      <c r="G666" s="15"/>
      <c r="H666" s="17" t="str">
        <f t="shared" si="187"/>
        <v>DIC5</v>
      </c>
      <c r="I666" s="24"/>
      <c r="J666" s="24" t="s">
        <v>152</v>
      </c>
      <c r="K666" s="108" t="s">
        <v>463</v>
      </c>
      <c r="L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M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7" x14ac:dyDescent="0.25">
      <c r="D667" s="131"/>
      <c r="E667" s="131"/>
      <c r="G667" s="15"/>
      <c r="H667" s="17" t="str">
        <f t="shared" si="187"/>
        <v>DIC5</v>
      </c>
      <c r="I667" s="24"/>
      <c r="J667" s="24" t="s">
        <v>153</v>
      </c>
      <c r="K667" s="108" t="s">
        <v>212</v>
      </c>
      <c r="L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M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U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V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7" x14ac:dyDescent="0.25">
      <c r="D668" s="131"/>
      <c r="E668" s="131"/>
      <c r="G668" s="15"/>
      <c r="H668" s="17" t="str">
        <f t="shared" si="187"/>
        <v>DIC5</v>
      </c>
      <c r="I668" s="24"/>
      <c r="J668" s="24" t="s">
        <v>154</v>
      </c>
      <c r="K668" s="108" t="s">
        <v>213</v>
      </c>
      <c r="L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M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A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B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7" x14ac:dyDescent="0.25">
      <c r="G669" s="15"/>
      <c r="H669" s="17" t="str">
        <f t="shared" si="187"/>
        <v>DIC5</v>
      </c>
      <c r="I669" s="24"/>
      <c r="J669" s="24" t="s">
        <v>155</v>
      </c>
      <c r="K669" s="108" t="s">
        <v>214</v>
      </c>
      <c r="L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M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B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7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69">
        <f>+SUM(L663:L669)</f>
        <v>976.35276462249067</v>
      </c>
      <c r="M670" s="69">
        <f t="shared" ref="M670" si="188">+SUM(M663:M669)</f>
        <v>954.21995874949187</v>
      </c>
      <c r="N670" s="69">
        <f t="shared" ref="N670:AQ670" si="189">+SUM(N663:N669)</f>
        <v>933.99231339138339</v>
      </c>
      <c r="O670" s="69">
        <f t="shared" si="189"/>
        <v>946.23655794365811</v>
      </c>
      <c r="P670" s="69">
        <f t="shared" si="189"/>
        <v>942.24485754074124</v>
      </c>
      <c r="Q670" s="69">
        <f t="shared" si="189"/>
        <v>861.02849507540361</v>
      </c>
      <c r="R670" s="69">
        <f t="shared" si="189"/>
        <v>861.02849507540361</v>
      </c>
      <c r="S670" s="69">
        <f t="shared" si="189"/>
        <v>861.02849507540361</v>
      </c>
      <c r="T670" s="69">
        <f t="shared" si="189"/>
        <v>856.23590067606369</v>
      </c>
      <c r="U670" s="69">
        <f t="shared" si="189"/>
        <v>717.07315131939106</v>
      </c>
      <c r="V670" s="69">
        <f t="shared" si="189"/>
        <v>372.22191377287402</v>
      </c>
      <c r="W670" s="69">
        <f t="shared" si="189"/>
        <v>12.699837196045019</v>
      </c>
      <c r="X670" s="69">
        <f t="shared" si="189"/>
        <v>12.699837196045019</v>
      </c>
      <c r="Y670" s="69">
        <f t="shared" si="189"/>
        <v>12.699837196045019</v>
      </c>
      <c r="Z670" s="69">
        <f t="shared" si="189"/>
        <v>6.91166536038254</v>
      </c>
      <c r="AA670" s="69">
        <f t="shared" si="189"/>
        <v>0</v>
      </c>
      <c r="AB670" s="69">
        <f t="shared" si="189"/>
        <v>0</v>
      </c>
      <c r="AC670" s="69">
        <f t="shared" si="189"/>
        <v>0</v>
      </c>
      <c r="AD670" s="69">
        <f t="shared" si="189"/>
        <v>0</v>
      </c>
      <c r="AE670" s="69">
        <f t="shared" si="189"/>
        <v>0</v>
      </c>
      <c r="AF670" s="69">
        <f t="shared" si="189"/>
        <v>0</v>
      </c>
      <c r="AG670" s="69">
        <f t="shared" si="189"/>
        <v>0</v>
      </c>
      <c r="AH670" s="69">
        <f t="shared" si="189"/>
        <v>0</v>
      </c>
      <c r="AI670" s="69">
        <f t="shared" si="189"/>
        <v>0</v>
      </c>
      <c r="AJ670" s="69">
        <f t="shared" si="189"/>
        <v>0</v>
      </c>
      <c r="AK670" s="69">
        <f t="shared" si="189"/>
        <v>0</v>
      </c>
      <c r="AL670" s="69">
        <f t="shared" si="189"/>
        <v>0</v>
      </c>
      <c r="AM670" s="69">
        <f t="shared" si="189"/>
        <v>0</v>
      </c>
      <c r="AN670" s="69">
        <f t="shared" si="189"/>
        <v>0</v>
      </c>
      <c r="AO670" s="69">
        <f t="shared" si="189"/>
        <v>0</v>
      </c>
      <c r="AP670" s="69">
        <f t="shared" si="189"/>
        <v>0</v>
      </c>
      <c r="AQ670" s="69">
        <f t="shared" si="189"/>
        <v>0</v>
      </c>
    </row>
    <row r="672" spans="1:47" ht="18.75" x14ac:dyDescent="0.3">
      <c r="I672" s="17" t="str">
        <f>+IF(OR(J673="OIL",J673="OIL-eq"),$R$5,IF(J673="GAS",$R$4,IF(J673="GSL",$R$8,IF(J673="DSL",$R$9,IF(J673="KER",$R$10,IF(J673="LPG",$R$11,IF(J673="HFO",$R$12,IF(J673="AVG",$R$13,IF(J673="RFG",$R$14,IF(J673="ELC",$R$15,$R$16))))))))))</f>
        <v>Kt CO2e/año</v>
      </c>
      <c r="K672" s="34" t="s">
        <v>494</v>
      </c>
    </row>
    <row r="673" spans="1:47" x14ac:dyDescent="0.25">
      <c r="I673" s="115">
        <f>+IF(OR(J673="OIL",J673="OIL-eq"),$Q$5,IF(J673="GAS",$Q$4,IF(J673="GSL",$Q$8,IF(J673="DSL",$Q$9,IF(J673="KER",$Q$10,IF(J673="LPG",$Q$11,IF(J673="HFO",$Q$12,IF(J673="AVG",$Q$13,IF(J673="RFG",$Q$14,IF(J673="ELC",$Q$15,$Q$16))))))))))</f>
        <v>1</v>
      </c>
      <c r="J673" s="106" t="s">
        <v>488</v>
      </c>
      <c r="K673" s="108" t="s">
        <v>389</v>
      </c>
    </row>
    <row r="674" spans="1:47" x14ac:dyDescent="0.25">
      <c r="H674" s="12"/>
      <c r="I674" s="12"/>
      <c r="J674" s="15"/>
      <c r="K674" s="23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</row>
    <row r="675" spans="1:47" x14ac:dyDescent="0.25">
      <c r="L675" s="47">
        <v>2019</v>
      </c>
      <c r="M675" s="47">
        <v>2020</v>
      </c>
      <c r="N675" s="47">
        <v>2021</v>
      </c>
      <c r="O675" s="47">
        <v>2022</v>
      </c>
      <c r="P675" s="47">
        <v>2023</v>
      </c>
      <c r="Q675" s="47">
        <v>2024</v>
      </c>
      <c r="R675" s="47">
        <v>2025</v>
      </c>
      <c r="S675" s="47">
        <v>2026</v>
      </c>
      <c r="T675" s="47">
        <v>2027</v>
      </c>
      <c r="U675" s="47">
        <v>2028</v>
      </c>
      <c r="V675" s="47">
        <v>2029</v>
      </c>
      <c r="W675" s="47">
        <v>2030</v>
      </c>
      <c r="X675" s="47">
        <v>2031</v>
      </c>
      <c r="Y675" s="47">
        <v>2032</v>
      </c>
      <c r="Z675" s="47">
        <v>2033</v>
      </c>
      <c r="AA675" s="47">
        <v>2034</v>
      </c>
      <c r="AB675" s="47">
        <v>2035</v>
      </c>
      <c r="AC675" s="47">
        <v>2036</v>
      </c>
      <c r="AD675" s="47">
        <v>2037</v>
      </c>
      <c r="AE675" s="47">
        <v>2038</v>
      </c>
      <c r="AF675" s="47">
        <v>2039</v>
      </c>
      <c r="AG675" s="47">
        <v>2040</v>
      </c>
      <c r="AH675" s="47">
        <v>2041</v>
      </c>
      <c r="AI675" s="47">
        <v>2042</v>
      </c>
      <c r="AJ675" s="47">
        <v>2043</v>
      </c>
      <c r="AK675" s="47">
        <v>2044</v>
      </c>
      <c r="AL675" s="47">
        <v>2045</v>
      </c>
      <c r="AM675" s="47">
        <v>2046</v>
      </c>
      <c r="AN675" s="47">
        <v>2047</v>
      </c>
      <c r="AO675" s="47">
        <v>2048</v>
      </c>
      <c r="AP675" s="47">
        <v>2049</v>
      </c>
      <c r="AQ675" s="47">
        <v>2050</v>
      </c>
    </row>
    <row r="676" spans="1:47" x14ac:dyDescent="0.25">
      <c r="D676" s="131"/>
      <c r="E676" s="131"/>
      <c r="G676" s="15"/>
      <c r="H676" s="17" t="str">
        <f>+$H$1</f>
        <v>DIC5</v>
      </c>
      <c r="I676" s="24"/>
      <c r="J676" s="24" t="s">
        <v>148</v>
      </c>
      <c r="K676" s="108" t="s">
        <v>466</v>
      </c>
      <c r="L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M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N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7" x14ac:dyDescent="0.25">
      <c r="D677" s="131"/>
      <c r="E677" s="131"/>
      <c r="G677" s="15"/>
      <c r="H677" s="17" t="str">
        <f t="shared" ref="H677:H682" si="190">+$H$1</f>
        <v>DIC5</v>
      </c>
      <c r="I677" s="24" t="s">
        <v>151</v>
      </c>
      <c r="J677" s="24" t="s">
        <v>149</v>
      </c>
      <c r="K677" s="108" t="s">
        <v>215</v>
      </c>
      <c r="L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M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N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A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7" x14ac:dyDescent="0.25">
      <c r="D678" s="131"/>
      <c r="E678" s="131"/>
      <c r="G678" s="15"/>
      <c r="H678" s="17" t="str">
        <f t="shared" si="190"/>
        <v>DIC5</v>
      </c>
      <c r="I678" s="24"/>
      <c r="J678" s="109"/>
      <c r="K678" s="108"/>
      <c r="L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M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7" x14ac:dyDescent="0.25">
      <c r="D679" s="131"/>
      <c r="E679" s="131"/>
      <c r="G679" s="15"/>
      <c r="H679" s="17" t="str">
        <f t="shared" si="190"/>
        <v>DIC5</v>
      </c>
      <c r="I679" s="24"/>
      <c r="J679" s="24" t="s">
        <v>152</v>
      </c>
      <c r="K679" s="108" t="s">
        <v>216</v>
      </c>
      <c r="L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M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N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O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P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Q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R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S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T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U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7" x14ac:dyDescent="0.25">
      <c r="D680" s="131"/>
      <c r="E680" s="131"/>
      <c r="G680" s="15"/>
      <c r="H680" s="17" t="str">
        <f t="shared" si="190"/>
        <v>DIC5</v>
      </c>
      <c r="I680" s="24"/>
      <c r="J680" s="24" t="s">
        <v>153</v>
      </c>
      <c r="K680" s="108" t="s">
        <v>217</v>
      </c>
      <c r="L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M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N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O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P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Q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R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S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T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U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V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7" x14ac:dyDescent="0.25">
      <c r="D681" s="131"/>
      <c r="E681" s="131"/>
      <c r="G681" s="15"/>
      <c r="H681" s="17" t="str">
        <f t="shared" si="190"/>
        <v>DIC5</v>
      </c>
      <c r="I681" s="24"/>
      <c r="J681" s="24" t="s">
        <v>154</v>
      </c>
      <c r="K681" s="108" t="s">
        <v>218</v>
      </c>
      <c r="L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M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N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O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P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Q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R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S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T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U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V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W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X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Y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Z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A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7" x14ac:dyDescent="0.25">
      <c r="G682" s="15"/>
      <c r="H682" s="17" t="str">
        <f t="shared" si="190"/>
        <v>DIC5</v>
      </c>
      <c r="I682" s="24"/>
      <c r="J682" s="24" t="s">
        <v>155</v>
      </c>
      <c r="K682" s="108" t="s">
        <v>467</v>
      </c>
      <c r="L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M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N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7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69">
        <f>+SUM(L676:L682)</f>
        <v>665.30343301056757</v>
      </c>
      <c r="M683" s="69">
        <f t="shared" ref="M683" si="191">+SUM(M676:M682)</f>
        <v>632.22920127690384</v>
      </c>
      <c r="N683" s="69">
        <f t="shared" ref="N683:AQ683" si="192">+SUM(N676:N682)</f>
        <v>599.67469717498147</v>
      </c>
      <c r="O683" s="69">
        <f t="shared" si="192"/>
        <v>567.12019307305991</v>
      </c>
      <c r="P683" s="69">
        <f t="shared" si="192"/>
        <v>534.56568897113755</v>
      </c>
      <c r="Q683" s="69">
        <f t="shared" si="192"/>
        <v>498.56786113815878</v>
      </c>
      <c r="R683" s="69">
        <f t="shared" si="192"/>
        <v>462.57003330517983</v>
      </c>
      <c r="S683" s="69">
        <f t="shared" si="192"/>
        <v>426.37147978085386</v>
      </c>
      <c r="T683" s="69">
        <f t="shared" si="192"/>
        <v>394.57432600386363</v>
      </c>
      <c r="U683" s="69">
        <f t="shared" si="192"/>
        <v>359.75145444728554</v>
      </c>
      <c r="V683" s="69">
        <f t="shared" si="192"/>
        <v>356.24766244089375</v>
      </c>
      <c r="W683" s="69">
        <f t="shared" si="192"/>
        <v>352.7438704345019</v>
      </c>
      <c r="X683" s="69">
        <f t="shared" si="192"/>
        <v>350.93054826899993</v>
      </c>
      <c r="Y683" s="69">
        <f t="shared" si="192"/>
        <v>349.1172261034979</v>
      </c>
      <c r="Z683" s="69">
        <f t="shared" si="192"/>
        <v>0</v>
      </c>
      <c r="AA683" s="69">
        <f t="shared" si="192"/>
        <v>0</v>
      </c>
      <c r="AB683" s="69">
        <f t="shared" si="192"/>
        <v>0</v>
      </c>
      <c r="AC683" s="69">
        <f t="shared" si="192"/>
        <v>0</v>
      </c>
      <c r="AD683" s="69">
        <f t="shared" si="192"/>
        <v>0</v>
      </c>
      <c r="AE683" s="69">
        <f t="shared" si="192"/>
        <v>0</v>
      </c>
      <c r="AF683" s="69">
        <f t="shared" si="192"/>
        <v>0</v>
      </c>
      <c r="AG683" s="69">
        <f t="shared" si="192"/>
        <v>0</v>
      </c>
      <c r="AH683" s="69">
        <f t="shared" si="192"/>
        <v>0</v>
      </c>
      <c r="AI683" s="69">
        <f t="shared" si="192"/>
        <v>0</v>
      </c>
      <c r="AJ683" s="69">
        <f t="shared" si="192"/>
        <v>0</v>
      </c>
      <c r="AK683" s="69">
        <f t="shared" si="192"/>
        <v>0</v>
      </c>
      <c r="AL683" s="69">
        <f t="shared" si="192"/>
        <v>0</v>
      </c>
      <c r="AM683" s="69">
        <f t="shared" si="192"/>
        <v>0</v>
      </c>
      <c r="AN683" s="69">
        <f t="shared" si="192"/>
        <v>0</v>
      </c>
      <c r="AO683" s="69">
        <f t="shared" si="192"/>
        <v>0</v>
      </c>
      <c r="AP683" s="69">
        <f t="shared" si="192"/>
        <v>0</v>
      </c>
      <c r="AQ683" s="69">
        <f t="shared" si="192"/>
        <v>0</v>
      </c>
    </row>
    <row r="685" spans="1:47" ht="18.75" x14ac:dyDescent="0.3">
      <c r="I685" s="17" t="str">
        <f>+IF(OR(J686="OIL",J686="OIL-eq"),$R$5,IF(J686="GAS",$R$4,IF(J686="GSL",$R$8,IF(J686="DSL",$R$9,IF(J686="KER",$R$10,IF(J686="LPG",$R$11,IF(J686="HFO",$R$12,IF(J686="AVG",$R$13,IF(J686="RFG",$R$14,IF(J686="ELC",$R$15,$R$16))))))))))</f>
        <v>Kt CO2e/año</v>
      </c>
      <c r="K685" s="34" t="s">
        <v>495</v>
      </c>
    </row>
    <row r="686" spans="1:47" x14ac:dyDescent="0.25">
      <c r="I686" s="115">
        <f>+IF(OR(J686="OIL",J686="OIL-eq"),$Q$5,IF(J686="GAS",$Q$4,IF(J686="GSL",$Q$8,IF(J686="DSL",$Q$9,IF(J686="KER",$Q$10,IF(J686="LPG",$Q$11,IF(J686="HFO",$Q$12,IF(J686="AVG",$Q$13,IF(J686="RFG",$Q$14,IF(J686="ELC",$Q$15,$Q$16))))))))))</f>
        <v>1</v>
      </c>
      <c r="J686" s="106" t="s">
        <v>488</v>
      </c>
      <c r="K686" s="108" t="s">
        <v>389</v>
      </c>
    </row>
    <row r="687" spans="1:47" x14ac:dyDescent="0.25">
      <c r="H687" s="12"/>
      <c r="I687" s="12"/>
      <c r="J687" s="15"/>
      <c r="K687" s="23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</row>
    <row r="688" spans="1:47" x14ac:dyDescent="0.25">
      <c r="L688" s="47">
        <v>2019</v>
      </c>
      <c r="M688" s="47">
        <v>2020</v>
      </c>
      <c r="N688" s="47">
        <v>2021</v>
      </c>
      <c r="O688" s="47">
        <v>2022</v>
      </c>
      <c r="P688" s="47">
        <v>2023</v>
      </c>
      <c r="Q688" s="47">
        <v>2024</v>
      </c>
      <c r="R688" s="47">
        <v>2025</v>
      </c>
      <c r="S688" s="47">
        <v>2026</v>
      </c>
      <c r="T688" s="47">
        <v>2027</v>
      </c>
      <c r="U688" s="47">
        <v>2028</v>
      </c>
      <c r="V688" s="47">
        <v>2029</v>
      </c>
      <c r="W688" s="47">
        <v>2030</v>
      </c>
      <c r="X688" s="47">
        <v>2031</v>
      </c>
      <c r="Y688" s="47">
        <v>2032</v>
      </c>
      <c r="Z688" s="47">
        <v>2033</v>
      </c>
      <c r="AA688" s="47">
        <v>2034</v>
      </c>
      <c r="AB688" s="47">
        <v>2035</v>
      </c>
      <c r="AC688" s="47">
        <v>2036</v>
      </c>
      <c r="AD688" s="47">
        <v>2037</v>
      </c>
      <c r="AE688" s="47">
        <v>2038</v>
      </c>
      <c r="AF688" s="47">
        <v>2039</v>
      </c>
      <c r="AG688" s="47">
        <v>2040</v>
      </c>
      <c r="AH688" s="47">
        <v>2041</v>
      </c>
      <c r="AI688" s="47">
        <v>2042</v>
      </c>
      <c r="AJ688" s="47">
        <v>2043</v>
      </c>
      <c r="AK688" s="47">
        <v>2044</v>
      </c>
      <c r="AL688" s="47">
        <v>2045</v>
      </c>
      <c r="AM688" s="47">
        <v>2046</v>
      </c>
      <c r="AN688" s="47">
        <v>2047</v>
      </c>
      <c r="AO688" s="47">
        <v>2048</v>
      </c>
      <c r="AP688" s="47">
        <v>2049</v>
      </c>
      <c r="AQ688" s="47">
        <v>2050</v>
      </c>
    </row>
    <row r="689" spans="1:47" x14ac:dyDescent="0.25">
      <c r="D689" s="131"/>
      <c r="E689" s="131"/>
      <c r="G689" s="15"/>
      <c r="H689" s="17" t="str">
        <f>+$H$1</f>
        <v>DIC5</v>
      </c>
      <c r="I689" s="24"/>
      <c r="J689" s="24" t="s">
        <v>148</v>
      </c>
      <c r="K689" s="108" t="s">
        <v>468</v>
      </c>
      <c r="L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M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7" x14ac:dyDescent="0.25">
      <c r="D690" s="131"/>
      <c r="E690" s="131"/>
      <c r="G690" s="15"/>
      <c r="H690" s="17" t="str">
        <f t="shared" ref="H690:H695" si="193">+$H$1</f>
        <v>DIC5</v>
      </c>
      <c r="I690" s="24" t="s">
        <v>151</v>
      </c>
      <c r="J690" s="24" t="s">
        <v>149</v>
      </c>
      <c r="K690" s="108" t="s">
        <v>469</v>
      </c>
      <c r="L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M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7" x14ac:dyDescent="0.25">
      <c r="D691" s="131"/>
      <c r="E691" s="131"/>
      <c r="G691" s="15"/>
      <c r="H691" s="17" t="str">
        <f t="shared" si="193"/>
        <v>DIC5</v>
      </c>
      <c r="I691" s="24"/>
      <c r="J691" s="109"/>
      <c r="K691" s="108"/>
      <c r="L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M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7" x14ac:dyDescent="0.25">
      <c r="D692" s="131"/>
      <c r="E692" s="131"/>
      <c r="G692" s="15"/>
      <c r="H692" s="17" t="str">
        <f t="shared" si="193"/>
        <v>DIC5</v>
      </c>
      <c r="I692" s="24"/>
      <c r="J692" s="24" t="s">
        <v>152</v>
      </c>
      <c r="K692" s="108" t="s">
        <v>470</v>
      </c>
      <c r="L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M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7" x14ac:dyDescent="0.25">
      <c r="D693" s="131"/>
      <c r="E693" s="131"/>
      <c r="G693" s="15"/>
      <c r="H693" s="17" t="str">
        <f t="shared" si="193"/>
        <v>DIC5</v>
      </c>
      <c r="I693" s="24"/>
      <c r="J693" s="24" t="s">
        <v>153</v>
      </c>
      <c r="K693" s="108" t="s">
        <v>285</v>
      </c>
      <c r="L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M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7" x14ac:dyDescent="0.25">
      <c r="D694" s="131"/>
      <c r="E694" s="131"/>
      <c r="G694" s="15"/>
      <c r="H694" s="17" t="str">
        <f t="shared" si="193"/>
        <v>DIC5</v>
      </c>
      <c r="I694" s="24"/>
      <c r="J694" s="24" t="s">
        <v>154</v>
      </c>
      <c r="K694" s="108" t="s">
        <v>380</v>
      </c>
      <c r="L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M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7" x14ac:dyDescent="0.25">
      <c r="G695" s="15"/>
      <c r="H695" s="17" t="str">
        <f t="shared" si="193"/>
        <v>DIC5</v>
      </c>
      <c r="I695" s="24"/>
      <c r="J695" s="24" t="s">
        <v>155</v>
      </c>
      <c r="K695" s="108" t="s">
        <v>482</v>
      </c>
      <c r="L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M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7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69">
        <f>+SUM(L689:L695)</f>
        <v>0</v>
      </c>
      <c r="M696" s="69">
        <f t="shared" ref="M696" si="194">+SUM(M689:M695)</f>
        <v>0</v>
      </c>
      <c r="N696" s="69">
        <f t="shared" ref="N696:AQ696" si="195">+SUM(N689:N695)</f>
        <v>0</v>
      </c>
      <c r="O696" s="69">
        <f t="shared" si="195"/>
        <v>0</v>
      </c>
      <c r="P696" s="69">
        <f t="shared" si="195"/>
        <v>0</v>
      </c>
      <c r="Q696" s="69">
        <f t="shared" si="195"/>
        <v>0</v>
      </c>
      <c r="R696" s="69">
        <f t="shared" si="195"/>
        <v>0</v>
      </c>
      <c r="S696" s="69">
        <f t="shared" si="195"/>
        <v>0</v>
      </c>
      <c r="T696" s="69">
        <f t="shared" si="195"/>
        <v>0</v>
      </c>
      <c r="U696" s="69">
        <f t="shared" si="195"/>
        <v>0</v>
      </c>
      <c r="V696" s="69">
        <f t="shared" si="195"/>
        <v>0</v>
      </c>
      <c r="W696" s="69">
        <f t="shared" si="195"/>
        <v>0</v>
      </c>
      <c r="X696" s="69">
        <f t="shared" si="195"/>
        <v>0</v>
      </c>
      <c r="Y696" s="69">
        <f t="shared" si="195"/>
        <v>0</v>
      </c>
      <c r="Z696" s="69">
        <f t="shared" si="195"/>
        <v>0</v>
      </c>
      <c r="AA696" s="69">
        <f t="shared" si="195"/>
        <v>0</v>
      </c>
      <c r="AB696" s="69">
        <f t="shared" si="195"/>
        <v>0</v>
      </c>
      <c r="AC696" s="69">
        <f t="shared" si="195"/>
        <v>0</v>
      </c>
      <c r="AD696" s="69">
        <f t="shared" si="195"/>
        <v>0</v>
      </c>
      <c r="AE696" s="69">
        <f t="shared" si="195"/>
        <v>0</v>
      </c>
      <c r="AF696" s="69">
        <f t="shared" si="195"/>
        <v>0</v>
      </c>
      <c r="AG696" s="69">
        <f t="shared" si="195"/>
        <v>0</v>
      </c>
      <c r="AH696" s="69">
        <f t="shared" si="195"/>
        <v>0</v>
      </c>
      <c r="AI696" s="69">
        <f t="shared" si="195"/>
        <v>0</v>
      </c>
      <c r="AJ696" s="69">
        <f t="shared" si="195"/>
        <v>0</v>
      </c>
      <c r="AK696" s="69">
        <f t="shared" si="195"/>
        <v>0</v>
      </c>
      <c r="AL696" s="69">
        <f t="shared" si="195"/>
        <v>0</v>
      </c>
      <c r="AM696" s="69">
        <f t="shared" si="195"/>
        <v>0</v>
      </c>
      <c r="AN696" s="69">
        <f t="shared" si="195"/>
        <v>0</v>
      </c>
      <c r="AO696" s="69">
        <f t="shared" si="195"/>
        <v>0</v>
      </c>
      <c r="AP696" s="69">
        <f t="shared" si="195"/>
        <v>0</v>
      </c>
      <c r="AQ696" s="69">
        <f t="shared" si="195"/>
        <v>0</v>
      </c>
    </row>
    <row r="698" spans="1:47" ht="18.75" x14ac:dyDescent="0.3">
      <c r="I698" s="17" t="str">
        <f>+IF(OR(J699="OIL",J699="OIL-eq"),$R$5,IF(J699="GAS",$R$4,IF(J699="GSL",$R$8,IF(J699="DSL",$R$9,IF(J699="KER",$R$10,IF(J699="LPG",$R$11,IF(J699="HFO",$R$12,IF(J699="AVG",$R$13,IF(J699="RFG",$R$14,IF(J699="ELC",$R$15,$R$16))))))))))</f>
        <v>Kt CO2e/año</v>
      </c>
      <c r="K698" s="34" t="s">
        <v>496</v>
      </c>
    </row>
    <row r="699" spans="1:47" x14ac:dyDescent="0.25">
      <c r="I699" s="115">
        <f>+IF(OR(J699="OIL",J699="OIL-eq"),$Q$5,IF(J699="GAS",$Q$4,IF(J699="GSL",$Q$8,IF(J699="DSL",$Q$9,IF(J699="KER",$Q$10,IF(J699="LPG",$Q$11,IF(J699="HFO",$Q$12,IF(J699="AVG",$Q$13,IF(J699="RFG",$Q$14,IF(J699="ELC",$Q$15,$Q$16))))))))))</f>
        <v>1</v>
      </c>
      <c r="J699" s="106" t="s">
        <v>488</v>
      </c>
      <c r="K699" s="108" t="s">
        <v>389</v>
      </c>
    </row>
    <row r="700" spans="1:47" x14ac:dyDescent="0.25">
      <c r="H700" s="12"/>
      <c r="I700" s="12"/>
      <c r="J700" s="15"/>
      <c r="K700" s="23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</row>
    <row r="701" spans="1:47" x14ac:dyDescent="0.25">
      <c r="L701" s="47">
        <v>2019</v>
      </c>
      <c r="M701" s="47">
        <v>2020</v>
      </c>
      <c r="N701" s="47">
        <v>2021</v>
      </c>
      <c r="O701" s="47">
        <v>2022</v>
      </c>
      <c r="P701" s="47">
        <v>2023</v>
      </c>
      <c r="Q701" s="47">
        <v>2024</v>
      </c>
      <c r="R701" s="47">
        <v>2025</v>
      </c>
      <c r="S701" s="47">
        <v>2026</v>
      </c>
      <c r="T701" s="47">
        <v>2027</v>
      </c>
      <c r="U701" s="47">
        <v>2028</v>
      </c>
      <c r="V701" s="47">
        <v>2029</v>
      </c>
      <c r="W701" s="47">
        <v>2030</v>
      </c>
      <c r="X701" s="47">
        <v>2031</v>
      </c>
      <c r="Y701" s="47">
        <v>2032</v>
      </c>
      <c r="Z701" s="47">
        <v>2033</v>
      </c>
      <c r="AA701" s="47">
        <v>2034</v>
      </c>
      <c r="AB701" s="47">
        <v>2035</v>
      </c>
      <c r="AC701" s="47">
        <v>2036</v>
      </c>
      <c r="AD701" s="47">
        <v>2037</v>
      </c>
      <c r="AE701" s="47">
        <v>2038</v>
      </c>
      <c r="AF701" s="47">
        <v>2039</v>
      </c>
      <c r="AG701" s="47">
        <v>2040</v>
      </c>
      <c r="AH701" s="47">
        <v>2041</v>
      </c>
      <c r="AI701" s="47">
        <v>2042</v>
      </c>
      <c r="AJ701" s="47">
        <v>2043</v>
      </c>
      <c r="AK701" s="47">
        <v>2044</v>
      </c>
      <c r="AL701" s="47">
        <v>2045</v>
      </c>
      <c r="AM701" s="47">
        <v>2046</v>
      </c>
      <c r="AN701" s="47">
        <v>2047</v>
      </c>
      <c r="AO701" s="47">
        <v>2048</v>
      </c>
      <c r="AP701" s="47">
        <v>2049</v>
      </c>
      <c r="AQ701" s="47">
        <v>2050</v>
      </c>
    </row>
    <row r="702" spans="1:47" x14ac:dyDescent="0.25">
      <c r="D702" s="131"/>
      <c r="E702" s="131"/>
      <c r="G702" s="15"/>
      <c r="H702" s="17" t="str">
        <f>+$H$1</f>
        <v>DIC5</v>
      </c>
      <c r="I702" s="24"/>
      <c r="J702" s="24" t="s">
        <v>148</v>
      </c>
      <c r="K702" s="108" t="s">
        <v>471</v>
      </c>
      <c r="L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M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7" x14ac:dyDescent="0.25">
      <c r="D703" s="131"/>
      <c r="E703" s="131"/>
      <c r="G703" s="15"/>
      <c r="H703" s="17" t="str">
        <f t="shared" ref="H703:H708" si="196">+$H$1</f>
        <v>DIC5</v>
      </c>
      <c r="I703" s="24" t="s">
        <v>151</v>
      </c>
      <c r="J703" s="24" t="s">
        <v>149</v>
      </c>
      <c r="K703" s="108" t="s">
        <v>472</v>
      </c>
      <c r="L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M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7" x14ac:dyDescent="0.25">
      <c r="D704" s="131"/>
      <c r="E704" s="131"/>
      <c r="G704" s="15"/>
      <c r="H704" s="17" t="str">
        <f t="shared" si="196"/>
        <v>DIC5</v>
      </c>
      <c r="I704" s="24"/>
      <c r="J704" s="109"/>
      <c r="K704" s="108"/>
      <c r="L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M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7" x14ac:dyDescent="0.25">
      <c r="D705" s="131"/>
      <c r="E705" s="131"/>
      <c r="G705" s="15"/>
      <c r="H705" s="17" t="str">
        <f t="shared" si="196"/>
        <v>DIC5</v>
      </c>
      <c r="I705" s="24"/>
      <c r="J705" s="24" t="s">
        <v>152</v>
      </c>
      <c r="K705" s="108" t="s">
        <v>473</v>
      </c>
      <c r="L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M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7" x14ac:dyDescent="0.25">
      <c r="D706" s="131"/>
      <c r="E706" s="131"/>
      <c r="G706" s="15"/>
      <c r="H706" s="17" t="str">
        <f t="shared" si="196"/>
        <v>DIC5</v>
      </c>
      <c r="I706" s="24"/>
      <c r="J706" s="24" t="s">
        <v>153</v>
      </c>
      <c r="K706" s="108" t="s">
        <v>474</v>
      </c>
      <c r="L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M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7" x14ac:dyDescent="0.25">
      <c r="D707" s="131"/>
      <c r="E707" s="131"/>
      <c r="G707" s="15"/>
      <c r="H707" s="17" t="str">
        <f t="shared" si="196"/>
        <v>DIC5</v>
      </c>
      <c r="I707" s="24"/>
      <c r="J707" s="24" t="s">
        <v>154</v>
      </c>
      <c r="K707" s="108" t="s">
        <v>475</v>
      </c>
      <c r="L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M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7" x14ac:dyDescent="0.25">
      <c r="G708" s="15"/>
      <c r="H708" s="17" t="str">
        <f t="shared" si="196"/>
        <v>DIC5</v>
      </c>
      <c r="I708" s="24"/>
      <c r="J708" s="24" t="s">
        <v>155</v>
      </c>
      <c r="K708" s="108" t="s">
        <v>476</v>
      </c>
      <c r="L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M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7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69">
        <f>+SUM(L702:L708)</f>
        <v>0</v>
      </c>
      <c r="M709" s="69">
        <f t="shared" ref="M709" si="197">+SUM(M702:M708)</f>
        <v>0</v>
      </c>
      <c r="N709" s="69">
        <f t="shared" ref="N709:AQ709" si="198">+SUM(N702:N708)</f>
        <v>0</v>
      </c>
      <c r="O709" s="69">
        <f t="shared" si="198"/>
        <v>0</v>
      </c>
      <c r="P709" s="69">
        <f t="shared" si="198"/>
        <v>0</v>
      </c>
      <c r="Q709" s="69">
        <f t="shared" si="198"/>
        <v>0</v>
      </c>
      <c r="R709" s="69">
        <f t="shared" si="198"/>
        <v>0</v>
      </c>
      <c r="S709" s="69">
        <f t="shared" si="198"/>
        <v>0</v>
      </c>
      <c r="T709" s="69">
        <f t="shared" si="198"/>
        <v>0</v>
      </c>
      <c r="U709" s="69">
        <f t="shared" si="198"/>
        <v>0</v>
      </c>
      <c r="V709" s="69">
        <f t="shared" si="198"/>
        <v>0</v>
      </c>
      <c r="W709" s="69">
        <f t="shared" si="198"/>
        <v>0</v>
      </c>
      <c r="X709" s="69">
        <f t="shared" si="198"/>
        <v>0</v>
      </c>
      <c r="Y709" s="69">
        <f t="shared" si="198"/>
        <v>0</v>
      </c>
      <c r="Z709" s="69">
        <f t="shared" si="198"/>
        <v>0</v>
      </c>
      <c r="AA709" s="69">
        <f t="shared" si="198"/>
        <v>0</v>
      </c>
      <c r="AB709" s="69">
        <f t="shared" si="198"/>
        <v>0</v>
      </c>
      <c r="AC709" s="69">
        <f t="shared" si="198"/>
        <v>0</v>
      </c>
      <c r="AD709" s="69">
        <f t="shared" si="198"/>
        <v>0</v>
      </c>
      <c r="AE709" s="69">
        <f t="shared" si="198"/>
        <v>0</v>
      </c>
      <c r="AF709" s="69">
        <f t="shared" si="198"/>
        <v>0</v>
      </c>
      <c r="AG709" s="69">
        <f t="shared" si="198"/>
        <v>0</v>
      </c>
      <c r="AH709" s="69">
        <f t="shared" si="198"/>
        <v>0</v>
      </c>
      <c r="AI709" s="69">
        <f t="shared" si="198"/>
        <v>0</v>
      </c>
      <c r="AJ709" s="69">
        <f t="shared" si="198"/>
        <v>0</v>
      </c>
      <c r="AK709" s="69">
        <f t="shared" si="198"/>
        <v>0</v>
      </c>
      <c r="AL709" s="69">
        <f t="shared" si="198"/>
        <v>0</v>
      </c>
      <c r="AM709" s="69">
        <f t="shared" si="198"/>
        <v>0</v>
      </c>
      <c r="AN709" s="69">
        <f t="shared" si="198"/>
        <v>0</v>
      </c>
      <c r="AO709" s="69">
        <f t="shared" si="198"/>
        <v>0</v>
      </c>
      <c r="AP709" s="69">
        <f t="shared" si="198"/>
        <v>0</v>
      </c>
      <c r="AQ709" s="69">
        <f t="shared" si="198"/>
        <v>0</v>
      </c>
    </row>
    <row r="711" spans="1:47" s="90" customFormat="1" ht="18.75" x14ac:dyDescent="0.3">
      <c r="A711" s="137"/>
      <c r="B711" s="137"/>
      <c r="C711" s="137"/>
      <c r="D711" s="137"/>
      <c r="E711" s="137"/>
      <c r="F711" s="137"/>
      <c r="H711" s="91"/>
      <c r="I711" s="17" t="str">
        <f>+IF(OR(J712="OIL",J712="OIL-eq"),$R$5,IF(J712="GAS",$R$4,IF(J712="GSL",$R$8,IF(J712="DSL",$R$9,IF(J712="KER",$R$10,IF(J712="LPG",$R$11,IF(J712="HFO",$R$12,IF(J712="AVG",$R$13,IF(J712="RFG",$R$14,IF(J712="ELC",$R$15,$R$16))))))))))</f>
        <v>Kt CO2e/año</v>
      </c>
      <c r="K711" s="92" t="s">
        <v>497</v>
      </c>
    </row>
    <row r="712" spans="1:47" x14ac:dyDescent="0.25">
      <c r="I712" s="115">
        <f>+IF(OR(J712="OIL",J712="OIL-eq"),$Q$5,IF(J712="GAS",$Q$4,IF(J712="GSL",$Q$8,IF(J712="DSL",$Q$9,IF(J712="KER",$Q$10,IF(J712="LPG",$Q$11,IF(J712="HFO",$Q$12,IF(J712="AVG",$Q$13,IF(J712="RFG",$Q$14,IF(J712="ELC",$Q$15,$Q$16))))))))))</f>
        <v>1</v>
      </c>
      <c r="J712" s="106" t="s">
        <v>488</v>
      </c>
      <c r="K712" s="108" t="s">
        <v>389</v>
      </c>
    </row>
    <row r="713" spans="1:47" x14ac:dyDescent="0.25">
      <c r="H713" s="12"/>
      <c r="I713" s="12"/>
      <c r="J713" s="15"/>
      <c r="K713" s="23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</row>
    <row r="714" spans="1:47" x14ac:dyDescent="0.25">
      <c r="L714" s="47">
        <v>2019</v>
      </c>
      <c r="M714" s="47">
        <v>2020</v>
      </c>
      <c r="N714" s="47">
        <v>2021</v>
      </c>
      <c r="O714" s="47">
        <v>2022</v>
      </c>
      <c r="P714" s="47">
        <v>2023</v>
      </c>
      <c r="Q714" s="47">
        <v>2024</v>
      </c>
      <c r="R714" s="47">
        <v>2025</v>
      </c>
      <c r="S714" s="47">
        <v>2026</v>
      </c>
      <c r="T714" s="47">
        <v>2027</v>
      </c>
      <c r="U714" s="47">
        <v>2028</v>
      </c>
      <c r="V714" s="47">
        <v>2029</v>
      </c>
      <c r="W714" s="47">
        <v>2030</v>
      </c>
      <c r="X714" s="47">
        <v>2031</v>
      </c>
      <c r="Y714" s="47">
        <v>2032</v>
      </c>
      <c r="Z714" s="47">
        <v>2033</v>
      </c>
      <c r="AA714" s="47">
        <v>2034</v>
      </c>
      <c r="AB714" s="47">
        <v>2035</v>
      </c>
      <c r="AC714" s="47">
        <v>2036</v>
      </c>
      <c r="AD714" s="47">
        <v>2037</v>
      </c>
      <c r="AE714" s="47">
        <v>2038</v>
      </c>
      <c r="AF714" s="47">
        <v>2039</v>
      </c>
      <c r="AG714" s="47">
        <v>2040</v>
      </c>
      <c r="AH714" s="47">
        <v>2041</v>
      </c>
      <c r="AI714" s="47">
        <v>2042</v>
      </c>
      <c r="AJ714" s="47">
        <v>2043</v>
      </c>
      <c r="AK714" s="47">
        <v>2044</v>
      </c>
      <c r="AL714" s="47">
        <v>2045</v>
      </c>
      <c r="AM714" s="47">
        <v>2046</v>
      </c>
      <c r="AN714" s="47">
        <v>2047</v>
      </c>
      <c r="AO714" s="47">
        <v>2048</v>
      </c>
      <c r="AP714" s="47">
        <v>2049</v>
      </c>
      <c r="AQ714" s="47">
        <v>2050</v>
      </c>
    </row>
    <row r="715" spans="1:47" x14ac:dyDescent="0.25">
      <c r="D715" s="131"/>
      <c r="E715" s="131"/>
      <c r="G715" s="15"/>
      <c r="H715" s="17" t="str">
        <f>+$H$1</f>
        <v>DIC5</v>
      </c>
      <c r="I715" s="24"/>
      <c r="J715" s="24" t="s">
        <v>148</v>
      </c>
      <c r="K715" s="108" t="s">
        <v>286</v>
      </c>
      <c r="L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M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7" x14ac:dyDescent="0.25">
      <c r="D716" s="131"/>
      <c r="E716" s="131"/>
      <c r="G716" s="15"/>
      <c r="H716" s="17" t="str">
        <f t="shared" ref="H716:H721" si="199">+$H$1</f>
        <v>DIC5</v>
      </c>
      <c r="I716" s="24"/>
      <c r="J716" s="24" t="s">
        <v>150</v>
      </c>
      <c r="K716" s="108" t="s">
        <v>230</v>
      </c>
      <c r="L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M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N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O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P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Q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R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S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T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U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V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X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Z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A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7" x14ac:dyDescent="0.25">
      <c r="D717" s="131"/>
      <c r="E717" s="131"/>
      <c r="G717" s="15"/>
      <c r="H717" s="17" t="str">
        <f t="shared" si="199"/>
        <v>DIC5</v>
      </c>
      <c r="I717" s="24"/>
      <c r="J717" s="109"/>
      <c r="K717" s="108"/>
      <c r="L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M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7" x14ac:dyDescent="0.25">
      <c r="D718" s="131"/>
      <c r="E718" s="131"/>
      <c r="G718" s="15"/>
      <c r="H718" s="17" t="str">
        <f t="shared" si="199"/>
        <v>DIC5</v>
      </c>
      <c r="I718" s="24"/>
      <c r="J718" s="24" t="s">
        <v>152</v>
      </c>
      <c r="K718" s="108" t="s">
        <v>287</v>
      </c>
      <c r="L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M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7" x14ac:dyDescent="0.25">
      <c r="D719" s="131"/>
      <c r="E719" s="131"/>
      <c r="G719" s="15"/>
      <c r="H719" s="17" t="str">
        <f t="shared" si="199"/>
        <v>DIC5</v>
      </c>
      <c r="I719" s="24"/>
      <c r="J719" s="24" t="s">
        <v>153</v>
      </c>
      <c r="K719" s="108" t="s">
        <v>288</v>
      </c>
      <c r="L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M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7" x14ac:dyDescent="0.25">
      <c r="D720" s="131"/>
      <c r="E720" s="131"/>
      <c r="G720" s="15"/>
      <c r="H720" s="17" t="str">
        <f t="shared" si="199"/>
        <v>DIC5</v>
      </c>
      <c r="I720" s="24"/>
      <c r="J720" s="24" t="s">
        <v>154</v>
      </c>
      <c r="K720" s="108" t="s">
        <v>289</v>
      </c>
      <c r="L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M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7" x14ac:dyDescent="0.25">
      <c r="G721" s="15"/>
      <c r="H721" s="17" t="str">
        <f t="shared" si="199"/>
        <v>DIC5</v>
      </c>
      <c r="I721" s="24"/>
      <c r="J721" s="24" t="s">
        <v>155</v>
      </c>
      <c r="K721" s="108" t="s">
        <v>231</v>
      </c>
      <c r="L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M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N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O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P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Q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R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S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T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U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V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W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X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Y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Z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A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B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7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69">
        <f>+SUM(L715:L721)</f>
        <v>400.59907882564767</v>
      </c>
      <c r="M722" s="69">
        <f t="shared" ref="M722" si="200">+SUM(M715:M721)</f>
        <v>367.60377551771529</v>
      </c>
      <c r="N722" s="69">
        <f t="shared" ref="N722:AQ722" si="201">+SUM(N715:N721)</f>
        <v>327.02800848461061</v>
      </c>
      <c r="O722" s="69">
        <f t="shared" si="201"/>
        <v>302.52978029327096</v>
      </c>
      <c r="P722" s="69">
        <f t="shared" si="201"/>
        <v>209.95529957180327</v>
      </c>
      <c r="Q722" s="69">
        <f t="shared" si="201"/>
        <v>177.1805235388</v>
      </c>
      <c r="R722" s="69">
        <f t="shared" si="201"/>
        <v>144.40574750579773</v>
      </c>
      <c r="S722" s="69">
        <f t="shared" si="201"/>
        <v>118.4003049303661</v>
      </c>
      <c r="T722" s="69">
        <f t="shared" si="201"/>
        <v>34.0132180246435</v>
      </c>
      <c r="U722" s="69">
        <f t="shared" si="201"/>
        <v>4.1536612506932</v>
      </c>
      <c r="V722" s="69">
        <f t="shared" si="201"/>
        <v>3.8035353568019001</v>
      </c>
      <c r="W722" s="69">
        <f t="shared" si="201"/>
        <v>103.38162057006269</v>
      </c>
      <c r="X722" s="69">
        <f t="shared" si="201"/>
        <v>103.13599881409603</v>
      </c>
      <c r="Y722" s="69">
        <f t="shared" si="201"/>
        <v>53.237260494483856</v>
      </c>
      <c r="Z722" s="69">
        <f t="shared" si="201"/>
        <v>1.2456096610085701</v>
      </c>
      <c r="AA722" s="69">
        <f t="shared" si="201"/>
        <v>0</v>
      </c>
      <c r="AB722" s="69">
        <f t="shared" si="201"/>
        <v>0</v>
      </c>
      <c r="AC722" s="69">
        <f t="shared" si="201"/>
        <v>0</v>
      </c>
      <c r="AD722" s="69">
        <f t="shared" si="201"/>
        <v>0</v>
      </c>
      <c r="AE722" s="69">
        <f t="shared" si="201"/>
        <v>0</v>
      </c>
      <c r="AF722" s="69">
        <f t="shared" si="201"/>
        <v>0</v>
      </c>
      <c r="AG722" s="69">
        <f t="shared" si="201"/>
        <v>0</v>
      </c>
      <c r="AH722" s="69">
        <f t="shared" si="201"/>
        <v>0</v>
      </c>
      <c r="AI722" s="69">
        <f t="shared" si="201"/>
        <v>0</v>
      </c>
      <c r="AJ722" s="69">
        <f t="shared" si="201"/>
        <v>0</v>
      </c>
      <c r="AK722" s="69">
        <f t="shared" si="201"/>
        <v>0</v>
      </c>
      <c r="AL722" s="69">
        <f t="shared" si="201"/>
        <v>0</v>
      </c>
      <c r="AM722" s="69">
        <f t="shared" si="201"/>
        <v>0</v>
      </c>
      <c r="AN722" s="69">
        <f t="shared" si="201"/>
        <v>0</v>
      </c>
      <c r="AO722" s="69">
        <f t="shared" si="201"/>
        <v>0</v>
      </c>
      <c r="AP722" s="69">
        <f t="shared" si="201"/>
        <v>0</v>
      </c>
      <c r="AQ722" s="69">
        <f t="shared" si="201"/>
        <v>0</v>
      </c>
    </row>
    <row r="724" spans="1:47" s="101" customFormat="1" ht="18.75" x14ac:dyDescent="0.3">
      <c r="A724" s="140"/>
      <c r="B724" s="140"/>
      <c r="C724" s="140"/>
      <c r="D724" s="140"/>
      <c r="E724" s="140"/>
      <c r="F724" s="141"/>
      <c r="H724" s="103"/>
      <c r="I724" s="17" t="str">
        <f>+IF(OR(J725="OIL",J725="OIL-eq"),$R$5,IF(J725="GAS",$R$4,IF(J725="GSL",$R$8,IF(J725="DSL",$R$9,IF(J725="KER",$R$10,IF(J725="LPG",$R$11,IF(J725="HFO",$R$12,IF(J725="AVG",$R$13,IF(J725="RFG",$R$14,IF(J725="ELC",$R$15,$R$16))))))))))</f>
        <v>Kt CO2e/año</v>
      </c>
      <c r="K724" s="104" t="s">
        <v>533</v>
      </c>
    </row>
    <row r="725" spans="1:47" x14ac:dyDescent="0.25">
      <c r="I725" s="115">
        <f>+IF(OR(J725="OIL",J725="OIL-eq"),$Q$5,IF(J725="GAS",$Q$4,IF(J725="GSL",$Q$8,IF(J725="DSL",$Q$9,IF(J725="KER",$Q$10,IF(J725="LPG",$Q$11,IF(J725="HFO",$Q$12,IF(J725="AVG",$Q$13,IF(J725="RFG",$Q$14,IF(J725="ELC",$Q$15,$Q$16))))))))))</f>
        <v>1</v>
      </c>
      <c r="J725" s="106" t="s">
        <v>488</v>
      </c>
      <c r="K725" s="41" t="s">
        <v>26</v>
      </c>
    </row>
    <row r="726" spans="1:47" x14ac:dyDescent="0.25">
      <c r="H726" s="12"/>
      <c r="I726" s="12"/>
      <c r="J726" s="15"/>
      <c r="K726" s="23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</row>
    <row r="727" spans="1:47" x14ac:dyDescent="0.25">
      <c r="L727" s="40">
        <v>2019</v>
      </c>
      <c r="M727" s="40">
        <v>2020</v>
      </c>
      <c r="N727" s="40">
        <v>2021</v>
      </c>
      <c r="O727" s="40">
        <v>2022</v>
      </c>
      <c r="P727" s="40">
        <v>2023</v>
      </c>
      <c r="Q727" s="40">
        <v>2024</v>
      </c>
      <c r="R727" s="40">
        <v>2025</v>
      </c>
      <c r="S727" s="40">
        <v>2026</v>
      </c>
      <c r="T727" s="40">
        <v>2027</v>
      </c>
      <c r="U727" s="40">
        <v>2028</v>
      </c>
      <c r="V727" s="40">
        <v>2029</v>
      </c>
      <c r="W727" s="40">
        <v>2030</v>
      </c>
      <c r="X727" s="40">
        <v>2031</v>
      </c>
      <c r="Y727" s="40">
        <v>2032</v>
      </c>
      <c r="Z727" s="40">
        <v>2033</v>
      </c>
      <c r="AA727" s="40">
        <v>2034</v>
      </c>
      <c r="AB727" s="40">
        <v>2035</v>
      </c>
      <c r="AC727" s="40">
        <v>2036</v>
      </c>
      <c r="AD727" s="40">
        <v>2037</v>
      </c>
      <c r="AE727" s="40">
        <v>2038</v>
      </c>
      <c r="AF727" s="40">
        <v>2039</v>
      </c>
      <c r="AG727" s="40">
        <v>2040</v>
      </c>
      <c r="AH727" s="40">
        <v>2041</v>
      </c>
      <c r="AI727" s="40">
        <v>2042</v>
      </c>
      <c r="AJ727" s="40">
        <v>2043</v>
      </c>
      <c r="AK727" s="40">
        <v>2044</v>
      </c>
      <c r="AL727" s="40">
        <v>2045</v>
      </c>
      <c r="AM727" s="40">
        <v>2046</v>
      </c>
      <c r="AN727" s="40">
        <v>2047</v>
      </c>
      <c r="AO727" s="40">
        <v>2048</v>
      </c>
      <c r="AP727" s="40">
        <v>2049</v>
      </c>
      <c r="AQ727" s="40">
        <v>2050</v>
      </c>
    </row>
    <row r="728" spans="1:47" x14ac:dyDescent="0.25">
      <c r="H728" s="17" t="str">
        <f>+$H$1</f>
        <v>DIC5</v>
      </c>
      <c r="J728" s="61" t="s">
        <v>72</v>
      </c>
      <c r="K728" s="19" t="s">
        <v>320</v>
      </c>
      <c r="L728" s="21">
        <f t="shared" ref="L728:AQ728" si="202">+L740+L792</f>
        <v>116.48713502654699</v>
      </c>
      <c r="M728" s="21">
        <f t="shared" si="202"/>
        <v>94.131154309134203</v>
      </c>
      <c r="N728" s="21">
        <f t="shared" si="202"/>
        <v>73.699544680451396</v>
      </c>
      <c r="O728" s="21">
        <f t="shared" si="202"/>
        <v>86.067253351491502</v>
      </c>
      <c r="P728" s="21">
        <f t="shared" si="202"/>
        <v>82.035302872670201</v>
      </c>
      <c r="Q728" s="21">
        <f t="shared" si="202"/>
        <v>0</v>
      </c>
      <c r="R728" s="21">
        <f t="shared" si="202"/>
        <v>0</v>
      </c>
      <c r="S728" s="21">
        <f t="shared" si="202"/>
        <v>0</v>
      </c>
      <c r="T728" s="21">
        <f t="shared" si="202"/>
        <v>0</v>
      </c>
      <c r="U728" s="21">
        <f t="shared" si="202"/>
        <v>0</v>
      </c>
      <c r="V728" s="21">
        <f t="shared" si="202"/>
        <v>0</v>
      </c>
      <c r="W728" s="21">
        <f t="shared" si="202"/>
        <v>0</v>
      </c>
      <c r="X728" s="21">
        <f t="shared" si="202"/>
        <v>0</v>
      </c>
      <c r="Y728" s="21">
        <f t="shared" si="202"/>
        <v>0</v>
      </c>
      <c r="Z728" s="21">
        <f t="shared" si="202"/>
        <v>0</v>
      </c>
      <c r="AA728" s="21">
        <f t="shared" si="202"/>
        <v>0</v>
      </c>
      <c r="AB728" s="21">
        <f t="shared" si="202"/>
        <v>0</v>
      </c>
      <c r="AC728" s="21">
        <f t="shared" si="202"/>
        <v>0</v>
      </c>
      <c r="AD728" s="21">
        <f t="shared" si="202"/>
        <v>0</v>
      </c>
      <c r="AE728" s="21">
        <f t="shared" si="202"/>
        <v>0</v>
      </c>
      <c r="AF728" s="21">
        <f t="shared" si="202"/>
        <v>0</v>
      </c>
      <c r="AG728" s="21">
        <f t="shared" si="202"/>
        <v>0</v>
      </c>
      <c r="AH728" s="21">
        <f t="shared" si="202"/>
        <v>0</v>
      </c>
      <c r="AI728" s="21">
        <f t="shared" si="202"/>
        <v>0</v>
      </c>
      <c r="AJ728" s="21">
        <f t="shared" si="202"/>
        <v>0</v>
      </c>
      <c r="AK728" s="21">
        <f t="shared" si="202"/>
        <v>0</v>
      </c>
      <c r="AL728" s="21">
        <f t="shared" si="202"/>
        <v>0</v>
      </c>
      <c r="AM728" s="21">
        <f t="shared" si="202"/>
        <v>0</v>
      </c>
      <c r="AN728" s="21">
        <f t="shared" si="202"/>
        <v>0</v>
      </c>
      <c r="AO728" s="21">
        <f t="shared" si="202"/>
        <v>0</v>
      </c>
      <c r="AP728" s="21">
        <f t="shared" si="202"/>
        <v>0</v>
      </c>
      <c r="AQ728" s="21">
        <f t="shared" si="202"/>
        <v>0</v>
      </c>
    </row>
    <row r="729" spans="1:47" x14ac:dyDescent="0.25">
      <c r="H729" s="17" t="str">
        <f t="shared" ref="H729:H734" si="203">+$H$1</f>
        <v>DIC5</v>
      </c>
      <c r="J729" s="61" t="s">
        <v>73</v>
      </c>
      <c r="K729" s="19" t="s">
        <v>322</v>
      </c>
      <c r="L729" s="21">
        <f t="shared" ref="L729:AQ729" si="204">+L741+L793</f>
        <v>266.1991153310783</v>
      </c>
      <c r="M729" s="21">
        <f t="shared" si="204"/>
        <v>257.59804865183622</v>
      </c>
      <c r="N729" s="21">
        <f t="shared" si="204"/>
        <v>240.27200040617208</v>
      </c>
      <c r="O729" s="21">
        <f t="shared" si="204"/>
        <v>235.93118337928411</v>
      </c>
      <c r="P729" s="21">
        <f t="shared" si="204"/>
        <v>176.6077046209158</v>
      </c>
      <c r="Q729" s="21">
        <f t="shared" si="204"/>
        <v>172.06771846101242</v>
      </c>
      <c r="R729" s="21">
        <f t="shared" si="204"/>
        <v>167.52773230110921</v>
      </c>
      <c r="S729" s="21">
        <f t="shared" si="204"/>
        <v>163.9275646152027</v>
      </c>
      <c r="T729" s="21">
        <f t="shared" si="204"/>
        <v>124.02199530923031</v>
      </c>
      <c r="U729" s="21">
        <f t="shared" si="204"/>
        <v>111.35095469792151</v>
      </c>
      <c r="V729" s="21">
        <f t="shared" si="204"/>
        <v>87.200162388690899</v>
      </c>
      <c r="W729" s="21">
        <f t="shared" si="204"/>
        <v>86.932083008111803</v>
      </c>
      <c r="X729" s="21">
        <f t="shared" si="204"/>
        <v>86.932083008111803</v>
      </c>
      <c r="Y729" s="21">
        <f t="shared" si="204"/>
        <v>79.949009715622921</v>
      </c>
      <c r="Z729" s="21">
        <f t="shared" si="204"/>
        <v>0</v>
      </c>
      <c r="AA729" s="21">
        <f t="shared" si="204"/>
        <v>0</v>
      </c>
      <c r="AB729" s="21">
        <f t="shared" si="204"/>
        <v>0</v>
      </c>
      <c r="AC729" s="21">
        <f t="shared" si="204"/>
        <v>0</v>
      </c>
      <c r="AD729" s="21">
        <f t="shared" si="204"/>
        <v>0</v>
      </c>
      <c r="AE729" s="21">
        <f t="shared" si="204"/>
        <v>0</v>
      </c>
      <c r="AF729" s="21">
        <f t="shared" si="204"/>
        <v>0</v>
      </c>
      <c r="AG729" s="21">
        <f t="shared" si="204"/>
        <v>0</v>
      </c>
      <c r="AH729" s="21">
        <f t="shared" si="204"/>
        <v>0</v>
      </c>
      <c r="AI729" s="21">
        <f t="shared" si="204"/>
        <v>0</v>
      </c>
      <c r="AJ729" s="21">
        <f t="shared" si="204"/>
        <v>0</v>
      </c>
      <c r="AK729" s="21">
        <f t="shared" si="204"/>
        <v>0</v>
      </c>
      <c r="AL729" s="21">
        <f t="shared" si="204"/>
        <v>0</v>
      </c>
      <c r="AM729" s="21">
        <f t="shared" si="204"/>
        <v>0</v>
      </c>
      <c r="AN729" s="21">
        <f t="shared" si="204"/>
        <v>0</v>
      </c>
      <c r="AO729" s="21">
        <f t="shared" si="204"/>
        <v>0</v>
      </c>
      <c r="AP729" s="21">
        <f t="shared" si="204"/>
        <v>0</v>
      </c>
      <c r="AQ729" s="21">
        <f t="shared" si="204"/>
        <v>0</v>
      </c>
    </row>
    <row r="730" spans="1:47" x14ac:dyDescent="0.25">
      <c r="H730" s="17" t="str">
        <f t="shared" si="203"/>
        <v>DIC5</v>
      </c>
      <c r="J730" s="61" t="s">
        <v>73</v>
      </c>
      <c r="K730" s="19" t="s">
        <v>324</v>
      </c>
      <c r="L730" s="21">
        <f t="shared" ref="L730:AQ730" si="205">+L742+L794</f>
        <v>0</v>
      </c>
      <c r="M730" s="21">
        <f t="shared" si="205"/>
        <v>0</v>
      </c>
      <c r="N730" s="21">
        <f t="shared" si="205"/>
        <v>0</v>
      </c>
      <c r="O730" s="21">
        <f t="shared" si="205"/>
        <v>0</v>
      </c>
      <c r="P730" s="21">
        <f t="shared" si="205"/>
        <v>0</v>
      </c>
      <c r="Q730" s="21">
        <f t="shared" si="205"/>
        <v>0</v>
      </c>
      <c r="R730" s="21">
        <f t="shared" si="205"/>
        <v>0</v>
      </c>
      <c r="S730" s="21">
        <f t="shared" si="205"/>
        <v>0</v>
      </c>
      <c r="T730" s="21">
        <f t="shared" si="205"/>
        <v>0</v>
      </c>
      <c r="U730" s="21">
        <f t="shared" si="205"/>
        <v>0</v>
      </c>
      <c r="V730" s="21">
        <f t="shared" si="205"/>
        <v>0</v>
      </c>
      <c r="W730" s="21">
        <f t="shared" si="205"/>
        <v>0</v>
      </c>
      <c r="X730" s="21">
        <f t="shared" si="205"/>
        <v>0</v>
      </c>
      <c r="Y730" s="21">
        <f t="shared" si="205"/>
        <v>0</v>
      </c>
      <c r="Z730" s="21">
        <f t="shared" si="205"/>
        <v>0</v>
      </c>
      <c r="AA730" s="21">
        <f t="shared" si="205"/>
        <v>0</v>
      </c>
      <c r="AB730" s="21">
        <f t="shared" si="205"/>
        <v>0</v>
      </c>
      <c r="AC730" s="21">
        <f t="shared" si="205"/>
        <v>0</v>
      </c>
      <c r="AD730" s="21">
        <f t="shared" si="205"/>
        <v>0</v>
      </c>
      <c r="AE730" s="21">
        <f t="shared" si="205"/>
        <v>0</v>
      </c>
      <c r="AF730" s="21">
        <f t="shared" si="205"/>
        <v>0</v>
      </c>
      <c r="AG730" s="21">
        <f t="shared" si="205"/>
        <v>0</v>
      </c>
      <c r="AH730" s="21">
        <f t="shared" si="205"/>
        <v>0</v>
      </c>
      <c r="AI730" s="21">
        <f t="shared" si="205"/>
        <v>0</v>
      </c>
      <c r="AJ730" s="21">
        <f t="shared" si="205"/>
        <v>0</v>
      </c>
      <c r="AK730" s="21">
        <f t="shared" si="205"/>
        <v>0</v>
      </c>
      <c r="AL730" s="21">
        <f t="shared" si="205"/>
        <v>0</v>
      </c>
      <c r="AM730" s="21">
        <f t="shared" si="205"/>
        <v>0</v>
      </c>
      <c r="AN730" s="21">
        <f t="shared" si="205"/>
        <v>0</v>
      </c>
      <c r="AO730" s="21">
        <f t="shared" si="205"/>
        <v>0</v>
      </c>
      <c r="AP730" s="21">
        <f t="shared" si="205"/>
        <v>0</v>
      </c>
      <c r="AQ730" s="21">
        <f t="shared" si="205"/>
        <v>0</v>
      </c>
    </row>
    <row r="731" spans="1:47" x14ac:dyDescent="0.25">
      <c r="H731" s="17" t="str">
        <f t="shared" si="203"/>
        <v>DIC5</v>
      </c>
      <c r="J731" s="61" t="s">
        <v>74</v>
      </c>
      <c r="K731" s="19" t="s">
        <v>326</v>
      </c>
      <c r="L731" s="21">
        <f t="shared" ref="L731:AQ731" si="206">+L743+L795</f>
        <v>3.15563716233153</v>
      </c>
      <c r="M731" s="21">
        <f t="shared" si="206"/>
        <v>2.9819624275407</v>
      </c>
      <c r="N731" s="21">
        <f t="shared" si="206"/>
        <v>2.8508871560004501</v>
      </c>
      <c r="O731" s="21">
        <f t="shared" si="206"/>
        <v>2.7198118844602002</v>
      </c>
      <c r="P731" s="21">
        <f t="shared" si="206"/>
        <v>2.5887366129199498</v>
      </c>
      <c r="Q731" s="21">
        <f t="shared" si="206"/>
        <v>0.41032216848578801</v>
      </c>
      <c r="R731" s="21">
        <f t="shared" si="206"/>
        <v>0.38843831949988</v>
      </c>
      <c r="S731" s="21">
        <f t="shared" si="206"/>
        <v>4.4253763801233102E-2</v>
      </c>
      <c r="T731" s="21">
        <f t="shared" si="206"/>
        <v>0</v>
      </c>
      <c r="U731" s="21">
        <f t="shared" si="206"/>
        <v>0</v>
      </c>
      <c r="V731" s="21">
        <f t="shared" si="206"/>
        <v>0</v>
      </c>
      <c r="W731" s="21">
        <f t="shared" si="206"/>
        <v>0</v>
      </c>
      <c r="X731" s="21">
        <f t="shared" si="206"/>
        <v>0</v>
      </c>
      <c r="Y731" s="21">
        <f t="shared" si="206"/>
        <v>0</v>
      </c>
      <c r="Z731" s="21">
        <f t="shared" si="206"/>
        <v>0</v>
      </c>
      <c r="AA731" s="21">
        <f t="shared" si="206"/>
        <v>0</v>
      </c>
      <c r="AB731" s="21">
        <f t="shared" si="206"/>
        <v>0</v>
      </c>
      <c r="AC731" s="21">
        <f t="shared" si="206"/>
        <v>0</v>
      </c>
      <c r="AD731" s="21">
        <f t="shared" si="206"/>
        <v>0</v>
      </c>
      <c r="AE731" s="21">
        <f t="shared" si="206"/>
        <v>0</v>
      </c>
      <c r="AF731" s="21">
        <f t="shared" si="206"/>
        <v>0</v>
      </c>
      <c r="AG731" s="21">
        <f t="shared" si="206"/>
        <v>0</v>
      </c>
      <c r="AH731" s="21">
        <f t="shared" si="206"/>
        <v>0</v>
      </c>
      <c r="AI731" s="21">
        <f t="shared" si="206"/>
        <v>0</v>
      </c>
      <c r="AJ731" s="21">
        <f t="shared" si="206"/>
        <v>0</v>
      </c>
      <c r="AK731" s="21">
        <f t="shared" si="206"/>
        <v>0</v>
      </c>
      <c r="AL731" s="21">
        <f t="shared" si="206"/>
        <v>0</v>
      </c>
      <c r="AM731" s="21">
        <f t="shared" si="206"/>
        <v>0</v>
      </c>
      <c r="AN731" s="21">
        <f t="shared" si="206"/>
        <v>0</v>
      </c>
      <c r="AO731" s="21">
        <f t="shared" si="206"/>
        <v>0</v>
      </c>
      <c r="AP731" s="21">
        <f t="shared" si="206"/>
        <v>0</v>
      </c>
      <c r="AQ731" s="21">
        <f t="shared" si="206"/>
        <v>0</v>
      </c>
    </row>
    <row r="732" spans="1:47" x14ac:dyDescent="0.25">
      <c r="H732" s="17" t="str">
        <f t="shared" si="203"/>
        <v>DIC5</v>
      </c>
      <c r="J732" s="61" t="s">
        <v>75</v>
      </c>
      <c r="K732" s="19" t="s">
        <v>328</v>
      </c>
      <c r="L732" s="21">
        <f t="shared" ref="L732:AQ732" si="207">+L744+L796</f>
        <v>29.90856289056066</v>
      </c>
      <c r="M732" s="21">
        <f t="shared" si="207"/>
        <v>29.90856289056066</v>
      </c>
      <c r="N732" s="21">
        <f t="shared" si="207"/>
        <v>29.90856289056066</v>
      </c>
      <c r="O732" s="21">
        <f t="shared" si="207"/>
        <v>29.90856289056066</v>
      </c>
      <c r="P732" s="21">
        <f t="shared" si="207"/>
        <v>29.90856289056066</v>
      </c>
      <c r="Q732" s="21">
        <f t="shared" si="207"/>
        <v>29.90856289056066</v>
      </c>
      <c r="R732" s="21">
        <f t="shared" si="207"/>
        <v>29.90856289056066</v>
      </c>
      <c r="S732" s="21">
        <f t="shared" si="207"/>
        <v>4.5273015178464604</v>
      </c>
      <c r="T732" s="21">
        <f t="shared" si="207"/>
        <v>0</v>
      </c>
      <c r="U732" s="21">
        <f t="shared" si="207"/>
        <v>0</v>
      </c>
      <c r="V732" s="21">
        <f t="shared" si="207"/>
        <v>0</v>
      </c>
      <c r="W732" s="21">
        <f t="shared" si="207"/>
        <v>0</v>
      </c>
      <c r="X732" s="21">
        <f t="shared" si="207"/>
        <v>0</v>
      </c>
      <c r="Y732" s="21">
        <f t="shared" si="207"/>
        <v>0</v>
      </c>
      <c r="Z732" s="21">
        <f t="shared" si="207"/>
        <v>0</v>
      </c>
      <c r="AA732" s="21">
        <f t="shared" si="207"/>
        <v>0</v>
      </c>
      <c r="AB732" s="21">
        <f t="shared" si="207"/>
        <v>0</v>
      </c>
      <c r="AC732" s="21">
        <f t="shared" si="207"/>
        <v>0</v>
      </c>
      <c r="AD732" s="21">
        <f t="shared" si="207"/>
        <v>0</v>
      </c>
      <c r="AE732" s="21">
        <f t="shared" si="207"/>
        <v>0</v>
      </c>
      <c r="AF732" s="21">
        <f t="shared" si="207"/>
        <v>0</v>
      </c>
      <c r="AG732" s="21">
        <f t="shared" si="207"/>
        <v>0</v>
      </c>
      <c r="AH732" s="21">
        <f t="shared" si="207"/>
        <v>0</v>
      </c>
      <c r="AI732" s="21">
        <f t="shared" si="207"/>
        <v>0</v>
      </c>
      <c r="AJ732" s="21">
        <f t="shared" si="207"/>
        <v>0</v>
      </c>
      <c r="AK732" s="21">
        <f t="shared" si="207"/>
        <v>0</v>
      </c>
      <c r="AL732" s="21">
        <f t="shared" si="207"/>
        <v>0</v>
      </c>
      <c r="AM732" s="21">
        <f t="shared" si="207"/>
        <v>0</v>
      </c>
      <c r="AN732" s="21">
        <f t="shared" si="207"/>
        <v>0</v>
      </c>
      <c r="AO732" s="21">
        <f t="shared" si="207"/>
        <v>0</v>
      </c>
      <c r="AP732" s="21">
        <f t="shared" si="207"/>
        <v>0</v>
      </c>
      <c r="AQ732" s="21">
        <f t="shared" si="207"/>
        <v>0</v>
      </c>
    </row>
    <row r="733" spans="1:47" x14ac:dyDescent="0.25">
      <c r="H733" s="17" t="str">
        <f t="shared" si="203"/>
        <v>DIC5</v>
      </c>
      <c r="J733" s="61" t="s">
        <v>76</v>
      </c>
      <c r="K733" s="19" t="s">
        <v>330</v>
      </c>
      <c r="L733" s="21">
        <f t="shared" ref="L733:AQ733" si="208">+L745+L797</f>
        <v>22.656627924730678</v>
      </c>
      <c r="M733" s="21">
        <f t="shared" si="208"/>
        <v>21.475435211458418</v>
      </c>
      <c r="N733" s="21">
        <f t="shared" si="208"/>
        <v>20.230012994151188</v>
      </c>
      <c r="O733" s="21">
        <f t="shared" si="208"/>
        <v>18.984590776843959</v>
      </c>
      <c r="P733" s="21">
        <f t="shared" si="208"/>
        <v>17.739168559536729</v>
      </c>
      <c r="Q733" s="21">
        <f t="shared" si="208"/>
        <v>16.211896756881249</v>
      </c>
      <c r="R733" s="21">
        <f t="shared" si="208"/>
        <v>13.83527816708906</v>
      </c>
      <c r="S733" s="21">
        <f t="shared" si="208"/>
        <v>8.5144192818595492</v>
      </c>
      <c r="T733" s="21">
        <f t="shared" si="208"/>
        <v>8.1838240281131398</v>
      </c>
      <c r="U733" s="21">
        <f t="shared" si="208"/>
        <v>1.76061725694029</v>
      </c>
      <c r="V733" s="21">
        <f t="shared" si="208"/>
        <v>1.76061725694029</v>
      </c>
      <c r="W733" s="21">
        <f t="shared" si="208"/>
        <v>1.76061725694029</v>
      </c>
      <c r="X733" s="21">
        <f t="shared" si="208"/>
        <v>1.76061725694029</v>
      </c>
      <c r="Y733" s="21">
        <f t="shared" si="208"/>
        <v>1.76061725694029</v>
      </c>
      <c r="Z733" s="21">
        <f t="shared" si="208"/>
        <v>1.33774429873287</v>
      </c>
      <c r="AA733" s="21">
        <f t="shared" si="208"/>
        <v>0</v>
      </c>
      <c r="AB733" s="21">
        <f t="shared" si="208"/>
        <v>0</v>
      </c>
      <c r="AC733" s="21">
        <f t="shared" si="208"/>
        <v>0</v>
      </c>
      <c r="AD733" s="21">
        <f t="shared" si="208"/>
        <v>0</v>
      </c>
      <c r="AE733" s="21">
        <f t="shared" si="208"/>
        <v>0</v>
      </c>
      <c r="AF733" s="21">
        <f t="shared" si="208"/>
        <v>0</v>
      </c>
      <c r="AG733" s="21">
        <f t="shared" si="208"/>
        <v>0</v>
      </c>
      <c r="AH733" s="21">
        <f t="shared" si="208"/>
        <v>0</v>
      </c>
      <c r="AI733" s="21">
        <f t="shared" si="208"/>
        <v>0</v>
      </c>
      <c r="AJ733" s="21">
        <f t="shared" si="208"/>
        <v>0</v>
      </c>
      <c r="AK733" s="21">
        <f t="shared" si="208"/>
        <v>0</v>
      </c>
      <c r="AL733" s="21">
        <f t="shared" si="208"/>
        <v>0</v>
      </c>
      <c r="AM733" s="21">
        <f t="shared" si="208"/>
        <v>0</v>
      </c>
      <c r="AN733" s="21">
        <f t="shared" si="208"/>
        <v>0</v>
      </c>
      <c r="AO733" s="21">
        <f t="shared" si="208"/>
        <v>0</v>
      </c>
      <c r="AP733" s="21">
        <f t="shared" si="208"/>
        <v>0</v>
      </c>
      <c r="AQ733" s="21">
        <f t="shared" si="208"/>
        <v>0</v>
      </c>
    </row>
    <row r="734" spans="1:47" x14ac:dyDescent="0.25">
      <c r="H734" s="17" t="str">
        <f t="shared" si="203"/>
        <v>DIC5</v>
      </c>
      <c r="J734" s="61" t="s">
        <v>77</v>
      </c>
      <c r="K734" s="19" t="s">
        <v>332</v>
      </c>
      <c r="L734" s="21">
        <f t="shared" ref="L734:AQ734" si="209">+L746+L798</f>
        <v>10.59090118789546</v>
      </c>
      <c r="M734" s="21">
        <f t="shared" si="209"/>
        <v>10.24139205643424</v>
      </c>
      <c r="N734" s="21">
        <f t="shared" si="209"/>
        <v>10.107905633977699</v>
      </c>
      <c r="O734" s="21">
        <f t="shared" si="209"/>
        <v>9.974419211521159</v>
      </c>
      <c r="P734" s="21">
        <f t="shared" si="209"/>
        <v>9.8409327890646168</v>
      </c>
      <c r="Q734" s="21">
        <f t="shared" si="209"/>
        <v>9.13265524136267</v>
      </c>
      <c r="R734" s="21">
        <f t="shared" si="209"/>
        <v>8.5925180618958592</v>
      </c>
      <c r="S734" s="21">
        <f t="shared" si="209"/>
        <v>9.4501265643499099</v>
      </c>
      <c r="T734" s="21">
        <f t="shared" si="209"/>
        <v>8.8658315398300704</v>
      </c>
      <c r="U734" s="21">
        <f t="shared" si="209"/>
        <v>8.3640682265459798</v>
      </c>
      <c r="V734" s="21">
        <f t="shared" si="209"/>
        <v>7.8623049132618839</v>
      </c>
      <c r="W734" s="21">
        <f t="shared" si="209"/>
        <v>7.3605415999777941</v>
      </c>
      <c r="X734" s="21">
        <f t="shared" si="209"/>
        <v>7.033077293278728</v>
      </c>
      <c r="Y734" s="21">
        <f t="shared" si="209"/>
        <v>6.7056129865796628</v>
      </c>
      <c r="Z734" s="21">
        <f t="shared" si="209"/>
        <v>3.1482511230341799</v>
      </c>
      <c r="AA734" s="21">
        <f t="shared" si="209"/>
        <v>0</v>
      </c>
      <c r="AB734" s="21">
        <f t="shared" si="209"/>
        <v>0</v>
      </c>
      <c r="AC734" s="21">
        <f t="shared" si="209"/>
        <v>0</v>
      </c>
      <c r="AD734" s="21">
        <f t="shared" si="209"/>
        <v>0</v>
      </c>
      <c r="AE734" s="21">
        <f t="shared" si="209"/>
        <v>0</v>
      </c>
      <c r="AF734" s="21">
        <f t="shared" si="209"/>
        <v>0</v>
      </c>
      <c r="AG734" s="21">
        <f t="shared" si="209"/>
        <v>0</v>
      </c>
      <c r="AH734" s="21">
        <f t="shared" si="209"/>
        <v>0</v>
      </c>
      <c r="AI734" s="21">
        <f t="shared" si="209"/>
        <v>0</v>
      </c>
      <c r="AJ734" s="21">
        <f t="shared" si="209"/>
        <v>0</v>
      </c>
      <c r="AK734" s="21">
        <f t="shared" si="209"/>
        <v>0</v>
      </c>
      <c r="AL734" s="21">
        <f t="shared" si="209"/>
        <v>0</v>
      </c>
      <c r="AM734" s="21">
        <f t="shared" si="209"/>
        <v>0</v>
      </c>
      <c r="AN734" s="21">
        <f t="shared" si="209"/>
        <v>0</v>
      </c>
      <c r="AO734" s="21">
        <f t="shared" si="209"/>
        <v>0</v>
      </c>
      <c r="AP734" s="21">
        <f t="shared" si="209"/>
        <v>0</v>
      </c>
      <c r="AQ734" s="21">
        <f t="shared" si="209"/>
        <v>0</v>
      </c>
    </row>
    <row r="735" spans="1:47" s="68" customFormat="1" x14ac:dyDescent="0.25">
      <c r="A735" s="133"/>
      <c r="B735" s="133"/>
      <c r="C735" s="133"/>
      <c r="D735" s="133"/>
      <c r="E735" s="133"/>
      <c r="F735" s="134"/>
      <c r="H735" s="71"/>
      <c r="I735" s="71"/>
      <c r="L735" s="69">
        <f>+SUM(L728:L734)</f>
        <v>448.99797952314361</v>
      </c>
      <c r="M735" s="69">
        <f t="shared" ref="M735" si="210">+SUM(M728:M734)</f>
        <v>416.33655554696441</v>
      </c>
      <c r="N735" s="69">
        <f t="shared" ref="N735:AQ735" si="211">+SUM(N728:N734)</f>
        <v>377.06891376131347</v>
      </c>
      <c r="O735" s="69">
        <f t="shared" si="211"/>
        <v>383.58582149416156</v>
      </c>
      <c r="P735" s="69">
        <f t="shared" si="211"/>
        <v>318.72040834566786</v>
      </c>
      <c r="Q735" s="69">
        <f t="shared" si="211"/>
        <v>227.73115551830278</v>
      </c>
      <c r="R735" s="69">
        <f t="shared" si="211"/>
        <v>220.25252974015467</v>
      </c>
      <c r="S735" s="69">
        <f t="shared" si="211"/>
        <v>186.46366574305986</v>
      </c>
      <c r="T735" s="69">
        <f t="shared" si="211"/>
        <v>141.07165087717354</v>
      </c>
      <c r="U735" s="69">
        <f t="shared" si="211"/>
        <v>121.47564018140778</v>
      </c>
      <c r="V735" s="69">
        <f t="shared" si="211"/>
        <v>96.823084558893072</v>
      </c>
      <c r="W735" s="69">
        <f t="shared" si="211"/>
        <v>96.053241865029889</v>
      </c>
      <c r="X735" s="69">
        <f t="shared" si="211"/>
        <v>95.725777558330819</v>
      </c>
      <c r="Y735" s="69">
        <f t="shared" si="211"/>
        <v>88.41523995914288</v>
      </c>
      <c r="Z735" s="69">
        <f t="shared" si="211"/>
        <v>4.4859954217670497</v>
      </c>
      <c r="AA735" s="69">
        <f t="shared" si="211"/>
        <v>0</v>
      </c>
      <c r="AB735" s="69">
        <f t="shared" si="211"/>
        <v>0</v>
      </c>
      <c r="AC735" s="69">
        <f t="shared" si="211"/>
        <v>0</v>
      </c>
      <c r="AD735" s="69">
        <f t="shared" si="211"/>
        <v>0</v>
      </c>
      <c r="AE735" s="69">
        <f t="shared" si="211"/>
        <v>0</v>
      </c>
      <c r="AF735" s="69">
        <f t="shared" si="211"/>
        <v>0</v>
      </c>
      <c r="AG735" s="69">
        <f t="shared" si="211"/>
        <v>0</v>
      </c>
      <c r="AH735" s="69">
        <f t="shared" si="211"/>
        <v>0</v>
      </c>
      <c r="AI735" s="69">
        <f t="shared" si="211"/>
        <v>0</v>
      </c>
      <c r="AJ735" s="69">
        <f t="shared" si="211"/>
        <v>0</v>
      </c>
      <c r="AK735" s="69">
        <f t="shared" si="211"/>
        <v>0</v>
      </c>
      <c r="AL735" s="69">
        <f t="shared" si="211"/>
        <v>0</v>
      </c>
      <c r="AM735" s="69">
        <f t="shared" si="211"/>
        <v>0</v>
      </c>
      <c r="AN735" s="69">
        <f t="shared" si="211"/>
        <v>0</v>
      </c>
      <c r="AO735" s="69">
        <f t="shared" si="211"/>
        <v>0</v>
      </c>
      <c r="AP735" s="69">
        <f t="shared" si="211"/>
        <v>0</v>
      </c>
      <c r="AQ735" s="69">
        <f t="shared" si="211"/>
        <v>0</v>
      </c>
    </row>
    <row r="736" spans="1:47" s="101" customFormat="1" ht="18.75" x14ac:dyDescent="0.3">
      <c r="A736" s="140"/>
      <c r="B736" s="140"/>
      <c r="C736" s="140"/>
      <c r="D736" s="140"/>
      <c r="E736" s="140"/>
      <c r="F736" s="141"/>
      <c r="H736" s="103"/>
      <c r="I736" s="17" t="str">
        <f>+IF(OR(J737="OIL",J737="OIL-eq"),$R$5,IF(J737="GAS",$R$4,IF(J737="GSL",$R$8,IF(J737="DSL",$R$9,IF(J737="KER",$R$10,IF(J737="LPG",$R$11,IF(J737="HFO",$R$12,IF(J737="AVG",$R$13,IF(J737="RFG",$R$14,IF(J737="ELC",$R$15,$R$16))))))))))</f>
        <v>Kt CO2e/año</v>
      </c>
      <c r="K736" s="104" t="s">
        <v>534</v>
      </c>
    </row>
    <row r="737" spans="1:47" x14ac:dyDescent="0.25">
      <c r="I737" s="115">
        <f>+IF(OR(J737="OIL",J737="OIL-eq"),$Q$5,IF(J737="GAS",$Q$4,IF(J737="GSL",$Q$8,IF(J737="DSL",$Q$9,IF(J737="KER",$Q$10,IF(J737="LPG",$Q$11,IF(J737="HFO",$Q$12,IF(J737="AVG",$Q$13,IF(J737="RFG",$Q$14,IF(J737="ELC",$Q$15,$Q$16))))))))))</f>
        <v>1</v>
      </c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212">+M753+M766+M779</f>
        <v>94.131154309134203</v>
      </c>
      <c r="N740" s="21">
        <f t="shared" si="212"/>
        <v>73.699544680451396</v>
      </c>
      <c r="O740" s="21">
        <f t="shared" si="212"/>
        <v>86.067253351491502</v>
      </c>
      <c r="P740" s="21">
        <f t="shared" si="212"/>
        <v>82.035302872670201</v>
      </c>
      <c r="Q740" s="21">
        <f t="shared" si="212"/>
        <v>0</v>
      </c>
      <c r="R740" s="21">
        <f t="shared" si="212"/>
        <v>0</v>
      </c>
      <c r="S740" s="21">
        <f t="shared" si="212"/>
        <v>0</v>
      </c>
      <c r="T740" s="21">
        <f t="shared" si="212"/>
        <v>0</v>
      </c>
      <c r="U740" s="21">
        <f t="shared" si="212"/>
        <v>0</v>
      </c>
      <c r="V740" s="21">
        <f t="shared" si="212"/>
        <v>0</v>
      </c>
      <c r="W740" s="21">
        <f t="shared" si="212"/>
        <v>0</v>
      </c>
      <c r="X740" s="21">
        <f t="shared" si="212"/>
        <v>0</v>
      </c>
      <c r="Y740" s="21">
        <f t="shared" si="212"/>
        <v>0</v>
      </c>
      <c r="Z740" s="21">
        <f t="shared" si="212"/>
        <v>0</v>
      </c>
      <c r="AA740" s="21">
        <f t="shared" si="212"/>
        <v>0</v>
      </c>
      <c r="AB740" s="21">
        <f t="shared" si="212"/>
        <v>0</v>
      </c>
      <c r="AC740" s="21">
        <f t="shared" si="212"/>
        <v>0</v>
      </c>
      <c r="AD740" s="21">
        <f t="shared" si="212"/>
        <v>0</v>
      </c>
      <c r="AE740" s="21">
        <f t="shared" si="212"/>
        <v>0</v>
      </c>
      <c r="AF740" s="21">
        <f t="shared" si="212"/>
        <v>0</v>
      </c>
      <c r="AG740" s="21">
        <f t="shared" si="212"/>
        <v>0</v>
      </c>
      <c r="AH740" s="21">
        <f t="shared" si="212"/>
        <v>0</v>
      </c>
      <c r="AI740" s="21">
        <f t="shared" si="212"/>
        <v>0</v>
      </c>
      <c r="AJ740" s="21">
        <f t="shared" si="212"/>
        <v>0</v>
      </c>
      <c r="AK740" s="21">
        <f t="shared" si="212"/>
        <v>0</v>
      </c>
      <c r="AL740" s="21">
        <f t="shared" si="212"/>
        <v>0</v>
      </c>
      <c r="AM740" s="21">
        <f t="shared" si="212"/>
        <v>0</v>
      </c>
      <c r="AN740" s="21">
        <f t="shared" si="212"/>
        <v>0</v>
      </c>
      <c r="AO740" s="21">
        <f t="shared" si="212"/>
        <v>0</v>
      </c>
      <c r="AP740" s="21">
        <f t="shared" si="212"/>
        <v>0</v>
      </c>
      <c r="AQ740" s="21">
        <f t="shared" si="212"/>
        <v>0</v>
      </c>
    </row>
    <row r="741" spans="1:47" x14ac:dyDescent="0.25">
      <c r="H741" s="17" t="str">
        <f t="shared" ref="H741:H746" si="213">+$H$1</f>
        <v>DIC5</v>
      </c>
      <c r="J741" s="61" t="s">
        <v>149</v>
      </c>
      <c r="K741" s="19" t="s">
        <v>322</v>
      </c>
      <c r="L741" s="21">
        <f t="shared" ref="L741:AQ746" si="214">+L754+L767+L780</f>
        <v>89.725688671681908</v>
      </c>
      <c r="M741" s="21">
        <f t="shared" si="214"/>
        <v>89.725688671681908</v>
      </c>
      <c r="N741" s="21">
        <f t="shared" si="214"/>
        <v>89.725688671681908</v>
      </c>
      <c r="O741" s="21">
        <f t="shared" si="214"/>
        <v>89.725688671681908</v>
      </c>
      <c r="P741" s="21">
        <f t="shared" si="214"/>
        <v>89.725688671681908</v>
      </c>
      <c r="Q741" s="21">
        <f t="shared" si="214"/>
        <v>89.725688671681908</v>
      </c>
      <c r="R741" s="21">
        <f t="shared" si="214"/>
        <v>89.725688671681908</v>
      </c>
      <c r="S741" s="21">
        <f t="shared" si="214"/>
        <v>89.725688671681908</v>
      </c>
      <c r="T741" s="21">
        <f t="shared" si="214"/>
        <v>89.725688671681908</v>
      </c>
      <c r="U741" s="21">
        <f t="shared" si="214"/>
        <v>89.725688671681908</v>
      </c>
      <c r="V741" s="21">
        <f t="shared" si="214"/>
        <v>76.143784118142506</v>
      </c>
      <c r="W741" s="21">
        <f t="shared" si="214"/>
        <v>76.143784118142506</v>
      </c>
      <c r="X741" s="21">
        <f t="shared" si="214"/>
        <v>76.143784118142506</v>
      </c>
      <c r="Y741" s="21">
        <f t="shared" si="214"/>
        <v>76.143784118142506</v>
      </c>
      <c r="Z741" s="21">
        <f t="shared" si="214"/>
        <v>0</v>
      </c>
      <c r="AA741" s="21">
        <f t="shared" si="214"/>
        <v>0</v>
      </c>
      <c r="AB741" s="21">
        <f t="shared" si="214"/>
        <v>0</v>
      </c>
      <c r="AC741" s="21">
        <f t="shared" si="214"/>
        <v>0</v>
      </c>
      <c r="AD741" s="21">
        <f t="shared" si="214"/>
        <v>0</v>
      </c>
      <c r="AE741" s="21">
        <f t="shared" si="214"/>
        <v>0</v>
      </c>
      <c r="AF741" s="21">
        <f t="shared" si="214"/>
        <v>0</v>
      </c>
      <c r="AG741" s="21">
        <f t="shared" si="214"/>
        <v>0</v>
      </c>
      <c r="AH741" s="21">
        <f t="shared" si="214"/>
        <v>0</v>
      </c>
      <c r="AI741" s="21">
        <f t="shared" si="214"/>
        <v>0</v>
      </c>
      <c r="AJ741" s="21">
        <f t="shared" si="214"/>
        <v>0</v>
      </c>
      <c r="AK741" s="21">
        <f t="shared" si="214"/>
        <v>0</v>
      </c>
      <c r="AL741" s="21">
        <f t="shared" si="214"/>
        <v>0</v>
      </c>
      <c r="AM741" s="21">
        <f t="shared" si="214"/>
        <v>0</v>
      </c>
      <c r="AN741" s="21">
        <f t="shared" si="214"/>
        <v>0</v>
      </c>
      <c r="AO741" s="21">
        <f t="shared" si="214"/>
        <v>0</v>
      </c>
      <c r="AP741" s="21">
        <f t="shared" si="214"/>
        <v>0</v>
      </c>
      <c r="AQ741" s="21">
        <f t="shared" si="214"/>
        <v>0</v>
      </c>
    </row>
    <row r="742" spans="1:47" x14ac:dyDescent="0.25">
      <c r="H742" s="17" t="str">
        <f t="shared" si="213"/>
        <v>DIC5</v>
      </c>
      <c r="J742" s="61" t="s">
        <v>151</v>
      </c>
      <c r="K742" s="19" t="s">
        <v>324</v>
      </c>
      <c r="L742" s="21">
        <f t="shared" si="214"/>
        <v>0</v>
      </c>
      <c r="M742" s="21">
        <f t="shared" si="214"/>
        <v>0</v>
      </c>
      <c r="N742" s="21">
        <f t="shared" si="214"/>
        <v>0</v>
      </c>
      <c r="O742" s="21">
        <f t="shared" si="214"/>
        <v>0</v>
      </c>
      <c r="P742" s="21">
        <f t="shared" si="214"/>
        <v>0</v>
      </c>
      <c r="Q742" s="21">
        <f t="shared" si="214"/>
        <v>0</v>
      </c>
      <c r="R742" s="21">
        <f t="shared" si="214"/>
        <v>0</v>
      </c>
      <c r="S742" s="21">
        <f t="shared" si="214"/>
        <v>0</v>
      </c>
      <c r="T742" s="21">
        <f t="shared" si="214"/>
        <v>0</v>
      </c>
      <c r="U742" s="21">
        <f t="shared" si="214"/>
        <v>0</v>
      </c>
      <c r="V742" s="21">
        <f t="shared" si="214"/>
        <v>0</v>
      </c>
      <c r="W742" s="21">
        <f t="shared" si="214"/>
        <v>0</v>
      </c>
      <c r="X742" s="21">
        <f t="shared" si="214"/>
        <v>0</v>
      </c>
      <c r="Y742" s="21">
        <f t="shared" si="214"/>
        <v>0</v>
      </c>
      <c r="Z742" s="21">
        <f t="shared" si="214"/>
        <v>0</v>
      </c>
      <c r="AA742" s="21">
        <f t="shared" si="214"/>
        <v>0</v>
      </c>
      <c r="AB742" s="21">
        <f t="shared" si="214"/>
        <v>0</v>
      </c>
      <c r="AC742" s="21">
        <f t="shared" si="214"/>
        <v>0</v>
      </c>
      <c r="AD742" s="21">
        <f t="shared" si="214"/>
        <v>0</v>
      </c>
      <c r="AE742" s="21">
        <f t="shared" si="214"/>
        <v>0</v>
      </c>
      <c r="AF742" s="21">
        <f t="shared" si="214"/>
        <v>0</v>
      </c>
      <c r="AG742" s="21">
        <f t="shared" si="214"/>
        <v>0</v>
      </c>
      <c r="AH742" s="21">
        <f t="shared" si="214"/>
        <v>0</v>
      </c>
      <c r="AI742" s="21">
        <f t="shared" si="214"/>
        <v>0</v>
      </c>
      <c r="AJ742" s="21">
        <f t="shared" si="214"/>
        <v>0</v>
      </c>
      <c r="AK742" s="21">
        <f t="shared" si="214"/>
        <v>0</v>
      </c>
      <c r="AL742" s="21">
        <f t="shared" si="214"/>
        <v>0</v>
      </c>
      <c r="AM742" s="21">
        <f t="shared" si="214"/>
        <v>0</v>
      </c>
      <c r="AN742" s="21">
        <f t="shared" si="214"/>
        <v>0</v>
      </c>
      <c r="AO742" s="21">
        <f t="shared" si="214"/>
        <v>0</v>
      </c>
      <c r="AP742" s="21">
        <f t="shared" si="214"/>
        <v>0</v>
      </c>
      <c r="AQ742" s="21">
        <f t="shared" si="214"/>
        <v>0</v>
      </c>
    </row>
    <row r="743" spans="1:47" x14ac:dyDescent="0.25">
      <c r="H743" s="17" t="str">
        <f t="shared" si="213"/>
        <v>DIC5</v>
      </c>
      <c r="J743" s="61" t="s">
        <v>152</v>
      </c>
      <c r="K743" s="19" t="s">
        <v>326</v>
      </c>
      <c r="L743" s="21">
        <f t="shared" si="214"/>
        <v>3.15563716233153</v>
      </c>
      <c r="M743" s="21">
        <f t="shared" si="214"/>
        <v>2.9819624275407</v>
      </c>
      <c r="N743" s="21">
        <f t="shared" si="214"/>
        <v>2.8508871560004501</v>
      </c>
      <c r="O743" s="21">
        <f t="shared" si="214"/>
        <v>2.7198118844602002</v>
      </c>
      <c r="P743" s="21">
        <f t="shared" si="214"/>
        <v>2.5887366129199498</v>
      </c>
      <c r="Q743" s="21">
        <f t="shared" si="214"/>
        <v>0</v>
      </c>
      <c r="R743" s="21">
        <f t="shared" si="214"/>
        <v>0</v>
      </c>
      <c r="S743" s="21">
        <f t="shared" si="214"/>
        <v>0</v>
      </c>
      <c r="T743" s="21">
        <f t="shared" si="214"/>
        <v>0</v>
      </c>
      <c r="U743" s="21">
        <f t="shared" si="214"/>
        <v>0</v>
      </c>
      <c r="V743" s="21">
        <f t="shared" si="214"/>
        <v>0</v>
      </c>
      <c r="W743" s="21">
        <f t="shared" si="214"/>
        <v>0</v>
      </c>
      <c r="X743" s="21">
        <f t="shared" si="214"/>
        <v>0</v>
      </c>
      <c r="Y743" s="21">
        <f t="shared" si="214"/>
        <v>0</v>
      </c>
      <c r="Z743" s="21">
        <f t="shared" si="214"/>
        <v>0</v>
      </c>
      <c r="AA743" s="21">
        <f t="shared" si="214"/>
        <v>0</v>
      </c>
      <c r="AB743" s="21">
        <f t="shared" si="214"/>
        <v>0</v>
      </c>
      <c r="AC743" s="21">
        <f t="shared" si="214"/>
        <v>0</v>
      </c>
      <c r="AD743" s="21">
        <f t="shared" si="214"/>
        <v>0</v>
      </c>
      <c r="AE743" s="21">
        <f t="shared" si="214"/>
        <v>0</v>
      </c>
      <c r="AF743" s="21">
        <f t="shared" si="214"/>
        <v>0</v>
      </c>
      <c r="AG743" s="21">
        <f t="shared" si="214"/>
        <v>0</v>
      </c>
      <c r="AH743" s="21">
        <f t="shared" si="214"/>
        <v>0</v>
      </c>
      <c r="AI743" s="21">
        <f t="shared" si="214"/>
        <v>0</v>
      </c>
      <c r="AJ743" s="21">
        <f t="shared" si="214"/>
        <v>0</v>
      </c>
      <c r="AK743" s="21">
        <f t="shared" si="214"/>
        <v>0</v>
      </c>
      <c r="AL743" s="21">
        <f t="shared" si="214"/>
        <v>0</v>
      </c>
      <c r="AM743" s="21">
        <f t="shared" si="214"/>
        <v>0</v>
      </c>
      <c r="AN743" s="21">
        <f t="shared" si="214"/>
        <v>0</v>
      </c>
      <c r="AO743" s="21">
        <f t="shared" si="214"/>
        <v>0</v>
      </c>
      <c r="AP743" s="21">
        <f t="shared" si="214"/>
        <v>0</v>
      </c>
      <c r="AQ743" s="21">
        <f t="shared" si="214"/>
        <v>0</v>
      </c>
    </row>
    <row r="744" spans="1:47" x14ac:dyDescent="0.25">
      <c r="H744" s="17" t="str">
        <f t="shared" si="213"/>
        <v>DIC5</v>
      </c>
      <c r="J744" s="61" t="s">
        <v>153</v>
      </c>
      <c r="K744" s="19" t="s">
        <v>328</v>
      </c>
      <c r="L744" s="21">
        <f t="shared" si="214"/>
        <v>29.90856289056066</v>
      </c>
      <c r="M744" s="21">
        <f t="shared" si="214"/>
        <v>29.90856289056066</v>
      </c>
      <c r="N744" s="21">
        <f t="shared" si="214"/>
        <v>29.90856289056066</v>
      </c>
      <c r="O744" s="21">
        <f t="shared" si="214"/>
        <v>29.90856289056066</v>
      </c>
      <c r="P744" s="21">
        <f t="shared" si="214"/>
        <v>29.90856289056066</v>
      </c>
      <c r="Q744" s="21">
        <f t="shared" si="214"/>
        <v>29.90856289056066</v>
      </c>
      <c r="R744" s="21">
        <f t="shared" si="214"/>
        <v>29.90856289056066</v>
      </c>
      <c r="S744" s="21">
        <f t="shared" si="214"/>
        <v>4.5273015178464604</v>
      </c>
      <c r="T744" s="21">
        <f t="shared" si="214"/>
        <v>0</v>
      </c>
      <c r="U744" s="21">
        <f t="shared" si="214"/>
        <v>0</v>
      </c>
      <c r="V744" s="21">
        <f t="shared" si="214"/>
        <v>0</v>
      </c>
      <c r="W744" s="21">
        <f t="shared" si="214"/>
        <v>0</v>
      </c>
      <c r="X744" s="21">
        <f t="shared" si="214"/>
        <v>0</v>
      </c>
      <c r="Y744" s="21">
        <f t="shared" si="214"/>
        <v>0</v>
      </c>
      <c r="Z744" s="21">
        <f t="shared" si="214"/>
        <v>0</v>
      </c>
      <c r="AA744" s="21">
        <f t="shared" si="214"/>
        <v>0</v>
      </c>
      <c r="AB744" s="21">
        <f t="shared" si="214"/>
        <v>0</v>
      </c>
      <c r="AC744" s="21">
        <f t="shared" si="214"/>
        <v>0</v>
      </c>
      <c r="AD744" s="21">
        <f t="shared" si="214"/>
        <v>0</v>
      </c>
      <c r="AE744" s="21">
        <f t="shared" si="214"/>
        <v>0</v>
      </c>
      <c r="AF744" s="21">
        <f t="shared" si="214"/>
        <v>0</v>
      </c>
      <c r="AG744" s="21">
        <f t="shared" si="214"/>
        <v>0</v>
      </c>
      <c r="AH744" s="21">
        <f t="shared" si="214"/>
        <v>0</v>
      </c>
      <c r="AI744" s="21">
        <f t="shared" si="214"/>
        <v>0</v>
      </c>
      <c r="AJ744" s="21">
        <f t="shared" si="214"/>
        <v>0</v>
      </c>
      <c r="AK744" s="21">
        <f t="shared" si="214"/>
        <v>0</v>
      </c>
      <c r="AL744" s="21">
        <f t="shared" si="214"/>
        <v>0</v>
      </c>
      <c r="AM744" s="21">
        <f t="shared" si="214"/>
        <v>0</v>
      </c>
      <c r="AN744" s="21">
        <f t="shared" si="214"/>
        <v>0</v>
      </c>
      <c r="AO744" s="21">
        <f t="shared" si="214"/>
        <v>0</v>
      </c>
      <c r="AP744" s="21">
        <f t="shared" si="214"/>
        <v>0</v>
      </c>
      <c r="AQ744" s="21">
        <f t="shared" si="214"/>
        <v>0</v>
      </c>
    </row>
    <row r="745" spans="1:47" x14ac:dyDescent="0.25">
      <c r="H745" s="17" t="str">
        <f t="shared" si="213"/>
        <v>DIC5</v>
      </c>
      <c r="J745" s="61" t="s">
        <v>154</v>
      </c>
      <c r="K745" s="19" t="s">
        <v>330</v>
      </c>
      <c r="L745" s="21">
        <f t="shared" si="214"/>
        <v>11.63110779077358</v>
      </c>
      <c r="M745" s="21">
        <f t="shared" si="214"/>
        <v>11.63110779077358</v>
      </c>
      <c r="N745" s="21">
        <f t="shared" si="214"/>
        <v>11.63110779077358</v>
      </c>
      <c r="O745" s="21">
        <f t="shared" si="214"/>
        <v>11.63110779077358</v>
      </c>
      <c r="P745" s="21">
        <f t="shared" si="214"/>
        <v>11.63110779077358</v>
      </c>
      <c r="Q745" s="21">
        <f t="shared" si="214"/>
        <v>11.438741011388499</v>
      </c>
      <c r="R745" s="21">
        <f t="shared" si="214"/>
        <v>10.39702744486671</v>
      </c>
      <c r="S745" s="21">
        <f t="shared" si="214"/>
        <v>1.76061725694029</v>
      </c>
      <c r="T745" s="21">
        <f t="shared" si="214"/>
        <v>1.76061725694029</v>
      </c>
      <c r="U745" s="21">
        <f t="shared" si="214"/>
        <v>1.76061725694029</v>
      </c>
      <c r="V745" s="21">
        <f t="shared" si="214"/>
        <v>1.76061725694029</v>
      </c>
      <c r="W745" s="21">
        <f t="shared" si="214"/>
        <v>1.76061725694029</v>
      </c>
      <c r="X745" s="21">
        <f t="shared" si="214"/>
        <v>1.76061725694029</v>
      </c>
      <c r="Y745" s="21">
        <f t="shared" si="214"/>
        <v>1.76061725694029</v>
      </c>
      <c r="Z745" s="21">
        <f t="shared" si="214"/>
        <v>1.33774429873287</v>
      </c>
      <c r="AA745" s="21">
        <f t="shared" si="214"/>
        <v>0</v>
      </c>
      <c r="AB745" s="21">
        <f t="shared" si="214"/>
        <v>0</v>
      </c>
      <c r="AC745" s="21">
        <f t="shared" si="214"/>
        <v>0</v>
      </c>
      <c r="AD745" s="21">
        <f t="shared" si="214"/>
        <v>0</v>
      </c>
      <c r="AE745" s="21">
        <f t="shared" si="214"/>
        <v>0</v>
      </c>
      <c r="AF745" s="21">
        <f t="shared" si="214"/>
        <v>0</v>
      </c>
      <c r="AG745" s="21">
        <f t="shared" si="214"/>
        <v>0</v>
      </c>
      <c r="AH745" s="21">
        <f t="shared" si="214"/>
        <v>0</v>
      </c>
      <c r="AI745" s="21">
        <f t="shared" si="214"/>
        <v>0</v>
      </c>
      <c r="AJ745" s="21">
        <f t="shared" si="214"/>
        <v>0</v>
      </c>
      <c r="AK745" s="21">
        <f t="shared" si="214"/>
        <v>0</v>
      </c>
      <c r="AL745" s="21">
        <f t="shared" si="214"/>
        <v>0</v>
      </c>
      <c r="AM745" s="21">
        <f t="shared" si="214"/>
        <v>0</v>
      </c>
      <c r="AN745" s="21">
        <f t="shared" si="214"/>
        <v>0</v>
      </c>
      <c r="AO745" s="21">
        <f t="shared" si="214"/>
        <v>0</v>
      </c>
      <c r="AP745" s="21">
        <f t="shared" si="214"/>
        <v>0</v>
      </c>
      <c r="AQ745" s="21">
        <f t="shared" si="214"/>
        <v>0</v>
      </c>
    </row>
    <row r="746" spans="1:47" x14ac:dyDescent="0.25">
      <c r="H746" s="17" t="str">
        <f t="shared" si="213"/>
        <v>DIC5</v>
      </c>
      <c r="J746" s="61" t="s">
        <v>155</v>
      </c>
      <c r="K746" s="19" t="s">
        <v>332</v>
      </c>
      <c r="L746" s="21">
        <f t="shared" si="214"/>
        <v>3.3231736545067401</v>
      </c>
      <c r="M746" s="21">
        <f t="shared" si="214"/>
        <v>3.3231736545067401</v>
      </c>
      <c r="N746" s="21">
        <f t="shared" si="214"/>
        <v>3.3231736545067401</v>
      </c>
      <c r="O746" s="21">
        <f t="shared" si="214"/>
        <v>3.3231736545067401</v>
      </c>
      <c r="P746" s="21">
        <f t="shared" si="214"/>
        <v>3.3231736545067401</v>
      </c>
      <c r="Q746" s="21">
        <f t="shared" si="214"/>
        <v>3.3231736545067401</v>
      </c>
      <c r="R746" s="21">
        <f t="shared" si="214"/>
        <v>3.3231736545067401</v>
      </c>
      <c r="S746" s="21">
        <f t="shared" si="214"/>
        <v>3.3231736545067401</v>
      </c>
      <c r="T746" s="21">
        <f t="shared" si="214"/>
        <v>3.3231736545067401</v>
      </c>
      <c r="U746" s="21">
        <f t="shared" si="214"/>
        <v>3.3231736545067401</v>
      </c>
      <c r="V746" s="21">
        <f t="shared" si="214"/>
        <v>3.3231736545067401</v>
      </c>
      <c r="W746" s="21">
        <f t="shared" si="214"/>
        <v>3.3231736545067401</v>
      </c>
      <c r="X746" s="21">
        <f t="shared" si="214"/>
        <v>3.3231736545067401</v>
      </c>
      <c r="Y746" s="21">
        <f t="shared" si="214"/>
        <v>3.3231736545067401</v>
      </c>
      <c r="Z746" s="21">
        <f t="shared" si="214"/>
        <v>1.9014745454131599</v>
      </c>
      <c r="AA746" s="21">
        <f t="shared" si="214"/>
        <v>0</v>
      </c>
      <c r="AB746" s="21">
        <f t="shared" si="214"/>
        <v>0</v>
      </c>
      <c r="AC746" s="21">
        <f t="shared" si="214"/>
        <v>0</v>
      </c>
      <c r="AD746" s="21">
        <f t="shared" si="214"/>
        <v>0</v>
      </c>
      <c r="AE746" s="21">
        <f t="shared" si="214"/>
        <v>0</v>
      </c>
      <c r="AF746" s="21">
        <f t="shared" si="214"/>
        <v>0</v>
      </c>
      <c r="AG746" s="21">
        <f t="shared" si="214"/>
        <v>0</v>
      </c>
      <c r="AH746" s="21">
        <f t="shared" si="214"/>
        <v>0</v>
      </c>
      <c r="AI746" s="21">
        <f t="shared" si="214"/>
        <v>0</v>
      </c>
      <c r="AJ746" s="21">
        <f t="shared" si="214"/>
        <v>0</v>
      </c>
      <c r="AK746" s="21">
        <f t="shared" si="214"/>
        <v>0</v>
      </c>
      <c r="AL746" s="21">
        <f t="shared" si="214"/>
        <v>0</v>
      </c>
      <c r="AM746" s="21">
        <f t="shared" si="214"/>
        <v>0</v>
      </c>
      <c r="AN746" s="21">
        <f t="shared" si="214"/>
        <v>0</v>
      </c>
      <c r="AO746" s="21">
        <f t="shared" si="214"/>
        <v>0</v>
      </c>
      <c r="AP746" s="21">
        <f t="shared" si="214"/>
        <v>0</v>
      </c>
      <c r="AQ746" s="21">
        <f t="shared" si="214"/>
        <v>0</v>
      </c>
    </row>
    <row r="747" spans="1:47" s="68" customFormat="1" x14ac:dyDescent="0.25">
      <c r="A747" s="133"/>
      <c r="B747" s="133"/>
      <c r="C747" s="133"/>
      <c r="D747" s="133"/>
      <c r="E747" s="133"/>
      <c r="F747" s="134"/>
      <c r="H747" s="71"/>
      <c r="I747" s="71"/>
      <c r="L747" s="69">
        <f>+SUM(L740:L746)</f>
        <v>254.23130519640142</v>
      </c>
      <c r="M747" s="69">
        <f t="shared" ref="M747" si="215">+SUM(M740:M746)</f>
        <v>231.70164974419779</v>
      </c>
      <c r="N747" s="69">
        <f t="shared" ref="N747:AQ747" si="216">+SUM(N740:N746)</f>
        <v>211.13896484397475</v>
      </c>
      <c r="O747" s="69">
        <f t="shared" si="216"/>
        <v>223.37559824347457</v>
      </c>
      <c r="P747" s="69">
        <f t="shared" si="216"/>
        <v>219.21257249311304</v>
      </c>
      <c r="Q747" s="69">
        <f t="shared" si="216"/>
        <v>134.39616622813782</v>
      </c>
      <c r="R747" s="69">
        <f t="shared" si="216"/>
        <v>133.35445266161602</v>
      </c>
      <c r="S747" s="69">
        <f t="shared" si="216"/>
        <v>99.336781100975401</v>
      </c>
      <c r="T747" s="69">
        <f t="shared" si="216"/>
        <v>94.809479583128947</v>
      </c>
      <c r="U747" s="69">
        <f t="shared" si="216"/>
        <v>94.809479583128947</v>
      </c>
      <c r="V747" s="69">
        <f t="shared" si="216"/>
        <v>81.227575029589545</v>
      </c>
      <c r="W747" s="69">
        <f t="shared" si="216"/>
        <v>81.227575029589545</v>
      </c>
      <c r="X747" s="69">
        <f t="shared" si="216"/>
        <v>81.227575029589545</v>
      </c>
      <c r="Y747" s="69">
        <f t="shared" si="216"/>
        <v>81.227575029589545</v>
      </c>
      <c r="Z747" s="69">
        <f t="shared" si="216"/>
        <v>3.2392188441460297</v>
      </c>
      <c r="AA747" s="69">
        <f t="shared" si="216"/>
        <v>0</v>
      </c>
      <c r="AB747" s="69">
        <f t="shared" si="216"/>
        <v>0</v>
      </c>
      <c r="AC747" s="69">
        <f t="shared" si="216"/>
        <v>0</v>
      </c>
      <c r="AD747" s="69">
        <f t="shared" si="216"/>
        <v>0</v>
      </c>
      <c r="AE747" s="69">
        <f t="shared" si="216"/>
        <v>0</v>
      </c>
      <c r="AF747" s="69">
        <f t="shared" si="216"/>
        <v>0</v>
      </c>
      <c r="AG747" s="69">
        <f t="shared" si="216"/>
        <v>0</v>
      </c>
      <c r="AH747" s="69">
        <f t="shared" si="216"/>
        <v>0</v>
      </c>
      <c r="AI747" s="69">
        <f t="shared" si="216"/>
        <v>0</v>
      </c>
      <c r="AJ747" s="69">
        <f t="shared" si="216"/>
        <v>0</v>
      </c>
      <c r="AK747" s="69">
        <f t="shared" si="216"/>
        <v>0</v>
      </c>
      <c r="AL747" s="69">
        <f t="shared" si="216"/>
        <v>0</v>
      </c>
      <c r="AM747" s="69">
        <f t="shared" si="216"/>
        <v>0</v>
      </c>
      <c r="AN747" s="69">
        <f t="shared" si="216"/>
        <v>0</v>
      </c>
      <c r="AO747" s="69">
        <f t="shared" si="216"/>
        <v>0</v>
      </c>
      <c r="AP747" s="69">
        <f t="shared" si="216"/>
        <v>0</v>
      </c>
      <c r="AQ747" s="69">
        <f t="shared" si="216"/>
        <v>0</v>
      </c>
    </row>
    <row r="748" spans="1:47" x14ac:dyDescent="0.25">
      <c r="F748" s="15"/>
    </row>
    <row r="749" spans="1:47" ht="18.75" x14ac:dyDescent="0.3">
      <c r="F749" s="15"/>
      <c r="I749" s="17" t="str">
        <f>+IF(OR(J750="OIL",J750="OIL-eq"),$R$5,IF(J750="GAS",$R$4,IF(J750="GSL",$R$8,IF(J750="DSL",$R$9,IF(J750="KER",$R$10,IF(J750="LPG",$R$11,IF(J750="HFO",$R$12,IF(J750="AVG",$R$13,IF(J750="RFG",$R$14,IF(J750="ELC",$R$15,$R$16))))))))))</f>
        <v>Kt CO2e/año</v>
      </c>
      <c r="K749" s="34" t="s">
        <v>535</v>
      </c>
    </row>
    <row r="750" spans="1:47" x14ac:dyDescent="0.25">
      <c r="I750" s="115">
        <f>+IF(OR(J750="OIL",J750="OIL-eq"),$Q$5,IF(J750="GAS",$Q$4,IF(J750="GSL",$Q$8,IF(J750="DSL",$Q$9,IF(J750="KER",$Q$10,IF(J750="LPG",$Q$11,IF(J750="HFO",$Q$12,IF(J750="AVG",$Q$13,IF(J750="RFG",$Q$14,IF(J750="ELC",$Q$15,$Q$16))))))))))</f>
        <v>1</v>
      </c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131"/>
      <c r="E753" s="131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M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N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O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P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Q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R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7" x14ac:dyDescent="0.25">
      <c r="D754" s="131"/>
      <c r="E754" s="131"/>
      <c r="G754" s="15"/>
      <c r="H754" s="17" t="str">
        <f t="shared" ref="H754:H759" si="217">+$H$1</f>
        <v>DIC5</v>
      </c>
      <c r="I754" s="24" t="s">
        <v>151</v>
      </c>
      <c r="J754" s="24" t="s">
        <v>149</v>
      </c>
      <c r="K754" s="108" t="s">
        <v>202</v>
      </c>
      <c r="L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M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W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7" x14ac:dyDescent="0.25">
      <c r="D755" s="131"/>
      <c r="E755" s="131"/>
      <c r="G755" s="15"/>
      <c r="H755" s="17" t="str">
        <f t="shared" si="217"/>
        <v>DIC5</v>
      </c>
      <c r="I755" s="24"/>
      <c r="J755" s="109"/>
      <c r="K755" s="108"/>
      <c r="L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M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N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7" x14ac:dyDescent="0.25">
      <c r="D756" s="131"/>
      <c r="E756" s="131"/>
      <c r="G756" s="15"/>
      <c r="H756" s="17" t="str">
        <f t="shared" si="217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M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7" x14ac:dyDescent="0.25">
      <c r="D757" s="131"/>
      <c r="E757" s="131"/>
      <c r="G757" s="15"/>
      <c r="H757" s="17" t="str">
        <f t="shared" si="217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M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U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7" x14ac:dyDescent="0.25">
      <c r="D758" s="131"/>
      <c r="E758" s="131"/>
      <c r="G758" s="15"/>
      <c r="H758" s="17" t="str">
        <f t="shared" si="217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M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A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B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7" x14ac:dyDescent="0.25">
      <c r="G759" s="15"/>
      <c r="H759" s="17" t="str">
        <f t="shared" si="217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M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B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7" s="68" customFormat="1" x14ac:dyDescent="0.25">
      <c r="A760" s="133"/>
      <c r="B760" s="133"/>
      <c r="C760" s="133"/>
      <c r="D760" s="133"/>
      <c r="E760" s="133"/>
      <c r="F760" s="134"/>
      <c r="H760" s="71"/>
      <c r="I760" s="71"/>
      <c r="L760" s="69">
        <f>+SUM(L753:L759)</f>
        <v>136.85999185685608</v>
      </c>
      <c r="M760" s="69">
        <f t="shared" ref="M760" si="218">+SUM(M753:M759)</f>
        <v>114.50401113944329</v>
      </c>
      <c r="N760" s="69">
        <f t="shared" ref="N760:AQ760" si="219">+SUM(N753:N759)</f>
        <v>94.0724015107605</v>
      </c>
      <c r="O760" s="69">
        <f t="shared" si="219"/>
        <v>106.44011018180061</v>
      </c>
      <c r="P760" s="69">
        <f t="shared" si="219"/>
        <v>102.4081597029793</v>
      </c>
      <c r="Q760" s="69">
        <f t="shared" si="219"/>
        <v>20.372856830309093</v>
      </c>
      <c r="R760" s="69">
        <f t="shared" si="219"/>
        <v>20.372856830309093</v>
      </c>
      <c r="S760" s="69">
        <f t="shared" si="219"/>
        <v>20.372856830309093</v>
      </c>
      <c r="T760" s="69">
        <f t="shared" si="219"/>
        <v>15.845555312462629</v>
      </c>
      <c r="U760" s="69">
        <f t="shared" si="219"/>
        <v>15.845555312462629</v>
      </c>
      <c r="V760" s="69">
        <f t="shared" si="219"/>
        <v>2.2636507589232302</v>
      </c>
      <c r="W760" s="69">
        <f t="shared" si="219"/>
        <v>2.2636507589232302</v>
      </c>
      <c r="X760" s="69">
        <f t="shared" si="219"/>
        <v>2.2636507589232302</v>
      </c>
      <c r="Y760" s="69">
        <f t="shared" si="219"/>
        <v>2.2636507589232302</v>
      </c>
      <c r="Z760" s="69">
        <f t="shared" si="219"/>
        <v>1.84077780071581</v>
      </c>
      <c r="AA760" s="69">
        <f t="shared" si="219"/>
        <v>0</v>
      </c>
      <c r="AB760" s="69">
        <f t="shared" si="219"/>
        <v>0</v>
      </c>
      <c r="AC760" s="69">
        <f t="shared" si="219"/>
        <v>0</v>
      </c>
      <c r="AD760" s="69">
        <f t="shared" si="219"/>
        <v>0</v>
      </c>
      <c r="AE760" s="69">
        <f t="shared" si="219"/>
        <v>0</v>
      </c>
      <c r="AF760" s="69">
        <f t="shared" si="219"/>
        <v>0</v>
      </c>
      <c r="AG760" s="69">
        <f t="shared" si="219"/>
        <v>0</v>
      </c>
      <c r="AH760" s="69">
        <f t="shared" si="219"/>
        <v>0</v>
      </c>
      <c r="AI760" s="69">
        <f t="shared" si="219"/>
        <v>0</v>
      </c>
      <c r="AJ760" s="69">
        <f t="shared" si="219"/>
        <v>0</v>
      </c>
      <c r="AK760" s="69">
        <f t="shared" si="219"/>
        <v>0</v>
      </c>
      <c r="AL760" s="69">
        <f t="shared" si="219"/>
        <v>0</v>
      </c>
      <c r="AM760" s="69">
        <f t="shared" si="219"/>
        <v>0</v>
      </c>
      <c r="AN760" s="69">
        <f t="shared" si="219"/>
        <v>0</v>
      </c>
      <c r="AO760" s="69">
        <f t="shared" si="219"/>
        <v>0</v>
      </c>
      <c r="AP760" s="69">
        <f t="shared" si="219"/>
        <v>0</v>
      </c>
      <c r="AQ760" s="69">
        <f t="shared" si="219"/>
        <v>0</v>
      </c>
    </row>
    <row r="762" spans="1:47" ht="18.75" x14ac:dyDescent="0.3">
      <c r="F762" s="15"/>
      <c r="I762" s="17" t="str">
        <f>+IF(OR(J763="OIL",J763="OIL-eq"),$R$5,IF(J763="GAS",$R$4,IF(J763="GSL",$R$8,IF(J763="DSL",$R$9,IF(J763="KER",$R$10,IF(J763="LPG",$R$11,IF(J763="HFO",$R$12,IF(J763="AVG",$R$13,IF(J763="RFG",$R$14,IF(J763="ELC",$R$15,$R$16))))))))))</f>
        <v>Kt CO2e/año</v>
      </c>
      <c r="K762" s="34" t="s">
        <v>536</v>
      </c>
    </row>
    <row r="763" spans="1:47" x14ac:dyDescent="0.25">
      <c r="I763" s="115">
        <f>+IF(OR(J763="OIL",J763="OIL-eq"),$Q$5,IF(J763="GAS",$Q$4,IF(J763="GSL",$Q$8,IF(J763="DSL",$Q$9,IF(J763="KER",$Q$10,IF(J763="LPG",$Q$11,IF(J763="HFO",$Q$12,IF(J763="AVG",$Q$13,IF(J763="RFG",$Q$14,IF(J763="ELC",$Q$15,$Q$16))))))))))</f>
        <v>1</v>
      </c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131"/>
      <c r="E766" s="131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M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7" x14ac:dyDescent="0.25">
      <c r="D767" s="131"/>
      <c r="E767" s="131"/>
      <c r="G767" s="15"/>
      <c r="H767" s="17" t="str">
        <f t="shared" ref="H767:H772" si="220">+$H$1</f>
        <v>DIC5</v>
      </c>
      <c r="I767" s="24" t="s">
        <v>151</v>
      </c>
      <c r="J767" s="24" t="s">
        <v>149</v>
      </c>
      <c r="K767" s="108" t="s">
        <v>206</v>
      </c>
      <c r="L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M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A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7" x14ac:dyDescent="0.25">
      <c r="D768" s="131"/>
      <c r="E768" s="131"/>
      <c r="G768" s="15"/>
      <c r="H768" s="17" t="str">
        <f t="shared" si="220"/>
        <v>DIC5</v>
      </c>
      <c r="I768" s="24"/>
      <c r="J768" s="109"/>
      <c r="K768" s="108"/>
      <c r="L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M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7" x14ac:dyDescent="0.25">
      <c r="D769" s="131"/>
      <c r="E769" s="131"/>
      <c r="G769" s="15"/>
      <c r="H769" s="17" t="str">
        <f t="shared" si="220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M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N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O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P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Q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R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7" x14ac:dyDescent="0.25">
      <c r="D770" s="131"/>
      <c r="E770" s="131"/>
      <c r="G770" s="15"/>
      <c r="H770" s="17" t="str">
        <f t="shared" si="220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M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T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7" x14ac:dyDescent="0.25">
      <c r="D771" s="131"/>
      <c r="E771" s="131"/>
      <c r="G771" s="15"/>
      <c r="H771" s="17" t="str">
        <f t="shared" si="220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M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R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S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T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7" x14ac:dyDescent="0.25">
      <c r="G772" s="15"/>
      <c r="H772" s="17" t="str">
        <f t="shared" si="220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M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A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B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7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69">
        <f>+SUM(L766:L772)</f>
        <v>117.37131333954532</v>
      </c>
      <c r="M773" s="69">
        <f t="shared" ref="M773" si="221">+SUM(M766:M772)</f>
        <v>117.19763860475449</v>
      </c>
      <c r="N773" s="69">
        <f t="shared" ref="N773:AQ773" si="222">+SUM(N766:N772)</f>
        <v>117.06656333321426</v>
      </c>
      <c r="O773" s="69">
        <f t="shared" si="222"/>
        <v>116.93548806167401</v>
      </c>
      <c r="P773" s="69">
        <f t="shared" si="222"/>
        <v>116.80441279013375</v>
      </c>
      <c r="Q773" s="69">
        <f t="shared" si="222"/>
        <v>114.02330939782873</v>
      </c>
      <c r="R773" s="69">
        <f t="shared" si="222"/>
        <v>112.98159583130693</v>
      </c>
      <c r="S773" s="69">
        <f t="shared" si="222"/>
        <v>78.963924270666311</v>
      </c>
      <c r="T773" s="69">
        <f t="shared" si="222"/>
        <v>78.963924270666311</v>
      </c>
      <c r="U773" s="69">
        <f t="shared" si="222"/>
        <v>78.963924270666311</v>
      </c>
      <c r="V773" s="69">
        <f t="shared" si="222"/>
        <v>78.963924270666311</v>
      </c>
      <c r="W773" s="69">
        <f t="shared" si="222"/>
        <v>78.963924270666311</v>
      </c>
      <c r="X773" s="69">
        <f t="shared" si="222"/>
        <v>78.963924270666311</v>
      </c>
      <c r="Y773" s="69">
        <f t="shared" si="222"/>
        <v>78.963924270666311</v>
      </c>
      <c r="Z773" s="69">
        <f t="shared" si="222"/>
        <v>1.3984410434302199</v>
      </c>
      <c r="AA773" s="69">
        <f t="shared" si="222"/>
        <v>0</v>
      </c>
      <c r="AB773" s="69">
        <f t="shared" si="222"/>
        <v>0</v>
      </c>
      <c r="AC773" s="69">
        <f t="shared" si="222"/>
        <v>0</v>
      </c>
      <c r="AD773" s="69">
        <f t="shared" si="222"/>
        <v>0</v>
      </c>
      <c r="AE773" s="69">
        <f t="shared" si="222"/>
        <v>0</v>
      </c>
      <c r="AF773" s="69">
        <f t="shared" si="222"/>
        <v>0</v>
      </c>
      <c r="AG773" s="69">
        <f t="shared" si="222"/>
        <v>0</v>
      </c>
      <c r="AH773" s="69">
        <f t="shared" si="222"/>
        <v>0</v>
      </c>
      <c r="AI773" s="69">
        <f t="shared" si="222"/>
        <v>0</v>
      </c>
      <c r="AJ773" s="69">
        <f t="shared" si="222"/>
        <v>0</v>
      </c>
      <c r="AK773" s="69">
        <f t="shared" si="222"/>
        <v>0</v>
      </c>
      <c r="AL773" s="69">
        <f t="shared" si="222"/>
        <v>0</v>
      </c>
      <c r="AM773" s="69">
        <f t="shared" si="222"/>
        <v>0</v>
      </c>
      <c r="AN773" s="69">
        <f t="shared" si="222"/>
        <v>0</v>
      </c>
      <c r="AO773" s="69">
        <f t="shared" si="222"/>
        <v>0</v>
      </c>
      <c r="AP773" s="69">
        <f t="shared" si="222"/>
        <v>0</v>
      </c>
      <c r="AQ773" s="69">
        <f t="shared" si="222"/>
        <v>0</v>
      </c>
    </row>
    <row r="775" spans="1:47" ht="18.75" x14ac:dyDescent="0.3">
      <c r="F775" s="15"/>
      <c r="I775" s="17" t="str">
        <f>+IF(OR(J776="OIL",J776="OIL-eq"),$R$5,IF(J776="GAS",$R$4,IF(J776="GSL",$R$8,IF(J776="DSL",$R$9,IF(J776="KER",$R$10,IF(J776="LPG",$R$11,IF(J776="HFO",$R$12,IF(J776="AVG",$R$13,IF(J776="RFG",$R$14,IF(J776="ELC",$R$15,$R$16))))))))))</f>
        <v>Kt CO2e/año</v>
      </c>
      <c r="K775" s="34" t="s">
        <v>537</v>
      </c>
    </row>
    <row r="776" spans="1:47" x14ac:dyDescent="0.25">
      <c r="I776" s="115">
        <f>+IF(OR(J776="OIL",J776="OIL-eq"),$Q$5,IF(J776="GAS",$Q$4,IF(J776="GSL",$Q$8,IF(J776="DSL",$Q$9,IF(J776="KER",$Q$10,IF(J776="LPG",$Q$11,IF(J776="HFO",$Q$12,IF(J776="AVG",$Q$13,IF(J776="RFG",$Q$14,IF(J776="ELC",$Q$15,$Q$16))))))))))</f>
        <v>1</v>
      </c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131"/>
      <c r="E779" s="131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M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7" x14ac:dyDescent="0.25">
      <c r="D780" s="131"/>
      <c r="E780" s="131"/>
      <c r="G780" s="15"/>
      <c r="H780" s="17" t="str">
        <f t="shared" ref="H780:H785" si="223">+$H$1</f>
        <v>DIC5</v>
      </c>
      <c r="I780" s="24" t="s">
        <v>151</v>
      </c>
      <c r="J780" s="24" t="s">
        <v>149</v>
      </c>
      <c r="K780" s="108" t="s">
        <v>454</v>
      </c>
      <c r="L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M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7" x14ac:dyDescent="0.25">
      <c r="D781" s="131"/>
      <c r="E781" s="131"/>
      <c r="G781" s="15"/>
      <c r="H781" s="17" t="str">
        <f t="shared" si="223"/>
        <v>DIC5</v>
      </c>
      <c r="I781" s="24"/>
      <c r="J781" s="109"/>
      <c r="K781" s="108"/>
      <c r="L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M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7" x14ac:dyDescent="0.25">
      <c r="D782" s="131"/>
      <c r="E782" s="131"/>
      <c r="G782" s="15"/>
      <c r="H782" s="17" t="str">
        <f t="shared" si="223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M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7" x14ac:dyDescent="0.25">
      <c r="D783" s="131"/>
      <c r="E783" s="131"/>
      <c r="G783" s="15"/>
      <c r="H783" s="17" t="str">
        <f t="shared" si="223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M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7" x14ac:dyDescent="0.25">
      <c r="D784" s="131"/>
      <c r="E784" s="131"/>
      <c r="G784" s="15"/>
      <c r="H784" s="17" t="str">
        <f t="shared" si="223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M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7" x14ac:dyDescent="0.25">
      <c r="G785" s="15"/>
      <c r="H785" s="17" t="str">
        <f t="shared" si="223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M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7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69">
        <f>+SUM(L779:L785)</f>
        <v>0</v>
      </c>
      <c r="M786" s="69">
        <f t="shared" ref="M786" si="224">+SUM(M779:M785)</f>
        <v>0</v>
      </c>
      <c r="N786" s="69">
        <f t="shared" ref="N786:AQ786" si="225">+SUM(N779:N785)</f>
        <v>0</v>
      </c>
      <c r="O786" s="69">
        <f t="shared" si="225"/>
        <v>0</v>
      </c>
      <c r="P786" s="69">
        <f t="shared" si="225"/>
        <v>0</v>
      </c>
      <c r="Q786" s="69">
        <f t="shared" si="225"/>
        <v>0</v>
      </c>
      <c r="R786" s="69">
        <f t="shared" si="225"/>
        <v>0</v>
      </c>
      <c r="S786" s="69">
        <f t="shared" si="225"/>
        <v>0</v>
      </c>
      <c r="T786" s="69">
        <f t="shared" si="225"/>
        <v>0</v>
      </c>
      <c r="U786" s="69">
        <f t="shared" si="225"/>
        <v>0</v>
      </c>
      <c r="V786" s="69">
        <f t="shared" si="225"/>
        <v>0</v>
      </c>
      <c r="W786" s="69">
        <f t="shared" si="225"/>
        <v>0</v>
      </c>
      <c r="X786" s="69">
        <f t="shared" si="225"/>
        <v>0</v>
      </c>
      <c r="Y786" s="69">
        <f t="shared" si="225"/>
        <v>0</v>
      </c>
      <c r="Z786" s="69">
        <f t="shared" si="225"/>
        <v>0</v>
      </c>
      <c r="AA786" s="69">
        <f t="shared" si="225"/>
        <v>0</v>
      </c>
      <c r="AB786" s="69">
        <f t="shared" si="225"/>
        <v>0</v>
      </c>
      <c r="AC786" s="69">
        <f t="shared" si="225"/>
        <v>0</v>
      </c>
      <c r="AD786" s="69">
        <f t="shared" si="225"/>
        <v>0</v>
      </c>
      <c r="AE786" s="69">
        <f t="shared" si="225"/>
        <v>0</v>
      </c>
      <c r="AF786" s="69">
        <f t="shared" si="225"/>
        <v>0</v>
      </c>
      <c r="AG786" s="69">
        <f t="shared" si="225"/>
        <v>0</v>
      </c>
      <c r="AH786" s="69">
        <f t="shared" si="225"/>
        <v>0</v>
      </c>
      <c r="AI786" s="69">
        <f t="shared" si="225"/>
        <v>0</v>
      </c>
      <c r="AJ786" s="69">
        <f t="shared" si="225"/>
        <v>0</v>
      </c>
      <c r="AK786" s="69">
        <f t="shared" si="225"/>
        <v>0</v>
      </c>
      <c r="AL786" s="69">
        <f t="shared" si="225"/>
        <v>0</v>
      </c>
      <c r="AM786" s="69">
        <f t="shared" si="225"/>
        <v>0</v>
      </c>
      <c r="AN786" s="69">
        <f t="shared" si="225"/>
        <v>0</v>
      </c>
      <c r="AO786" s="69">
        <f t="shared" si="225"/>
        <v>0</v>
      </c>
      <c r="AP786" s="69">
        <f t="shared" si="225"/>
        <v>0</v>
      </c>
      <c r="AQ786" s="69">
        <f t="shared" si="225"/>
        <v>0</v>
      </c>
    </row>
    <row r="788" spans="1:47" s="90" customFormat="1" ht="18.75" x14ac:dyDescent="0.3">
      <c r="A788" s="137"/>
      <c r="B788" s="137"/>
      <c r="C788" s="137"/>
      <c r="D788" s="137"/>
      <c r="E788" s="137"/>
      <c r="F788" s="137"/>
      <c r="H788" s="91"/>
      <c r="I788" s="17" t="str">
        <f>+IF(OR(J789="OIL",J789="OIL-eq"),$R$5,IF(J789="GAS",$R$4,IF(J789="GSL",$R$8,IF(J789="DSL",$R$9,IF(J789="KER",$R$10,IF(J789="LPG",$R$11,IF(J789="HFO",$R$12,IF(J789="AVG",$R$13,IF(J789="RFG",$R$14,IF(J789="ELC",$R$15,$R$16))))))))))</f>
        <v>Kt CO2e/año</v>
      </c>
      <c r="K788" s="92" t="s">
        <v>538</v>
      </c>
    </row>
    <row r="789" spans="1:47" x14ac:dyDescent="0.25">
      <c r="I789" s="115">
        <f>+IF(OR(J789="OIL",J789="OIL-eq"),$Q$5,IF(J789="GAS",$Q$4,IF(J789="GSL",$Q$8,IF(J789="DSL",$Q$9,IF(J789="KER",$Q$10,IF(J789="LPG",$Q$11,IF(J789="HFO",$Q$12,IF(J789="AVG",$Q$13,IF(J789="RFG",$Q$14,IF(J789="ELC",$Q$15,$Q$16))))))))))</f>
        <v>1</v>
      </c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226">+M805+M818</f>
        <v>0</v>
      </c>
      <c r="N792" s="21">
        <f t="shared" si="226"/>
        <v>0</v>
      </c>
      <c r="O792" s="21">
        <f t="shared" si="226"/>
        <v>0</v>
      </c>
      <c r="P792" s="21">
        <f t="shared" si="226"/>
        <v>0</v>
      </c>
      <c r="Q792" s="21">
        <f t="shared" si="226"/>
        <v>0</v>
      </c>
      <c r="R792" s="21">
        <f t="shared" si="226"/>
        <v>0</v>
      </c>
      <c r="S792" s="21">
        <f t="shared" si="226"/>
        <v>0</v>
      </c>
      <c r="T792" s="21">
        <f t="shared" si="226"/>
        <v>0</v>
      </c>
      <c r="U792" s="21">
        <f t="shared" si="226"/>
        <v>0</v>
      </c>
      <c r="V792" s="21">
        <f t="shared" si="226"/>
        <v>0</v>
      </c>
      <c r="W792" s="21">
        <f t="shared" si="226"/>
        <v>0</v>
      </c>
      <c r="X792" s="21">
        <f t="shared" si="226"/>
        <v>0</v>
      </c>
      <c r="Y792" s="21">
        <f t="shared" si="226"/>
        <v>0</v>
      </c>
      <c r="Z792" s="21">
        <f t="shared" si="226"/>
        <v>0</v>
      </c>
      <c r="AA792" s="21">
        <f t="shared" si="226"/>
        <v>0</v>
      </c>
      <c r="AB792" s="21">
        <f t="shared" si="226"/>
        <v>0</v>
      </c>
      <c r="AC792" s="21">
        <f t="shared" si="226"/>
        <v>0</v>
      </c>
      <c r="AD792" s="21">
        <f t="shared" si="226"/>
        <v>0</v>
      </c>
      <c r="AE792" s="21">
        <f t="shared" si="226"/>
        <v>0</v>
      </c>
      <c r="AF792" s="21">
        <f t="shared" si="226"/>
        <v>0</v>
      </c>
      <c r="AG792" s="21">
        <f t="shared" si="226"/>
        <v>0</v>
      </c>
      <c r="AH792" s="21">
        <f t="shared" si="226"/>
        <v>0</v>
      </c>
      <c r="AI792" s="21">
        <f t="shared" si="226"/>
        <v>0</v>
      </c>
      <c r="AJ792" s="21">
        <f t="shared" si="226"/>
        <v>0</v>
      </c>
      <c r="AK792" s="21">
        <f t="shared" si="226"/>
        <v>0</v>
      </c>
      <c r="AL792" s="21">
        <f t="shared" si="226"/>
        <v>0</v>
      </c>
      <c r="AM792" s="21">
        <f t="shared" si="226"/>
        <v>0</v>
      </c>
      <c r="AN792" s="21">
        <f t="shared" si="226"/>
        <v>0</v>
      </c>
      <c r="AO792" s="21">
        <f t="shared" si="226"/>
        <v>0</v>
      </c>
      <c r="AP792" s="21">
        <f t="shared" si="226"/>
        <v>0</v>
      </c>
      <c r="AQ792" s="21">
        <f t="shared" si="226"/>
        <v>0</v>
      </c>
    </row>
    <row r="793" spans="1:47" x14ac:dyDescent="0.25">
      <c r="H793" s="17" t="str">
        <f t="shared" ref="H793:H798" si="227">+$H$1</f>
        <v>DIC5</v>
      </c>
      <c r="J793" s="61" t="s">
        <v>149</v>
      </c>
      <c r="K793" s="19" t="s">
        <v>322</v>
      </c>
      <c r="L793" s="21">
        <f t="shared" ref="L793:AQ798" si="228">+L806+L819</f>
        <v>176.47342665939641</v>
      </c>
      <c r="M793" s="21">
        <f t="shared" si="228"/>
        <v>167.8723599801543</v>
      </c>
      <c r="N793" s="21">
        <f t="shared" si="228"/>
        <v>150.54631173449019</v>
      </c>
      <c r="O793" s="21">
        <f t="shared" si="228"/>
        <v>146.20549470760221</v>
      </c>
      <c r="P793" s="21">
        <f t="shared" si="228"/>
        <v>86.882015949233903</v>
      </c>
      <c r="Q793" s="21">
        <f t="shared" si="228"/>
        <v>82.342029789330496</v>
      </c>
      <c r="R793" s="21">
        <f t="shared" si="228"/>
        <v>77.802043629427303</v>
      </c>
      <c r="S793" s="21">
        <f t="shared" si="228"/>
        <v>74.201875943520804</v>
      </c>
      <c r="T793" s="21">
        <f t="shared" si="228"/>
        <v>34.296306637548398</v>
      </c>
      <c r="U793" s="21">
        <f t="shared" si="228"/>
        <v>21.625266026239601</v>
      </c>
      <c r="V793" s="21">
        <f t="shared" si="228"/>
        <v>11.0563782705484</v>
      </c>
      <c r="W793" s="21">
        <f t="shared" si="228"/>
        <v>10.788298889969299</v>
      </c>
      <c r="X793" s="21">
        <f t="shared" si="228"/>
        <v>10.788298889969299</v>
      </c>
      <c r="Y793" s="21">
        <f t="shared" si="228"/>
        <v>3.8052255974804199</v>
      </c>
      <c r="Z793" s="21">
        <f t="shared" si="228"/>
        <v>0</v>
      </c>
      <c r="AA793" s="21">
        <f t="shared" si="228"/>
        <v>0</v>
      </c>
      <c r="AB793" s="21">
        <f t="shared" si="228"/>
        <v>0</v>
      </c>
      <c r="AC793" s="21">
        <f t="shared" si="228"/>
        <v>0</v>
      </c>
      <c r="AD793" s="21">
        <f t="shared" si="228"/>
        <v>0</v>
      </c>
      <c r="AE793" s="21">
        <f t="shared" si="228"/>
        <v>0</v>
      </c>
      <c r="AF793" s="21">
        <f t="shared" si="228"/>
        <v>0</v>
      </c>
      <c r="AG793" s="21">
        <f t="shared" si="228"/>
        <v>0</v>
      </c>
      <c r="AH793" s="21">
        <f t="shared" si="228"/>
        <v>0</v>
      </c>
      <c r="AI793" s="21">
        <f t="shared" si="228"/>
        <v>0</v>
      </c>
      <c r="AJ793" s="21">
        <f t="shared" si="228"/>
        <v>0</v>
      </c>
      <c r="AK793" s="21">
        <f t="shared" si="228"/>
        <v>0</v>
      </c>
      <c r="AL793" s="21">
        <f t="shared" si="228"/>
        <v>0</v>
      </c>
      <c r="AM793" s="21">
        <f t="shared" si="228"/>
        <v>0</v>
      </c>
      <c r="AN793" s="21">
        <f t="shared" si="228"/>
        <v>0</v>
      </c>
      <c r="AO793" s="21">
        <f t="shared" si="228"/>
        <v>0</v>
      </c>
      <c r="AP793" s="21">
        <f t="shared" si="228"/>
        <v>0</v>
      </c>
      <c r="AQ793" s="21">
        <f t="shared" si="228"/>
        <v>0</v>
      </c>
    </row>
    <row r="794" spans="1:47" x14ac:dyDescent="0.25">
      <c r="H794" s="17" t="str">
        <f t="shared" si="227"/>
        <v>DIC5</v>
      </c>
      <c r="J794" s="61" t="s">
        <v>151</v>
      </c>
      <c r="K794" s="19" t="s">
        <v>324</v>
      </c>
      <c r="L794" s="21">
        <f t="shared" si="228"/>
        <v>0</v>
      </c>
      <c r="M794" s="21">
        <f t="shared" si="228"/>
        <v>0</v>
      </c>
      <c r="N794" s="21">
        <f t="shared" si="228"/>
        <v>0</v>
      </c>
      <c r="O794" s="21">
        <f t="shared" si="228"/>
        <v>0</v>
      </c>
      <c r="P794" s="21">
        <f t="shared" si="228"/>
        <v>0</v>
      </c>
      <c r="Q794" s="21">
        <f t="shared" si="228"/>
        <v>0</v>
      </c>
      <c r="R794" s="21">
        <f t="shared" si="228"/>
        <v>0</v>
      </c>
      <c r="S794" s="21">
        <f t="shared" si="228"/>
        <v>0</v>
      </c>
      <c r="T794" s="21">
        <f t="shared" si="228"/>
        <v>0</v>
      </c>
      <c r="U794" s="21">
        <f t="shared" si="228"/>
        <v>0</v>
      </c>
      <c r="V794" s="21">
        <f t="shared" si="228"/>
        <v>0</v>
      </c>
      <c r="W794" s="21">
        <f t="shared" si="228"/>
        <v>0</v>
      </c>
      <c r="X794" s="21">
        <f t="shared" si="228"/>
        <v>0</v>
      </c>
      <c r="Y794" s="21">
        <f t="shared" si="228"/>
        <v>0</v>
      </c>
      <c r="Z794" s="21">
        <f t="shared" si="228"/>
        <v>0</v>
      </c>
      <c r="AA794" s="21">
        <f t="shared" si="228"/>
        <v>0</v>
      </c>
      <c r="AB794" s="21">
        <f t="shared" si="228"/>
        <v>0</v>
      </c>
      <c r="AC794" s="21">
        <f t="shared" si="228"/>
        <v>0</v>
      </c>
      <c r="AD794" s="21">
        <f t="shared" si="228"/>
        <v>0</v>
      </c>
      <c r="AE794" s="21">
        <f t="shared" si="228"/>
        <v>0</v>
      </c>
      <c r="AF794" s="21">
        <f t="shared" si="228"/>
        <v>0</v>
      </c>
      <c r="AG794" s="21">
        <f t="shared" si="228"/>
        <v>0</v>
      </c>
      <c r="AH794" s="21">
        <f t="shared" si="228"/>
        <v>0</v>
      </c>
      <c r="AI794" s="21">
        <f t="shared" si="228"/>
        <v>0</v>
      </c>
      <c r="AJ794" s="21">
        <f t="shared" si="228"/>
        <v>0</v>
      </c>
      <c r="AK794" s="21">
        <f t="shared" si="228"/>
        <v>0</v>
      </c>
      <c r="AL794" s="21">
        <f t="shared" si="228"/>
        <v>0</v>
      </c>
      <c r="AM794" s="21">
        <f t="shared" si="228"/>
        <v>0</v>
      </c>
      <c r="AN794" s="21">
        <f t="shared" si="228"/>
        <v>0</v>
      </c>
      <c r="AO794" s="21">
        <f t="shared" si="228"/>
        <v>0</v>
      </c>
      <c r="AP794" s="21">
        <f t="shared" si="228"/>
        <v>0</v>
      </c>
      <c r="AQ794" s="21">
        <f t="shared" si="228"/>
        <v>0</v>
      </c>
    </row>
    <row r="795" spans="1:47" x14ac:dyDescent="0.25">
      <c r="H795" s="17" t="str">
        <f t="shared" si="227"/>
        <v>DIC5</v>
      </c>
      <c r="J795" s="61" t="s">
        <v>152</v>
      </c>
      <c r="K795" s="19" t="s">
        <v>326</v>
      </c>
      <c r="L795" s="21">
        <f t="shared" si="228"/>
        <v>0</v>
      </c>
      <c r="M795" s="21">
        <f t="shared" si="228"/>
        <v>0</v>
      </c>
      <c r="N795" s="21">
        <f t="shared" si="228"/>
        <v>0</v>
      </c>
      <c r="O795" s="21">
        <f t="shared" si="228"/>
        <v>0</v>
      </c>
      <c r="P795" s="21">
        <f t="shared" si="228"/>
        <v>0</v>
      </c>
      <c r="Q795" s="21">
        <f t="shared" si="228"/>
        <v>0.41032216848578801</v>
      </c>
      <c r="R795" s="21">
        <f t="shared" si="228"/>
        <v>0.38843831949988</v>
      </c>
      <c r="S795" s="21">
        <f t="shared" si="228"/>
        <v>4.4253763801233102E-2</v>
      </c>
      <c r="T795" s="21">
        <f t="shared" si="228"/>
        <v>0</v>
      </c>
      <c r="U795" s="21">
        <f t="shared" si="228"/>
        <v>0</v>
      </c>
      <c r="V795" s="21">
        <f t="shared" si="228"/>
        <v>0</v>
      </c>
      <c r="W795" s="21">
        <f t="shared" si="228"/>
        <v>0</v>
      </c>
      <c r="X795" s="21">
        <f t="shared" si="228"/>
        <v>0</v>
      </c>
      <c r="Y795" s="21">
        <f t="shared" si="228"/>
        <v>0</v>
      </c>
      <c r="Z795" s="21">
        <f t="shared" si="228"/>
        <v>0</v>
      </c>
      <c r="AA795" s="21">
        <f t="shared" si="228"/>
        <v>0</v>
      </c>
      <c r="AB795" s="21">
        <f t="shared" si="228"/>
        <v>0</v>
      </c>
      <c r="AC795" s="21">
        <f t="shared" si="228"/>
        <v>0</v>
      </c>
      <c r="AD795" s="21">
        <f t="shared" si="228"/>
        <v>0</v>
      </c>
      <c r="AE795" s="21">
        <f t="shared" si="228"/>
        <v>0</v>
      </c>
      <c r="AF795" s="21">
        <f t="shared" si="228"/>
        <v>0</v>
      </c>
      <c r="AG795" s="21">
        <f t="shared" si="228"/>
        <v>0</v>
      </c>
      <c r="AH795" s="21">
        <f t="shared" si="228"/>
        <v>0</v>
      </c>
      <c r="AI795" s="21">
        <f t="shared" si="228"/>
        <v>0</v>
      </c>
      <c r="AJ795" s="21">
        <f t="shared" si="228"/>
        <v>0</v>
      </c>
      <c r="AK795" s="21">
        <f t="shared" si="228"/>
        <v>0</v>
      </c>
      <c r="AL795" s="21">
        <f t="shared" si="228"/>
        <v>0</v>
      </c>
      <c r="AM795" s="21">
        <f t="shared" si="228"/>
        <v>0</v>
      </c>
      <c r="AN795" s="21">
        <f t="shared" si="228"/>
        <v>0</v>
      </c>
      <c r="AO795" s="21">
        <f t="shared" si="228"/>
        <v>0</v>
      </c>
      <c r="AP795" s="21">
        <f t="shared" si="228"/>
        <v>0</v>
      </c>
      <c r="AQ795" s="21">
        <f t="shared" si="228"/>
        <v>0</v>
      </c>
    </row>
    <row r="796" spans="1:47" x14ac:dyDescent="0.25">
      <c r="H796" s="17" t="str">
        <f t="shared" si="227"/>
        <v>DIC5</v>
      </c>
      <c r="J796" s="61" t="s">
        <v>153</v>
      </c>
      <c r="K796" s="19" t="s">
        <v>328</v>
      </c>
      <c r="L796" s="21">
        <f t="shared" si="228"/>
        <v>0</v>
      </c>
      <c r="M796" s="21">
        <f t="shared" si="228"/>
        <v>0</v>
      </c>
      <c r="N796" s="21">
        <f t="shared" si="228"/>
        <v>0</v>
      </c>
      <c r="O796" s="21">
        <f t="shared" si="228"/>
        <v>0</v>
      </c>
      <c r="P796" s="21">
        <f t="shared" si="228"/>
        <v>0</v>
      </c>
      <c r="Q796" s="21">
        <f t="shared" si="228"/>
        <v>0</v>
      </c>
      <c r="R796" s="21">
        <f t="shared" si="228"/>
        <v>0</v>
      </c>
      <c r="S796" s="21">
        <f t="shared" si="228"/>
        <v>0</v>
      </c>
      <c r="T796" s="21">
        <f t="shared" si="228"/>
        <v>0</v>
      </c>
      <c r="U796" s="21">
        <f t="shared" si="228"/>
        <v>0</v>
      </c>
      <c r="V796" s="21">
        <f t="shared" si="228"/>
        <v>0</v>
      </c>
      <c r="W796" s="21">
        <f t="shared" si="228"/>
        <v>0</v>
      </c>
      <c r="X796" s="21">
        <f t="shared" si="228"/>
        <v>0</v>
      </c>
      <c r="Y796" s="21">
        <f t="shared" si="228"/>
        <v>0</v>
      </c>
      <c r="Z796" s="21">
        <f t="shared" si="228"/>
        <v>0</v>
      </c>
      <c r="AA796" s="21">
        <f t="shared" si="228"/>
        <v>0</v>
      </c>
      <c r="AB796" s="21">
        <f t="shared" si="228"/>
        <v>0</v>
      </c>
      <c r="AC796" s="21">
        <f t="shared" si="228"/>
        <v>0</v>
      </c>
      <c r="AD796" s="21">
        <f t="shared" si="228"/>
        <v>0</v>
      </c>
      <c r="AE796" s="21">
        <f t="shared" si="228"/>
        <v>0</v>
      </c>
      <c r="AF796" s="21">
        <f t="shared" si="228"/>
        <v>0</v>
      </c>
      <c r="AG796" s="21">
        <f t="shared" si="228"/>
        <v>0</v>
      </c>
      <c r="AH796" s="21">
        <f t="shared" si="228"/>
        <v>0</v>
      </c>
      <c r="AI796" s="21">
        <f t="shared" si="228"/>
        <v>0</v>
      </c>
      <c r="AJ796" s="21">
        <f t="shared" si="228"/>
        <v>0</v>
      </c>
      <c r="AK796" s="21">
        <f t="shared" si="228"/>
        <v>0</v>
      </c>
      <c r="AL796" s="21">
        <f t="shared" si="228"/>
        <v>0</v>
      </c>
      <c r="AM796" s="21">
        <f t="shared" si="228"/>
        <v>0</v>
      </c>
      <c r="AN796" s="21">
        <f t="shared" si="228"/>
        <v>0</v>
      </c>
      <c r="AO796" s="21">
        <f t="shared" si="228"/>
        <v>0</v>
      </c>
      <c r="AP796" s="21">
        <f t="shared" si="228"/>
        <v>0</v>
      </c>
      <c r="AQ796" s="21">
        <f t="shared" si="228"/>
        <v>0</v>
      </c>
    </row>
    <row r="797" spans="1:47" x14ac:dyDescent="0.25">
      <c r="H797" s="17" t="str">
        <f t="shared" si="227"/>
        <v>DIC5</v>
      </c>
      <c r="J797" s="61" t="s">
        <v>154</v>
      </c>
      <c r="K797" s="19" t="s">
        <v>330</v>
      </c>
      <c r="L797" s="21">
        <f t="shared" si="228"/>
        <v>11.0255201339571</v>
      </c>
      <c r="M797" s="21">
        <f t="shared" si="228"/>
        <v>9.8443274206848397</v>
      </c>
      <c r="N797" s="21">
        <f t="shared" si="228"/>
        <v>8.5989052033776101</v>
      </c>
      <c r="O797" s="21">
        <f t="shared" si="228"/>
        <v>7.3534829860703796</v>
      </c>
      <c r="P797" s="21">
        <f t="shared" si="228"/>
        <v>6.1080607687631501</v>
      </c>
      <c r="Q797" s="21">
        <f t="shared" si="228"/>
        <v>4.7731557454927502</v>
      </c>
      <c r="R797" s="21">
        <f t="shared" si="228"/>
        <v>3.43825072222235</v>
      </c>
      <c r="S797" s="21">
        <f t="shared" si="228"/>
        <v>6.7538020249192598</v>
      </c>
      <c r="T797" s="21">
        <f t="shared" si="228"/>
        <v>6.4232067711728504</v>
      </c>
      <c r="U797" s="21">
        <f t="shared" si="228"/>
        <v>0</v>
      </c>
      <c r="V797" s="21">
        <f t="shared" si="228"/>
        <v>0</v>
      </c>
      <c r="W797" s="21">
        <f t="shared" si="228"/>
        <v>0</v>
      </c>
      <c r="X797" s="21">
        <f t="shared" si="228"/>
        <v>0</v>
      </c>
      <c r="Y797" s="21">
        <f t="shared" si="228"/>
        <v>0</v>
      </c>
      <c r="Z797" s="21">
        <f t="shared" si="228"/>
        <v>0</v>
      </c>
      <c r="AA797" s="21">
        <f t="shared" si="228"/>
        <v>0</v>
      </c>
      <c r="AB797" s="21">
        <f t="shared" si="228"/>
        <v>0</v>
      </c>
      <c r="AC797" s="21">
        <f t="shared" si="228"/>
        <v>0</v>
      </c>
      <c r="AD797" s="21">
        <f t="shared" si="228"/>
        <v>0</v>
      </c>
      <c r="AE797" s="21">
        <f t="shared" si="228"/>
        <v>0</v>
      </c>
      <c r="AF797" s="21">
        <f t="shared" si="228"/>
        <v>0</v>
      </c>
      <c r="AG797" s="21">
        <f t="shared" si="228"/>
        <v>0</v>
      </c>
      <c r="AH797" s="21">
        <f t="shared" si="228"/>
        <v>0</v>
      </c>
      <c r="AI797" s="21">
        <f t="shared" si="228"/>
        <v>0</v>
      </c>
      <c r="AJ797" s="21">
        <f t="shared" si="228"/>
        <v>0</v>
      </c>
      <c r="AK797" s="21">
        <f t="shared" si="228"/>
        <v>0</v>
      </c>
      <c r="AL797" s="21">
        <f t="shared" si="228"/>
        <v>0</v>
      </c>
      <c r="AM797" s="21">
        <f t="shared" si="228"/>
        <v>0</v>
      </c>
      <c r="AN797" s="21">
        <f t="shared" si="228"/>
        <v>0</v>
      </c>
      <c r="AO797" s="21">
        <f t="shared" si="228"/>
        <v>0</v>
      </c>
      <c r="AP797" s="21">
        <f t="shared" si="228"/>
        <v>0</v>
      </c>
      <c r="AQ797" s="21">
        <f t="shared" si="228"/>
        <v>0</v>
      </c>
    </row>
    <row r="798" spans="1:47" x14ac:dyDescent="0.25">
      <c r="H798" s="17" t="str">
        <f t="shared" si="227"/>
        <v>DIC5</v>
      </c>
      <c r="J798" s="61" t="s">
        <v>155</v>
      </c>
      <c r="K798" s="19" t="s">
        <v>332</v>
      </c>
      <c r="L798" s="21">
        <f t="shared" si="228"/>
        <v>7.2677275333887197</v>
      </c>
      <c r="M798" s="21">
        <f t="shared" si="228"/>
        <v>6.9182184019275006</v>
      </c>
      <c r="N798" s="21">
        <f t="shared" si="228"/>
        <v>6.7847319794709593</v>
      </c>
      <c r="O798" s="21">
        <f t="shared" si="228"/>
        <v>6.651245557014418</v>
      </c>
      <c r="P798" s="21">
        <f t="shared" si="228"/>
        <v>6.5177591345578776</v>
      </c>
      <c r="Q798" s="21">
        <f t="shared" si="228"/>
        <v>5.80948158685593</v>
      </c>
      <c r="R798" s="21">
        <f t="shared" si="228"/>
        <v>5.26934440738912</v>
      </c>
      <c r="S798" s="21">
        <f t="shared" si="228"/>
        <v>6.1269529098431699</v>
      </c>
      <c r="T798" s="21">
        <f t="shared" si="228"/>
        <v>5.5426578853233304</v>
      </c>
      <c r="U798" s="21">
        <f t="shared" si="228"/>
        <v>5.0408945720392397</v>
      </c>
      <c r="V798" s="21">
        <f t="shared" si="228"/>
        <v>4.5391312587551438</v>
      </c>
      <c r="W798" s="21">
        <f t="shared" si="228"/>
        <v>4.037367945471054</v>
      </c>
      <c r="X798" s="21">
        <f t="shared" si="228"/>
        <v>3.7099036387719879</v>
      </c>
      <c r="Y798" s="21">
        <f t="shared" si="228"/>
        <v>3.3824393320729222</v>
      </c>
      <c r="Z798" s="21">
        <f t="shared" si="228"/>
        <v>1.24677657762102</v>
      </c>
      <c r="AA798" s="21">
        <f t="shared" si="228"/>
        <v>0</v>
      </c>
      <c r="AB798" s="21">
        <f t="shared" si="228"/>
        <v>0</v>
      </c>
      <c r="AC798" s="21">
        <f t="shared" si="228"/>
        <v>0</v>
      </c>
      <c r="AD798" s="21">
        <f t="shared" si="228"/>
        <v>0</v>
      </c>
      <c r="AE798" s="21">
        <f t="shared" si="228"/>
        <v>0</v>
      </c>
      <c r="AF798" s="21">
        <f t="shared" si="228"/>
        <v>0</v>
      </c>
      <c r="AG798" s="21">
        <f t="shared" si="228"/>
        <v>0</v>
      </c>
      <c r="AH798" s="21">
        <f t="shared" si="228"/>
        <v>0</v>
      </c>
      <c r="AI798" s="21">
        <f t="shared" si="228"/>
        <v>0</v>
      </c>
      <c r="AJ798" s="21">
        <f t="shared" si="228"/>
        <v>0</v>
      </c>
      <c r="AK798" s="21">
        <f t="shared" si="228"/>
        <v>0</v>
      </c>
      <c r="AL798" s="21">
        <f t="shared" si="228"/>
        <v>0</v>
      </c>
      <c r="AM798" s="21">
        <f t="shared" si="228"/>
        <v>0</v>
      </c>
      <c r="AN798" s="21">
        <f t="shared" si="228"/>
        <v>0</v>
      </c>
      <c r="AO798" s="21">
        <f t="shared" si="228"/>
        <v>0</v>
      </c>
      <c r="AP798" s="21">
        <f t="shared" si="228"/>
        <v>0</v>
      </c>
      <c r="AQ798" s="21">
        <f t="shared" si="228"/>
        <v>0</v>
      </c>
    </row>
    <row r="799" spans="1:47" s="68" customFormat="1" x14ac:dyDescent="0.25">
      <c r="A799" s="133"/>
      <c r="B799" s="133"/>
      <c r="C799" s="133"/>
      <c r="D799" s="133"/>
      <c r="E799" s="133"/>
      <c r="F799" s="134"/>
      <c r="H799" s="71"/>
      <c r="I799" s="71"/>
      <c r="L799" s="69">
        <f>+SUM(L792:L798)</f>
        <v>194.76667432674222</v>
      </c>
      <c r="M799" s="69">
        <f t="shared" ref="M799" si="229">+SUM(M792:M798)</f>
        <v>184.63490580276664</v>
      </c>
      <c r="N799" s="69">
        <f t="shared" ref="N799:AQ799" si="230">+SUM(N792:N798)</f>
        <v>165.92994891733875</v>
      </c>
      <c r="O799" s="69">
        <f t="shared" si="230"/>
        <v>160.21022325068702</v>
      </c>
      <c r="P799" s="69">
        <f t="shared" si="230"/>
        <v>99.507835852554933</v>
      </c>
      <c r="Q799" s="69">
        <f t="shared" si="230"/>
        <v>93.334989290164955</v>
      </c>
      <c r="R799" s="69">
        <f t="shared" si="230"/>
        <v>86.898077078538648</v>
      </c>
      <c r="S799" s="69">
        <f t="shared" si="230"/>
        <v>87.126884642084462</v>
      </c>
      <c r="T799" s="69">
        <f t="shared" si="230"/>
        <v>46.262171294044578</v>
      </c>
      <c r="U799" s="69">
        <f t="shared" si="230"/>
        <v>26.666160598278839</v>
      </c>
      <c r="V799" s="69">
        <f t="shared" si="230"/>
        <v>15.595509529303545</v>
      </c>
      <c r="W799" s="69">
        <f t="shared" si="230"/>
        <v>14.825666835440353</v>
      </c>
      <c r="X799" s="69">
        <f t="shared" si="230"/>
        <v>14.498202528741288</v>
      </c>
      <c r="Y799" s="69">
        <f t="shared" si="230"/>
        <v>7.1876649295533426</v>
      </c>
      <c r="Z799" s="69">
        <f t="shared" si="230"/>
        <v>1.24677657762102</v>
      </c>
      <c r="AA799" s="69">
        <f t="shared" si="230"/>
        <v>0</v>
      </c>
      <c r="AB799" s="69">
        <f t="shared" si="230"/>
        <v>0</v>
      </c>
      <c r="AC799" s="69">
        <f t="shared" si="230"/>
        <v>0</v>
      </c>
      <c r="AD799" s="69">
        <f t="shared" si="230"/>
        <v>0</v>
      </c>
      <c r="AE799" s="69">
        <f t="shared" si="230"/>
        <v>0</v>
      </c>
      <c r="AF799" s="69">
        <f t="shared" si="230"/>
        <v>0</v>
      </c>
      <c r="AG799" s="69">
        <f t="shared" si="230"/>
        <v>0</v>
      </c>
      <c r="AH799" s="69">
        <f t="shared" si="230"/>
        <v>0</v>
      </c>
      <c r="AI799" s="69">
        <f t="shared" si="230"/>
        <v>0</v>
      </c>
      <c r="AJ799" s="69">
        <f t="shared" si="230"/>
        <v>0</v>
      </c>
      <c r="AK799" s="69">
        <f t="shared" si="230"/>
        <v>0</v>
      </c>
      <c r="AL799" s="69">
        <f t="shared" si="230"/>
        <v>0</v>
      </c>
      <c r="AM799" s="69">
        <f t="shared" si="230"/>
        <v>0</v>
      </c>
      <c r="AN799" s="69">
        <f t="shared" si="230"/>
        <v>0</v>
      </c>
      <c r="AO799" s="69">
        <f t="shared" si="230"/>
        <v>0</v>
      </c>
      <c r="AP799" s="69">
        <f t="shared" si="230"/>
        <v>0</v>
      </c>
      <c r="AQ799" s="69">
        <f t="shared" si="230"/>
        <v>0</v>
      </c>
    </row>
    <row r="800" spans="1:47" s="68" customFormat="1" x14ac:dyDescent="0.25">
      <c r="A800" s="133"/>
      <c r="B800" s="133"/>
      <c r="C800" s="133"/>
      <c r="D800" s="133"/>
      <c r="E800" s="133"/>
      <c r="F800" s="133"/>
      <c r="H800" s="71"/>
      <c r="I800" s="71"/>
    </row>
    <row r="801" spans="1:47" ht="18.75" x14ac:dyDescent="0.3">
      <c r="F801" s="15"/>
      <c r="I801" s="17" t="str">
        <f>+IF(OR(J802="OIL",J802="OIL-eq"),$R$5,IF(J802="GAS",$R$4,IF(J802="GSL",$R$8,IF(J802="DSL",$R$9,IF(J802="KER",$R$10,IF(J802="LPG",$R$11,IF(J802="HFO",$R$12,IF(J802="AVG",$R$13,IF(J802="RFG",$R$14,IF(J802="ELC",$R$15,$R$16))))))))))</f>
        <v>Kt CO2e/año</v>
      </c>
      <c r="K801" s="34" t="s">
        <v>539</v>
      </c>
    </row>
    <row r="802" spans="1:47" x14ac:dyDescent="0.25">
      <c r="I802" s="115">
        <f>+IF(OR(J802="OIL",J802="OIL-eq"),$Q$5,IF(J802="GAS",$Q$4,IF(J802="GSL",$Q$8,IF(J802="DSL",$Q$9,IF(J802="KER",$Q$10,IF(J802="LPG",$Q$11,IF(J802="HFO",$Q$12,IF(J802="AVG",$Q$13,IF(J802="RFG",$Q$14,IF(J802="ELC",$Q$15,$Q$16))))))))))</f>
        <v>1</v>
      </c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131"/>
      <c r="E805" s="131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M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7" x14ac:dyDescent="0.25">
      <c r="D806" s="131"/>
      <c r="E806" s="131"/>
      <c r="G806" s="15"/>
      <c r="H806" s="17" t="str">
        <f t="shared" ref="H806:H811" si="231">+$H$1</f>
        <v>DIC5</v>
      </c>
      <c r="I806" s="24"/>
      <c r="J806" s="24" t="s">
        <v>150</v>
      </c>
      <c r="K806" s="108" t="s">
        <v>234</v>
      </c>
      <c r="L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M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N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O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P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Q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R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S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T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U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V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W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X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Z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A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7" x14ac:dyDescent="0.25">
      <c r="D807" s="131"/>
      <c r="E807" s="131"/>
      <c r="G807" s="15"/>
      <c r="H807" s="17" t="str">
        <f t="shared" si="231"/>
        <v>DIC5</v>
      </c>
      <c r="I807" s="24"/>
      <c r="J807" s="109"/>
      <c r="K807" s="108"/>
      <c r="L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M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7" x14ac:dyDescent="0.25">
      <c r="D808" s="131"/>
      <c r="E808" s="131"/>
      <c r="G808" s="15"/>
      <c r="H808" s="17" t="str">
        <f t="shared" si="231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M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R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S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T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U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7" x14ac:dyDescent="0.25">
      <c r="D809" s="131"/>
      <c r="E809" s="131"/>
      <c r="G809" s="15"/>
      <c r="H809" s="17" t="str">
        <f t="shared" si="231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M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7" x14ac:dyDescent="0.25">
      <c r="D810" s="131"/>
      <c r="E810" s="131"/>
      <c r="G810" s="15"/>
      <c r="H810" s="17" t="str">
        <f t="shared" si="231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M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N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O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P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Q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R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S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T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U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V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7" x14ac:dyDescent="0.25">
      <c r="G811" s="15"/>
      <c r="H811" s="17" t="str">
        <f t="shared" si="231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M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N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O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P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Q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R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T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U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V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W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X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Y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Z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A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7" s="68" customFormat="1" x14ac:dyDescent="0.25">
      <c r="A812" s="133"/>
      <c r="B812" s="133"/>
      <c r="C812" s="133"/>
      <c r="D812" s="133"/>
      <c r="E812" s="133"/>
      <c r="F812" s="134"/>
      <c r="H812" s="71"/>
      <c r="I812" s="71"/>
      <c r="L812" s="69">
        <f>+SUM(L805:L811)</f>
        <v>92.50230733114482</v>
      </c>
      <c r="M812" s="69">
        <f t="shared" ref="M812" si="232">+SUM(M805:M811)</f>
        <v>86.975859561537902</v>
      </c>
      <c r="N812" s="69">
        <f t="shared" ref="N812:AQ812" si="233">+SUM(N805:N811)</f>
        <v>81.315396595913739</v>
      </c>
      <c r="O812" s="69">
        <f t="shared" si="233"/>
        <v>76.603477039803565</v>
      </c>
      <c r="P812" s="69">
        <f t="shared" si="233"/>
        <v>67.87519146415579</v>
      </c>
      <c r="Q812" s="69">
        <f t="shared" si="233"/>
        <v>62.25656216077244</v>
      </c>
      <c r="R812" s="69">
        <f t="shared" si="233"/>
        <v>56.373867208152632</v>
      </c>
      <c r="S812" s="69">
        <f t="shared" si="233"/>
        <v>57.058309198214417</v>
      </c>
      <c r="T812" s="69">
        <f t="shared" si="233"/>
        <v>41.881764989950227</v>
      </c>
      <c r="U812" s="69">
        <f t="shared" si="233"/>
        <v>22.654171309731552</v>
      </c>
      <c r="V812" s="69">
        <f t="shared" si="233"/>
        <v>11.951937256303324</v>
      </c>
      <c r="W812" s="69">
        <f t="shared" si="233"/>
        <v>11.550511577987193</v>
      </c>
      <c r="X812" s="69">
        <f t="shared" si="233"/>
        <v>11.481500690088287</v>
      </c>
      <c r="Y812" s="69">
        <f t="shared" si="233"/>
        <v>4.429416509700502</v>
      </c>
      <c r="Z812" s="69">
        <f t="shared" si="233"/>
        <v>0</v>
      </c>
      <c r="AA812" s="69">
        <f t="shared" si="233"/>
        <v>0</v>
      </c>
      <c r="AB812" s="69">
        <f t="shared" si="233"/>
        <v>0</v>
      </c>
      <c r="AC812" s="69">
        <f t="shared" si="233"/>
        <v>0</v>
      </c>
      <c r="AD812" s="69">
        <f t="shared" si="233"/>
        <v>0</v>
      </c>
      <c r="AE812" s="69">
        <f t="shared" si="233"/>
        <v>0</v>
      </c>
      <c r="AF812" s="69">
        <f t="shared" si="233"/>
        <v>0</v>
      </c>
      <c r="AG812" s="69">
        <f t="shared" si="233"/>
        <v>0</v>
      </c>
      <c r="AH812" s="69">
        <f t="shared" si="233"/>
        <v>0</v>
      </c>
      <c r="AI812" s="69">
        <f t="shared" si="233"/>
        <v>0</v>
      </c>
      <c r="AJ812" s="69">
        <f t="shared" si="233"/>
        <v>0</v>
      </c>
      <c r="AK812" s="69">
        <f t="shared" si="233"/>
        <v>0</v>
      </c>
      <c r="AL812" s="69">
        <f t="shared" si="233"/>
        <v>0</v>
      </c>
      <c r="AM812" s="69">
        <f t="shared" si="233"/>
        <v>0</v>
      </c>
      <c r="AN812" s="69">
        <f t="shared" si="233"/>
        <v>0</v>
      </c>
      <c r="AO812" s="69">
        <f t="shared" si="233"/>
        <v>0</v>
      </c>
      <c r="AP812" s="69">
        <f t="shared" si="233"/>
        <v>0</v>
      </c>
      <c r="AQ812" s="69">
        <f t="shared" si="233"/>
        <v>0</v>
      </c>
    </row>
    <row r="814" spans="1:47" ht="18.75" x14ac:dyDescent="0.3">
      <c r="F814" s="15"/>
      <c r="I814" s="17" t="str">
        <f>+IF(OR(J815="OIL",J815="OIL-eq"),$R$5,IF(J815="GAS",$R$4,IF(J815="GSL",$R$8,IF(J815="DSL",$R$9,IF(J815="KER",$R$10,IF(J815="LPG",$R$11,IF(J815="HFO",$R$12,IF(J815="AVG",$R$13,IF(J815="RFG",$R$14,IF(J815="ELC",$R$15,$R$16))))))))))</f>
        <v>Kt CO2e/año</v>
      </c>
      <c r="K814" s="34" t="s">
        <v>540</v>
      </c>
    </row>
    <row r="815" spans="1:47" x14ac:dyDescent="0.25">
      <c r="I815" s="115">
        <f>+IF(OR(J815="OIL",J815="OIL-eq"),$Q$5,IF(J815="GAS",$Q$4,IF(J815="GSL",$Q$8,IF(J815="DSL",$Q$9,IF(J815="KER",$Q$10,IF(J815="LPG",$Q$11,IF(J815="HFO",$Q$12,IF(J815="AVG",$Q$13,IF(J815="RFG",$Q$14,IF(J815="ELC",$Q$15,$Q$16))))))))))</f>
        <v>1</v>
      </c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131"/>
      <c r="E818" s="131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M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3" x14ac:dyDescent="0.25">
      <c r="D819" s="131"/>
      <c r="E819" s="131"/>
      <c r="G819" s="15"/>
      <c r="H819" s="17" t="str">
        <f t="shared" ref="H819:H824" si="234">+$H$1</f>
        <v>DIC5</v>
      </c>
      <c r="I819" s="24"/>
      <c r="J819" s="24" t="s">
        <v>150</v>
      </c>
      <c r="K819" s="108" t="s">
        <v>232</v>
      </c>
      <c r="L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M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N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O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P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Q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R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S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T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U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3" x14ac:dyDescent="0.25">
      <c r="D820" s="131"/>
      <c r="E820" s="131"/>
      <c r="G820" s="15"/>
      <c r="H820" s="17" t="str">
        <f t="shared" si="234"/>
        <v>DIC5</v>
      </c>
      <c r="I820" s="24"/>
      <c r="J820" s="109"/>
      <c r="K820" s="108"/>
      <c r="L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M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3" x14ac:dyDescent="0.25">
      <c r="D821" s="131"/>
      <c r="E821" s="131"/>
      <c r="G821" s="15"/>
      <c r="H821" s="17" t="str">
        <f t="shared" si="234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M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3" x14ac:dyDescent="0.25">
      <c r="D822" s="131"/>
      <c r="E822" s="131"/>
      <c r="G822" s="15"/>
      <c r="H822" s="17" t="str">
        <f t="shared" si="234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M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3" x14ac:dyDescent="0.25">
      <c r="D823" s="131"/>
      <c r="E823" s="131"/>
      <c r="G823" s="15"/>
      <c r="H823" s="17" t="str">
        <f t="shared" si="234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M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3" x14ac:dyDescent="0.25">
      <c r="G824" s="15"/>
      <c r="H824" s="17" t="str">
        <f t="shared" si="234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M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N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O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P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Q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R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S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T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U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V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W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X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Y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Z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A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B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3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69">
        <f>+SUM(L818:L824)</f>
        <v>102.2643669955974</v>
      </c>
      <c r="M825" s="69">
        <f t="shared" ref="M825" si="235">+SUM(M818:M824)</f>
        <v>97.659046241228722</v>
      </c>
      <c r="N825" s="69">
        <f t="shared" ref="N825:AQ825" si="236">+SUM(N818:N824)</f>
        <v>84.614552321425037</v>
      </c>
      <c r="O825" s="69">
        <f t="shared" si="236"/>
        <v>83.606746210883429</v>
      </c>
      <c r="P825" s="69">
        <f t="shared" si="236"/>
        <v>31.632644388399132</v>
      </c>
      <c r="Q825" s="69">
        <f t="shared" si="236"/>
        <v>31.07842712939253</v>
      </c>
      <c r="R825" s="69">
        <f t="shared" si="236"/>
        <v>30.52420987038602</v>
      </c>
      <c r="S825" s="69">
        <f t="shared" si="236"/>
        <v>30.068575443870039</v>
      </c>
      <c r="T825" s="69">
        <f t="shared" si="236"/>
        <v>4.3804063040943504</v>
      </c>
      <c r="U825" s="69">
        <f t="shared" si="236"/>
        <v>4.0119892885472899</v>
      </c>
      <c r="V825" s="69">
        <f t="shared" si="236"/>
        <v>3.64357227300022</v>
      </c>
      <c r="W825" s="69">
        <f t="shared" si="236"/>
        <v>3.2751552574531599</v>
      </c>
      <c r="X825" s="69">
        <f t="shared" si="236"/>
        <v>3.0167018386529998</v>
      </c>
      <c r="Y825" s="69">
        <f t="shared" si="236"/>
        <v>2.7582484198528401</v>
      </c>
      <c r="Z825" s="69">
        <f t="shared" si="236"/>
        <v>1.24677657762102</v>
      </c>
      <c r="AA825" s="69">
        <f t="shared" si="236"/>
        <v>0</v>
      </c>
      <c r="AB825" s="69">
        <f t="shared" si="236"/>
        <v>0</v>
      </c>
      <c r="AC825" s="69">
        <f t="shared" si="236"/>
        <v>0</v>
      </c>
      <c r="AD825" s="69">
        <f t="shared" si="236"/>
        <v>0</v>
      </c>
      <c r="AE825" s="69">
        <f t="shared" si="236"/>
        <v>0</v>
      </c>
      <c r="AF825" s="69">
        <f t="shared" si="236"/>
        <v>0</v>
      </c>
      <c r="AG825" s="69">
        <f t="shared" si="236"/>
        <v>0</v>
      </c>
      <c r="AH825" s="69">
        <f t="shared" si="236"/>
        <v>0</v>
      </c>
      <c r="AI825" s="69">
        <f t="shared" si="236"/>
        <v>0</v>
      </c>
      <c r="AJ825" s="69">
        <f t="shared" si="236"/>
        <v>0</v>
      </c>
      <c r="AK825" s="69">
        <f t="shared" si="236"/>
        <v>0</v>
      </c>
      <c r="AL825" s="69">
        <f t="shared" si="236"/>
        <v>0</v>
      </c>
      <c r="AM825" s="69">
        <f t="shared" si="236"/>
        <v>0</v>
      </c>
      <c r="AN825" s="69">
        <f t="shared" si="236"/>
        <v>0</v>
      </c>
      <c r="AO825" s="69">
        <f t="shared" si="236"/>
        <v>0</v>
      </c>
      <c r="AP825" s="69">
        <f t="shared" si="236"/>
        <v>0</v>
      </c>
      <c r="AQ825" s="69">
        <f t="shared" si="236"/>
        <v>0</v>
      </c>
    </row>
  </sheetData>
  <conditionalFormatting sqref="L26:AQ32">
    <cfRule type="cellIs" dxfId="2109" priority="660" operator="equal">
      <formula>0</formula>
    </cfRule>
  </conditionalFormatting>
  <conditionalFormatting sqref="L280:AQ286">
    <cfRule type="cellIs" dxfId="4" priority="659" operator="equal">
      <formula>0</formula>
    </cfRule>
  </conditionalFormatting>
  <conditionalFormatting sqref="L39:AQ45">
    <cfRule type="cellIs" dxfId="2108" priority="658" operator="equal">
      <formula>0</formula>
    </cfRule>
  </conditionalFormatting>
  <conditionalFormatting sqref="L52:AQ58">
    <cfRule type="cellIs" dxfId="2107" priority="657" operator="equal">
      <formula>0</formula>
    </cfRule>
  </conditionalFormatting>
  <conditionalFormatting sqref="L92:AQ98">
    <cfRule type="cellIs" dxfId="2106" priority="655" operator="equal">
      <formula>0</formula>
    </cfRule>
  </conditionalFormatting>
  <conditionalFormatting sqref="L105:AQ111">
    <cfRule type="cellIs" dxfId="2105" priority="654" operator="equal">
      <formula>0</formula>
    </cfRule>
  </conditionalFormatting>
  <conditionalFormatting sqref="L118:AQ124">
    <cfRule type="cellIs" dxfId="2104" priority="653" operator="equal">
      <formula>0</formula>
    </cfRule>
  </conditionalFormatting>
  <conditionalFormatting sqref="L131:AQ137">
    <cfRule type="cellIs" dxfId="2103" priority="652" operator="equal">
      <formula>0</formula>
    </cfRule>
  </conditionalFormatting>
  <conditionalFormatting sqref="L145:AQ151">
    <cfRule type="cellIs" dxfId="2102" priority="651" operator="equal">
      <formula>0</formula>
    </cfRule>
  </conditionalFormatting>
  <conditionalFormatting sqref="L158:AQ164">
    <cfRule type="cellIs" dxfId="2101" priority="650" operator="equal">
      <formula>0</formula>
    </cfRule>
  </conditionalFormatting>
  <conditionalFormatting sqref="L171:AQ177">
    <cfRule type="cellIs" dxfId="2100" priority="649" operator="equal">
      <formula>0</formula>
    </cfRule>
  </conditionalFormatting>
  <conditionalFormatting sqref="L186:AQ192">
    <cfRule type="cellIs" dxfId="2099" priority="647" operator="equal">
      <formula>0</formula>
    </cfRule>
  </conditionalFormatting>
  <conditionalFormatting sqref="L199:AQ205">
    <cfRule type="cellIs" dxfId="2098" priority="646" operator="equal">
      <formula>0</formula>
    </cfRule>
  </conditionalFormatting>
  <conditionalFormatting sqref="L212:AQ218">
    <cfRule type="cellIs" dxfId="2097" priority="645" operator="equal">
      <formula>0</formula>
    </cfRule>
  </conditionalFormatting>
  <conditionalFormatting sqref="L225:AQ231">
    <cfRule type="cellIs" dxfId="2096" priority="644" operator="equal">
      <formula>0</formula>
    </cfRule>
  </conditionalFormatting>
  <conditionalFormatting sqref="L239:AQ245">
    <cfRule type="cellIs" dxfId="2095" priority="643" operator="equal">
      <formula>0</formula>
    </cfRule>
  </conditionalFormatting>
  <conditionalFormatting sqref="L252:AQ258">
    <cfRule type="cellIs" dxfId="2094" priority="642" operator="equal">
      <formula>0</formula>
    </cfRule>
  </conditionalFormatting>
  <conditionalFormatting sqref="L306:AQ312">
    <cfRule type="cellIs" dxfId="2093" priority="641" operator="equal">
      <formula>0</formula>
    </cfRule>
  </conditionalFormatting>
  <conditionalFormatting sqref="L319:AQ325">
    <cfRule type="cellIs" dxfId="2092" priority="640" operator="equal">
      <formula>0</formula>
    </cfRule>
  </conditionalFormatting>
  <conditionalFormatting sqref="L332:AQ338">
    <cfRule type="cellIs" dxfId="2091" priority="639" operator="equal">
      <formula>0</formula>
    </cfRule>
  </conditionalFormatting>
  <conditionalFormatting sqref="L345:AQ351">
    <cfRule type="cellIs" dxfId="2090" priority="638" operator="equal">
      <formula>0</formula>
    </cfRule>
  </conditionalFormatting>
  <conditionalFormatting sqref="L358:AQ364">
    <cfRule type="cellIs" dxfId="2089" priority="637" operator="equal">
      <formula>0</formula>
    </cfRule>
  </conditionalFormatting>
  <conditionalFormatting sqref="L371:AQ377">
    <cfRule type="cellIs" dxfId="2088" priority="636" operator="equal">
      <formula>0</formula>
    </cfRule>
  </conditionalFormatting>
  <conditionalFormatting sqref="J23">
    <cfRule type="containsText" dxfId="2087" priority="628" operator="containsText" text="CO2e">
      <formula>NOT(ISERROR(SEARCH("CO2e",J23)))</formula>
    </cfRule>
    <cfRule type="containsText" dxfId="2086" priority="629" operator="containsText" text="HFO">
      <formula>NOT(ISERROR(SEARCH("HFO",J23)))</formula>
    </cfRule>
    <cfRule type="containsText" dxfId="2085" priority="630" operator="containsText" text="LPG">
      <formula>NOT(ISERROR(SEARCH("LPG",J23)))</formula>
    </cfRule>
    <cfRule type="containsText" dxfId="2084" priority="631" operator="containsText" text="KER">
      <formula>NOT(ISERROR(SEARCH("KER",J23)))</formula>
    </cfRule>
    <cfRule type="containsText" dxfId="2083" priority="632" operator="containsText" text="DSL">
      <formula>NOT(ISERROR(SEARCH("DSL",J23)))</formula>
    </cfRule>
    <cfRule type="containsText" dxfId="2082" priority="633" operator="containsText" text="GSL">
      <formula>NOT(ISERROR(SEARCH("GSL",J23)))</formula>
    </cfRule>
    <cfRule type="containsText" dxfId="2081" priority="634" operator="containsText" text="OIL">
      <formula>NOT(ISERROR(SEARCH("OIL",J23)))</formula>
    </cfRule>
    <cfRule type="containsText" dxfId="2080" priority="635" operator="containsText" text="GAS">
      <formula>NOT(ISERROR(SEARCH("GAS",J23)))</formula>
    </cfRule>
  </conditionalFormatting>
  <conditionalFormatting sqref="J36">
    <cfRule type="containsText" dxfId="2079" priority="620" operator="containsText" text="CO2e">
      <formula>NOT(ISERROR(SEARCH("CO2e",J36)))</formula>
    </cfRule>
    <cfRule type="containsText" dxfId="2078" priority="621" operator="containsText" text="HFO">
      <formula>NOT(ISERROR(SEARCH("HFO",J36)))</formula>
    </cfRule>
    <cfRule type="containsText" dxfId="2077" priority="622" operator="containsText" text="LPG">
      <formula>NOT(ISERROR(SEARCH("LPG",J36)))</formula>
    </cfRule>
    <cfRule type="containsText" dxfId="2076" priority="623" operator="containsText" text="KER">
      <formula>NOT(ISERROR(SEARCH("KER",J36)))</formula>
    </cfRule>
    <cfRule type="containsText" dxfId="2075" priority="624" operator="containsText" text="DSL">
      <formula>NOT(ISERROR(SEARCH("DSL",J36)))</formula>
    </cfRule>
    <cfRule type="containsText" dxfId="2074" priority="625" operator="containsText" text="GSL">
      <formula>NOT(ISERROR(SEARCH("GSL",J36)))</formula>
    </cfRule>
    <cfRule type="containsText" dxfId="2073" priority="626" operator="containsText" text="OIL">
      <formula>NOT(ISERROR(SEARCH("OIL",J36)))</formula>
    </cfRule>
    <cfRule type="containsText" dxfId="2072" priority="627" operator="containsText" text="GAS">
      <formula>NOT(ISERROR(SEARCH("GAS",J36)))</formula>
    </cfRule>
  </conditionalFormatting>
  <conditionalFormatting sqref="J49">
    <cfRule type="containsText" dxfId="2071" priority="612" operator="containsText" text="CO2e">
      <formula>NOT(ISERROR(SEARCH("CO2e",J49)))</formula>
    </cfRule>
    <cfRule type="containsText" dxfId="2070" priority="613" operator="containsText" text="HFO">
      <formula>NOT(ISERROR(SEARCH("HFO",J49)))</formula>
    </cfRule>
    <cfRule type="containsText" dxfId="2069" priority="614" operator="containsText" text="LPG">
      <formula>NOT(ISERROR(SEARCH("LPG",J49)))</formula>
    </cfRule>
    <cfRule type="containsText" dxfId="2068" priority="615" operator="containsText" text="KER">
      <formula>NOT(ISERROR(SEARCH("KER",J49)))</formula>
    </cfRule>
    <cfRule type="containsText" dxfId="2067" priority="616" operator="containsText" text="DSL">
      <formula>NOT(ISERROR(SEARCH("DSL",J49)))</formula>
    </cfRule>
    <cfRule type="containsText" dxfId="2066" priority="617" operator="containsText" text="GSL">
      <formula>NOT(ISERROR(SEARCH("GSL",J49)))</formula>
    </cfRule>
    <cfRule type="containsText" dxfId="2065" priority="618" operator="containsText" text="OIL">
      <formula>NOT(ISERROR(SEARCH("OIL",J49)))</formula>
    </cfRule>
    <cfRule type="containsText" dxfId="2064" priority="619" operator="containsText" text="GAS">
      <formula>NOT(ISERROR(SEARCH("GAS",J49)))</formula>
    </cfRule>
  </conditionalFormatting>
  <conditionalFormatting sqref="J62">
    <cfRule type="containsText" dxfId="2063" priority="604" operator="containsText" text="CO2e">
      <formula>NOT(ISERROR(SEARCH("CO2e",J62)))</formula>
    </cfRule>
    <cfRule type="containsText" dxfId="2062" priority="605" operator="containsText" text="HFO">
      <formula>NOT(ISERROR(SEARCH("HFO",J62)))</formula>
    </cfRule>
    <cfRule type="containsText" dxfId="2061" priority="606" operator="containsText" text="LPG">
      <formula>NOT(ISERROR(SEARCH("LPG",J62)))</formula>
    </cfRule>
    <cfRule type="containsText" dxfId="2060" priority="607" operator="containsText" text="KER">
      <formula>NOT(ISERROR(SEARCH("KER",J62)))</formula>
    </cfRule>
    <cfRule type="containsText" dxfId="2059" priority="608" operator="containsText" text="DSL">
      <formula>NOT(ISERROR(SEARCH("DSL",J62)))</formula>
    </cfRule>
    <cfRule type="containsText" dxfId="2058" priority="609" operator="containsText" text="GSL">
      <formula>NOT(ISERROR(SEARCH("GSL",J62)))</formula>
    </cfRule>
    <cfRule type="containsText" dxfId="2057" priority="610" operator="containsText" text="OIL">
      <formula>NOT(ISERROR(SEARCH("OIL",J62)))</formula>
    </cfRule>
    <cfRule type="containsText" dxfId="2056" priority="611" operator="containsText" text="GAS">
      <formula>NOT(ISERROR(SEARCH("GAS",J62)))</formula>
    </cfRule>
  </conditionalFormatting>
  <conditionalFormatting sqref="J75">
    <cfRule type="containsText" dxfId="2055" priority="596" operator="containsText" text="CO2e">
      <formula>NOT(ISERROR(SEARCH("CO2e",J75)))</formula>
    </cfRule>
    <cfRule type="containsText" dxfId="2054" priority="597" operator="containsText" text="HFO">
      <formula>NOT(ISERROR(SEARCH("HFO",J75)))</formula>
    </cfRule>
    <cfRule type="containsText" dxfId="2053" priority="598" operator="containsText" text="LPG">
      <formula>NOT(ISERROR(SEARCH("LPG",J75)))</formula>
    </cfRule>
    <cfRule type="containsText" dxfId="2052" priority="599" operator="containsText" text="KER">
      <formula>NOT(ISERROR(SEARCH("KER",J75)))</formula>
    </cfRule>
    <cfRule type="containsText" dxfId="2051" priority="600" operator="containsText" text="DSL">
      <formula>NOT(ISERROR(SEARCH("DSL",J75)))</formula>
    </cfRule>
    <cfRule type="containsText" dxfId="2050" priority="601" operator="containsText" text="GSL">
      <formula>NOT(ISERROR(SEARCH("GSL",J75)))</formula>
    </cfRule>
    <cfRule type="containsText" dxfId="2049" priority="602" operator="containsText" text="OIL">
      <formula>NOT(ISERROR(SEARCH("OIL",J75)))</formula>
    </cfRule>
    <cfRule type="containsText" dxfId="2048" priority="603" operator="containsText" text="GAS">
      <formula>NOT(ISERROR(SEARCH("GAS",J75)))</formula>
    </cfRule>
  </conditionalFormatting>
  <conditionalFormatting sqref="J89">
    <cfRule type="containsText" dxfId="2047" priority="588" operator="containsText" text="CO2e">
      <formula>NOT(ISERROR(SEARCH("CO2e",J89)))</formula>
    </cfRule>
    <cfRule type="containsText" dxfId="2046" priority="589" operator="containsText" text="HFO">
      <formula>NOT(ISERROR(SEARCH("HFO",J89)))</formula>
    </cfRule>
    <cfRule type="containsText" dxfId="2045" priority="590" operator="containsText" text="LPG">
      <formula>NOT(ISERROR(SEARCH("LPG",J89)))</formula>
    </cfRule>
    <cfRule type="containsText" dxfId="2044" priority="591" operator="containsText" text="KER">
      <formula>NOT(ISERROR(SEARCH("KER",J89)))</formula>
    </cfRule>
    <cfRule type="containsText" dxfId="2043" priority="592" operator="containsText" text="DSL">
      <formula>NOT(ISERROR(SEARCH("DSL",J89)))</formula>
    </cfRule>
    <cfRule type="containsText" dxfId="2042" priority="593" operator="containsText" text="GSL">
      <formula>NOT(ISERROR(SEARCH("GSL",J89)))</formula>
    </cfRule>
    <cfRule type="containsText" dxfId="2041" priority="594" operator="containsText" text="OIL">
      <formula>NOT(ISERROR(SEARCH("OIL",J89)))</formula>
    </cfRule>
    <cfRule type="containsText" dxfId="2040" priority="595" operator="containsText" text="GAS">
      <formula>NOT(ISERROR(SEARCH("GAS",J89)))</formula>
    </cfRule>
  </conditionalFormatting>
  <conditionalFormatting sqref="J102">
    <cfRule type="containsText" dxfId="2039" priority="580" operator="containsText" text="CO2e">
      <formula>NOT(ISERROR(SEARCH("CO2e",J102)))</formula>
    </cfRule>
    <cfRule type="containsText" dxfId="2038" priority="581" operator="containsText" text="HFO">
      <formula>NOT(ISERROR(SEARCH("HFO",J102)))</formula>
    </cfRule>
    <cfRule type="containsText" dxfId="2037" priority="582" operator="containsText" text="LPG">
      <formula>NOT(ISERROR(SEARCH("LPG",J102)))</formula>
    </cfRule>
    <cfRule type="containsText" dxfId="2036" priority="583" operator="containsText" text="KER">
      <formula>NOT(ISERROR(SEARCH("KER",J102)))</formula>
    </cfRule>
    <cfRule type="containsText" dxfId="2035" priority="584" operator="containsText" text="DSL">
      <formula>NOT(ISERROR(SEARCH("DSL",J102)))</formula>
    </cfRule>
    <cfRule type="containsText" dxfId="2034" priority="585" operator="containsText" text="GSL">
      <formula>NOT(ISERROR(SEARCH("GSL",J102)))</formula>
    </cfRule>
    <cfRule type="containsText" dxfId="2033" priority="586" operator="containsText" text="OIL">
      <formula>NOT(ISERROR(SEARCH("OIL",J102)))</formula>
    </cfRule>
    <cfRule type="containsText" dxfId="2032" priority="587" operator="containsText" text="GAS">
      <formula>NOT(ISERROR(SEARCH("GAS",J102)))</formula>
    </cfRule>
  </conditionalFormatting>
  <conditionalFormatting sqref="J115">
    <cfRule type="containsText" dxfId="2031" priority="572" operator="containsText" text="CO2e">
      <formula>NOT(ISERROR(SEARCH("CO2e",J115)))</formula>
    </cfRule>
    <cfRule type="containsText" dxfId="2030" priority="573" operator="containsText" text="HFO">
      <formula>NOT(ISERROR(SEARCH("HFO",J115)))</formula>
    </cfRule>
    <cfRule type="containsText" dxfId="2029" priority="574" operator="containsText" text="LPG">
      <formula>NOT(ISERROR(SEARCH("LPG",J115)))</formula>
    </cfRule>
    <cfRule type="containsText" dxfId="2028" priority="575" operator="containsText" text="KER">
      <formula>NOT(ISERROR(SEARCH("KER",J115)))</formula>
    </cfRule>
    <cfRule type="containsText" dxfId="2027" priority="576" operator="containsText" text="DSL">
      <formula>NOT(ISERROR(SEARCH("DSL",J115)))</formula>
    </cfRule>
    <cfRule type="containsText" dxfId="2026" priority="577" operator="containsText" text="GSL">
      <formula>NOT(ISERROR(SEARCH("GSL",J115)))</formula>
    </cfRule>
    <cfRule type="containsText" dxfId="2025" priority="578" operator="containsText" text="OIL">
      <formula>NOT(ISERROR(SEARCH("OIL",J115)))</formula>
    </cfRule>
    <cfRule type="containsText" dxfId="2024" priority="579" operator="containsText" text="GAS">
      <formula>NOT(ISERROR(SEARCH("GAS",J115)))</formula>
    </cfRule>
  </conditionalFormatting>
  <conditionalFormatting sqref="J128">
    <cfRule type="containsText" dxfId="2023" priority="564" operator="containsText" text="CO2e">
      <formula>NOT(ISERROR(SEARCH("CO2e",J128)))</formula>
    </cfRule>
    <cfRule type="containsText" dxfId="2022" priority="565" operator="containsText" text="HFO">
      <formula>NOT(ISERROR(SEARCH("HFO",J128)))</formula>
    </cfRule>
    <cfRule type="containsText" dxfId="2021" priority="566" operator="containsText" text="LPG">
      <formula>NOT(ISERROR(SEARCH("LPG",J128)))</formula>
    </cfRule>
    <cfRule type="containsText" dxfId="2020" priority="567" operator="containsText" text="KER">
      <formula>NOT(ISERROR(SEARCH("KER",J128)))</formula>
    </cfRule>
    <cfRule type="containsText" dxfId="2019" priority="568" operator="containsText" text="DSL">
      <formula>NOT(ISERROR(SEARCH("DSL",J128)))</formula>
    </cfRule>
    <cfRule type="containsText" dxfId="2018" priority="569" operator="containsText" text="GSL">
      <formula>NOT(ISERROR(SEARCH("GSL",J128)))</formula>
    </cfRule>
    <cfRule type="containsText" dxfId="2017" priority="570" operator="containsText" text="OIL">
      <formula>NOT(ISERROR(SEARCH("OIL",J128)))</formula>
    </cfRule>
    <cfRule type="containsText" dxfId="2016" priority="571" operator="containsText" text="GAS">
      <formula>NOT(ISERROR(SEARCH("GAS",J128)))</formula>
    </cfRule>
  </conditionalFormatting>
  <conditionalFormatting sqref="J142">
    <cfRule type="containsText" dxfId="2015" priority="556" operator="containsText" text="CO2e">
      <formula>NOT(ISERROR(SEARCH("CO2e",J142)))</formula>
    </cfRule>
    <cfRule type="containsText" dxfId="2014" priority="557" operator="containsText" text="HFO">
      <formula>NOT(ISERROR(SEARCH("HFO",J142)))</formula>
    </cfRule>
    <cfRule type="containsText" dxfId="2013" priority="558" operator="containsText" text="LPG">
      <formula>NOT(ISERROR(SEARCH("LPG",J142)))</formula>
    </cfRule>
    <cfRule type="containsText" dxfId="2012" priority="559" operator="containsText" text="KER">
      <formula>NOT(ISERROR(SEARCH("KER",J142)))</formula>
    </cfRule>
    <cfRule type="containsText" dxfId="2011" priority="560" operator="containsText" text="DSL">
      <formula>NOT(ISERROR(SEARCH("DSL",J142)))</formula>
    </cfRule>
    <cfRule type="containsText" dxfId="2010" priority="561" operator="containsText" text="GSL">
      <formula>NOT(ISERROR(SEARCH("GSL",J142)))</formula>
    </cfRule>
    <cfRule type="containsText" dxfId="2009" priority="562" operator="containsText" text="OIL">
      <formula>NOT(ISERROR(SEARCH("OIL",J142)))</formula>
    </cfRule>
    <cfRule type="containsText" dxfId="2008" priority="563" operator="containsText" text="GAS">
      <formula>NOT(ISERROR(SEARCH("GAS",J142)))</formula>
    </cfRule>
  </conditionalFormatting>
  <conditionalFormatting sqref="J155">
    <cfRule type="containsText" dxfId="2007" priority="548" operator="containsText" text="CO2e">
      <formula>NOT(ISERROR(SEARCH("CO2e",J155)))</formula>
    </cfRule>
    <cfRule type="containsText" dxfId="2006" priority="549" operator="containsText" text="HFO">
      <formula>NOT(ISERROR(SEARCH("HFO",J155)))</formula>
    </cfRule>
    <cfRule type="containsText" dxfId="2005" priority="550" operator="containsText" text="LPG">
      <formula>NOT(ISERROR(SEARCH("LPG",J155)))</formula>
    </cfRule>
    <cfRule type="containsText" dxfId="2004" priority="551" operator="containsText" text="KER">
      <formula>NOT(ISERROR(SEARCH("KER",J155)))</formula>
    </cfRule>
    <cfRule type="containsText" dxfId="2003" priority="552" operator="containsText" text="DSL">
      <formula>NOT(ISERROR(SEARCH("DSL",J155)))</formula>
    </cfRule>
    <cfRule type="containsText" dxfId="2002" priority="553" operator="containsText" text="GSL">
      <formula>NOT(ISERROR(SEARCH("GSL",J155)))</formula>
    </cfRule>
    <cfRule type="containsText" dxfId="2001" priority="554" operator="containsText" text="OIL">
      <formula>NOT(ISERROR(SEARCH("OIL",J155)))</formula>
    </cfRule>
    <cfRule type="containsText" dxfId="2000" priority="555" operator="containsText" text="GAS">
      <formula>NOT(ISERROR(SEARCH("GAS",J155)))</formula>
    </cfRule>
  </conditionalFormatting>
  <conditionalFormatting sqref="J168">
    <cfRule type="containsText" dxfId="1999" priority="540" operator="containsText" text="CO2e">
      <formula>NOT(ISERROR(SEARCH("CO2e",J168)))</formula>
    </cfRule>
    <cfRule type="containsText" dxfId="1998" priority="541" operator="containsText" text="HFO">
      <formula>NOT(ISERROR(SEARCH("HFO",J168)))</formula>
    </cfRule>
    <cfRule type="containsText" dxfId="1997" priority="542" operator="containsText" text="LPG">
      <formula>NOT(ISERROR(SEARCH("LPG",J168)))</formula>
    </cfRule>
    <cfRule type="containsText" dxfId="1996" priority="543" operator="containsText" text="KER">
      <formula>NOT(ISERROR(SEARCH("KER",J168)))</formula>
    </cfRule>
    <cfRule type="containsText" dxfId="1995" priority="544" operator="containsText" text="DSL">
      <formula>NOT(ISERROR(SEARCH("DSL",J168)))</formula>
    </cfRule>
    <cfRule type="containsText" dxfId="1994" priority="545" operator="containsText" text="GSL">
      <formula>NOT(ISERROR(SEARCH("GSL",J168)))</formula>
    </cfRule>
    <cfRule type="containsText" dxfId="1993" priority="546" operator="containsText" text="OIL">
      <formula>NOT(ISERROR(SEARCH("OIL",J168)))</formula>
    </cfRule>
    <cfRule type="containsText" dxfId="1992" priority="547" operator="containsText" text="GAS">
      <formula>NOT(ISERROR(SEARCH("GAS",J168)))</formula>
    </cfRule>
  </conditionalFormatting>
  <conditionalFormatting sqref="J183">
    <cfRule type="containsText" dxfId="1991" priority="532" operator="containsText" text="CO2e">
      <formula>NOT(ISERROR(SEARCH("CO2e",J183)))</formula>
    </cfRule>
    <cfRule type="containsText" dxfId="1990" priority="533" operator="containsText" text="HFO">
      <formula>NOT(ISERROR(SEARCH("HFO",J183)))</formula>
    </cfRule>
    <cfRule type="containsText" dxfId="1989" priority="534" operator="containsText" text="LPG">
      <formula>NOT(ISERROR(SEARCH("LPG",J183)))</formula>
    </cfRule>
    <cfRule type="containsText" dxfId="1988" priority="535" operator="containsText" text="KER">
      <formula>NOT(ISERROR(SEARCH("KER",J183)))</formula>
    </cfRule>
    <cfRule type="containsText" dxfId="1987" priority="536" operator="containsText" text="DSL">
      <formula>NOT(ISERROR(SEARCH("DSL",J183)))</formula>
    </cfRule>
    <cfRule type="containsText" dxfId="1986" priority="537" operator="containsText" text="GSL">
      <formula>NOT(ISERROR(SEARCH("GSL",J183)))</formula>
    </cfRule>
    <cfRule type="containsText" dxfId="1985" priority="538" operator="containsText" text="OIL">
      <formula>NOT(ISERROR(SEARCH("OIL",J183)))</formula>
    </cfRule>
    <cfRule type="containsText" dxfId="1984" priority="539" operator="containsText" text="GAS">
      <formula>NOT(ISERROR(SEARCH("GAS",J183)))</formula>
    </cfRule>
  </conditionalFormatting>
  <conditionalFormatting sqref="J196">
    <cfRule type="containsText" dxfId="1983" priority="524" operator="containsText" text="CO2e">
      <formula>NOT(ISERROR(SEARCH("CO2e",J196)))</formula>
    </cfRule>
    <cfRule type="containsText" dxfId="1982" priority="525" operator="containsText" text="HFO">
      <formula>NOT(ISERROR(SEARCH("HFO",J196)))</formula>
    </cfRule>
    <cfRule type="containsText" dxfId="1981" priority="526" operator="containsText" text="LPG">
      <formula>NOT(ISERROR(SEARCH("LPG",J196)))</formula>
    </cfRule>
    <cfRule type="containsText" dxfId="1980" priority="527" operator="containsText" text="KER">
      <formula>NOT(ISERROR(SEARCH("KER",J196)))</formula>
    </cfRule>
    <cfRule type="containsText" dxfId="1979" priority="528" operator="containsText" text="DSL">
      <formula>NOT(ISERROR(SEARCH("DSL",J196)))</formula>
    </cfRule>
    <cfRule type="containsText" dxfId="1978" priority="529" operator="containsText" text="GSL">
      <formula>NOT(ISERROR(SEARCH("GSL",J196)))</formula>
    </cfRule>
    <cfRule type="containsText" dxfId="1977" priority="530" operator="containsText" text="OIL">
      <formula>NOT(ISERROR(SEARCH("OIL",J196)))</formula>
    </cfRule>
    <cfRule type="containsText" dxfId="1976" priority="531" operator="containsText" text="GAS">
      <formula>NOT(ISERROR(SEARCH("GAS",J196)))</formula>
    </cfRule>
  </conditionalFormatting>
  <conditionalFormatting sqref="J209">
    <cfRule type="containsText" dxfId="1975" priority="516" operator="containsText" text="CO2e">
      <formula>NOT(ISERROR(SEARCH("CO2e",J209)))</formula>
    </cfRule>
    <cfRule type="containsText" dxfId="1974" priority="517" operator="containsText" text="HFO">
      <formula>NOT(ISERROR(SEARCH("HFO",J209)))</formula>
    </cfRule>
    <cfRule type="containsText" dxfId="1973" priority="518" operator="containsText" text="LPG">
      <formula>NOT(ISERROR(SEARCH("LPG",J209)))</formula>
    </cfRule>
    <cfRule type="containsText" dxfId="1972" priority="519" operator="containsText" text="KER">
      <formula>NOT(ISERROR(SEARCH("KER",J209)))</formula>
    </cfRule>
    <cfRule type="containsText" dxfId="1971" priority="520" operator="containsText" text="DSL">
      <formula>NOT(ISERROR(SEARCH("DSL",J209)))</formula>
    </cfRule>
    <cfRule type="containsText" dxfId="1970" priority="521" operator="containsText" text="GSL">
      <formula>NOT(ISERROR(SEARCH("GSL",J209)))</formula>
    </cfRule>
    <cfRule type="containsText" dxfId="1969" priority="522" operator="containsText" text="OIL">
      <formula>NOT(ISERROR(SEARCH("OIL",J209)))</formula>
    </cfRule>
    <cfRule type="containsText" dxfId="1968" priority="523" operator="containsText" text="GAS">
      <formula>NOT(ISERROR(SEARCH("GAS",J209)))</formula>
    </cfRule>
  </conditionalFormatting>
  <conditionalFormatting sqref="J222">
    <cfRule type="containsText" dxfId="1967" priority="508" operator="containsText" text="CO2e">
      <formula>NOT(ISERROR(SEARCH("CO2e",J222)))</formula>
    </cfRule>
    <cfRule type="containsText" dxfId="1966" priority="509" operator="containsText" text="HFO">
      <formula>NOT(ISERROR(SEARCH("HFO",J222)))</formula>
    </cfRule>
    <cfRule type="containsText" dxfId="1965" priority="510" operator="containsText" text="LPG">
      <formula>NOT(ISERROR(SEARCH("LPG",J222)))</formula>
    </cfRule>
    <cfRule type="containsText" dxfId="1964" priority="511" operator="containsText" text="KER">
      <formula>NOT(ISERROR(SEARCH("KER",J222)))</formula>
    </cfRule>
    <cfRule type="containsText" dxfId="1963" priority="512" operator="containsText" text="DSL">
      <formula>NOT(ISERROR(SEARCH("DSL",J222)))</formula>
    </cfRule>
    <cfRule type="containsText" dxfId="1962" priority="513" operator="containsText" text="GSL">
      <formula>NOT(ISERROR(SEARCH("GSL",J222)))</formula>
    </cfRule>
    <cfRule type="containsText" dxfId="1961" priority="514" operator="containsText" text="OIL">
      <formula>NOT(ISERROR(SEARCH("OIL",J222)))</formula>
    </cfRule>
    <cfRule type="containsText" dxfId="1960" priority="515" operator="containsText" text="GAS">
      <formula>NOT(ISERROR(SEARCH("GAS",J222)))</formula>
    </cfRule>
  </conditionalFormatting>
  <conditionalFormatting sqref="J236">
    <cfRule type="containsText" dxfId="1959" priority="500" operator="containsText" text="CO2e">
      <formula>NOT(ISERROR(SEARCH("CO2e",J236)))</formula>
    </cfRule>
    <cfRule type="containsText" dxfId="1958" priority="501" operator="containsText" text="HFO">
      <formula>NOT(ISERROR(SEARCH("HFO",J236)))</formula>
    </cfRule>
    <cfRule type="containsText" dxfId="1957" priority="502" operator="containsText" text="LPG">
      <formula>NOT(ISERROR(SEARCH("LPG",J236)))</formula>
    </cfRule>
    <cfRule type="containsText" dxfId="1956" priority="503" operator="containsText" text="KER">
      <formula>NOT(ISERROR(SEARCH("KER",J236)))</formula>
    </cfRule>
    <cfRule type="containsText" dxfId="1955" priority="504" operator="containsText" text="DSL">
      <formula>NOT(ISERROR(SEARCH("DSL",J236)))</formula>
    </cfRule>
    <cfRule type="containsText" dxfId="1954" priority="505" operator="containsText" text="GSL">
      <formula>NOT(ISERROR(SEARCH("GSL",J236)))</formula>
    </cfRule>
    <cfRule type="containsText" dxfId="1953" priority="506" operator="containsText" text="OIL">
      <formula>NOT(ISERROR(SEARCH("OIL",J236)))</formula>
    </cfRule>
    <cfRule type="containsText" dxfId="1952" priority="507" operator="containsText" text="GAS">
      <formula>NOT(ISERROR(SEARCH("GAS",J236)))</formula>
    </cfRule>
  </conditionalFormatting>
  <conditionalFormatting sqref="J249">
    <cfRule type="containsText" dxfId="1951" priority="492" operator="containsText" text="CO2e">
      <formula>NOT(ISERROR(SEARCH("CO2e",J249)))</formula>
    </cfRule>
    <cfRule type="containsText" dxfId="1950" priority="493" operator="containsText" text="HFO">
      <formula>NOT(ISERROR(SEARCH("HFO",J249)))</formula>
    </cfRule>
    <cfRule type="containsText" dxfId="1949" priority="494" operator="containsText" text="LPG">
      <formula>NOT(ISERROR(SEARCH("LPG",J249)))</formula>
    </cfRule>
    <cfRule type="containsText" dxfId="1948" priority="495" operator="containsText" text="KER">
      <formula>NOT(ISERROR(SEARCH("KER",J249)))</formula>
    </cfRule>
    <cfRule type="containsText" dxfId="1947" priority="496" operator="containsText" text="DSL">
      <formula>NOT(ISERROR(SEARCH("DSL",J249)))</formula>
    </cfRule>
    <cfRule type="containsText" dxfId="1946" priority="497" operator="containsText" text="GSL">
      <formula>NOT(ISERROR(SEARCH("GSL",J249)))</formula>
    </cfRule>
    <cfRule type="containsText" dxfId="1945" priority="498" operator="containsText" text="OIL">
      <formula>NOT(ISERROR(SEARCH("OIL",J249)))</formula>
    </cfRule>
    <cfRule type="containsText" dxfId="1944" priority="499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26:J1048576 J818:J819 J821:J824 J813:J814 I819 J617:J619 J723 J725:J735">
    <cfRule type="containsText" dxfId="1943" priority="491" operator="containsText" text="ELC">
      <formula>NOT(ISERROR(SEARCH("ELC",I1)))</formula>
    </cfRule>
  </conditionalFormatting>
  <conditionalFormatting sqref="J326">
    <cfRule type="containsText" dxfId="1942" priority="490" operator="containsText" text="ELC">
      <formula>NOT(ISERROR(SEARCH("ELC",J326)))</formula>
    </cfRule>
  </conditionalFormatting>
  <conditionalFormatting sqref="J339">
    <cfRule type="containsText" dxfId="1941" priority="489" operator="containsText" text="ELC">
      <formula>NOT(ISERROR(SEARCH("ELC",J339)))</formula>
    </cfRule>
  </conditionalFormatting>
  <conditionalFormatting sqref="J352">
    <cfRule type="containsText" dxfId="1940" priority="488" operator="containsText" text="ELC">
      <formula>NOT(ISERROR(SEARCH("ELC",J352)))</formula>
    </cfRule>
  </conditionalFormatting>
  <conditionalFormatting sqref="J365">
    <cfRule type="containsText" dxfId="1939" priority="487" operator="containsText" text="ELC">
      <formula>NOT(ISERROR(SEARCH("ELC",J365)))</formula>
    </cfRule>
  </conditionalFormatting>
  <conditionalFormatting sqref="J378">
    <cfRule type="containsText" dxfId="1938" priority="486" operator="containsText" text="ELC">
      <formula>NOT(ISERROR(SEARCH("ELC",J378)))</formula>
    </cfRule>
  </conditionalFormatting>
  <conditionalFormatting sqref="L267:AQ273">
    <cfRule type="cellIs" dxfId="1937" priority="485" operator="equal">
      <formula>0</formula>
    </cfRule>
  </conditionalFormatting>
  <conditionalFormatting sqref="J383 J385:J386">
    <cfRule type="containsText" dxfId="1936" priority="484" operator="containsText" text="ELC">
      <formula>NOT(ISERROR(SEARCH("ELC",J383)))</formula>
    </cfRule>
  </conditionalFormatting>
  <conditionalFormatting sqref="L387:AQ393">
    <cfRule type="cellIs" dxfId="1935" priority="483" operator="equal">
      <formula>0</formula>
    </cfRule>
  </conditionalFormatting>
  <conditionalFormatting sqref="J394">
    <cfRule type="containsText" dxfId="1934" priority="482" operator="containsText" text="ELC">
      <formula>NOT(ISERROR(SEARCH("ELC",J394)))</formula>
    </cfRule>
  </conditionalFormatting>
  <conditionalFormatting sqref="J411:J412">
    <cfRule type="containsText" dxfId="1933" priority="481" operator="containsText" text="ELC">
      <formula>NOT(ISERROR(SEARCH("ELC",J411)))</formula>
    </cfRule>
  </conditionalFormatting>
  <conditionalFormatting sqref="L413:AQ419">
    <cfRule type="cellIs" dxfId="1932" priority="480" operator="equal">
      <formula>0</formula>
    </cfRule>
  </conditionalFormatting>
  <conditionalFormatting sqref="J420">
    <cfRule type="containsText" dxfId="1931" priority="479" operator="containsText" text="ELC">
      <formula>NOT(ISERROR(SEARCH("ELC",J420)))</formula>
    </cfRule>
  </conditionalFormatting>
  <conditionalFormatting sqref="L426:AQ432">
    <cfRule type="cellIs" dxfId="1930" priority="478" operator="equal">
      <formula>0</formula>
    </cfRule>
  </conditionalFormatting>
  <conditionalFormatting sqref="J433 J422 J424:J425">
    <cfRule type="containsText" dxfId="1929" priority="477" operator="containsText" text="ELC">
      <formula>NOT(ISERROR(SEARCH("ELC",J422)))</formula>
    </cfRule>
  </conditionalFormatting>
  <conditionalFormatting sqref="L439:AQ445">
    <cfRule type="cellIs" dxfId="1928" priority="476" operator="equal">
      <formula>0</formula>
    </cfRule>
  </conditionalFormatting>
  <conditionalFormatting sqref="J446 J435 J437:J438">
    <cfRule type="containsText" dxfId="1927" priority="475" operator="containsText" text="ELC">
      <formula>NOT(ISERROR(SEARCH("ELC",J435)))</formula>
    </cfRule>
  </conditionalFormatting>
  <conditionalFormatting sqref="L452:AQ458">
    <cfRule type="cellIs" dxfId="1926" priority="474" operator="equal">
      <formula>0</formula>
    </cfRule>
  </conditionalFormatting>
  <conditionalFormatting sqref="J459 J448 J450:J451">
    <cfRule type="containsText" dxfId="1925" priority="473" operator="containsText" text="ELC">
      <formula>NOT(ISERROR(SEARCH("ELC",J448)))</formula>
    </cfRule>
  </conditionalFormatting>
  <conditionalFormatting sqref="J398:J399">
    <cfRule type="containsText" dxfId="1924" priority="472" operator="containsText" text="ELC">
      <formula>NOT(ISERROR(SEARCH("ELC",J398)))</formula>
    </cfRule>
  </conditionalFormatting>
  <conditionalFormatting sqref="L400:AQ406">
    <cfRule type="cellIs" dxfId="1923" priority="471" operator="equal">
      <formula>0</formula>
    </cfRule>
  </conditionalFormatting>
  <conditionalFormatting sqref="J407:J408">
    <cfRule type="containsText" dxfId="1922" priority="470" operator="containsText" text="ELC">
      <formula>NOT(ISERROR(SEARCH("ELC",J407)))</formula>
    </cfRule>
  </conditionalFormatting>
  <conditionalFormatting sqref="J463:J464">
    <cfRule type="containsText" dxfId="1921" priority="469" operator="containsText" text="ELC">
      <formula>NOT(ISERROR(SEARCH("ELC",J463)))</formula>
    </cfRule>
  </conditionalFormatting>
  <conditionalFormatting sqref="L465:AQ471">
    <cfRule type="cellIs" dxfId="1920" priority="468" operator="equal">
      <formula>0</formula>
    </cfRule>
  </conditionalFormatting>
  <conditionalFormatting sqref="J472">
    <cfRule type="containsText" dxfId="1919" priority="467" operator="containsText" text="ELC">
      <formula>NOT(ISERROR(SEARCH("ELC",J472)))</formula>
    </cfRule>
  </conditionalFormatting>
  <conditionalFormatting sqref="L478:AQ484">
    <cfRule type="cellIs" dxfId="1918" priority="466" operator="equal">
      <formula>0</formula>
    </cfRule>
  </conditionalFormatting>
  <conditionalFormatting sqref="J474 J476:J477">
    <cfRule type="containsText" dxfId="1917" priority="465" operator="containsText" text="ELC">
      <formula>NOT(ISERROR(SEARCH("ELC",J474)))</formula>
    </cfRule>
  </conditionalFormatting>
  <conditionalFormatting sqref="L491:AQ497">
    <cfRule type="cellIs" dxfId="1916" priority="464" operator="equal">
      <formula>0</formula>
    </cfRule>
  </conditionalFormatting>
  <conditionalFormatting sqref="J487 J489:J490">
    <cfRule type="containsText" dxfId="1915" priority="463" operator="containsText" text="ELC">
      <formula>NOT(ISERROR(SEARCH("ELC",J487)))</formula>
    </cfRule>
  </conditionalFormatting>
  <conditionalFormatting sqref="J485">
    <cfRule type="containsText" dxfId="1914" priority="462" operator="containsText" text="ELC">
      <formula>NOT(ISERROR(SEARCH("ELC",J485)))</formula>
    </cfRule>
  </conditionalFormatting>
  <conditionalFormatting sqref="J498">
    <cfRule type="containsText" dxfId="1913" priority="461" operator="containsText" text="ELC">
      <formula>NOT(ISERROR(SEARCH("ELC",J498)))</formula>
    </cfRule>
  </conditionalFormatting>
  <conditionalFormatting sqref="J502:J503">
    <cfRule type="containsText" dxfId="1912" priority="460" operator="containsText" text="ELC">
      <formula>NOT(ISERROR(SEARCH("ELC",J502)))</formula>
    </cfRule>
  </conditionalFormatting>
  <conditionalFormatting sqref="L504:AQ510">
    <cfRule type="cellIs" dxfId="1911" priority="459" operator="equal">
      <formula>0</formula>
    </cfRule>
  </conditionalFormatting>
  <conditionalFormatting sqref="J511">
    <cfRule type="containsText" dxfId="1910" priority="458" operator="containsText" text="ELC">
      <formula>NOT(ISERROR(SEARCH("ELC",J511)))</formula>
    </cfRule>
  </conditionalFormatting>
  <conditionalFormatting sqref="J515:J516">
    <cfRule type="containsText" dxfId="1909" priority="457" operator="containsText" text="ELC">
      <formula>NOT(ISERROR(SEARCH("ELC",J515)))</formula>
    </cfRule>
  </conditionalFormatting>
  <conditionalFormatting sqref="L517:AQ523">
    <cfRule type="cellIs" dxfId="1908" priority="456" operator="equal">
      <formula>0</formula>
    </cfRule>
  </conditionalFormatting>
  <conditionalFormatting sqref="J524">
    <cfRule type="containsText" dxfId="1907" priority="455" operator="containsText" text="ELC">
      <formula>NOT(ISERROR(SEARCH("ELC",J524)))</formula>
    </cfRule>
  </conditionalFormatting>
  <conditionalFormatting sqref="L530:AQ536">
    <cfRule type="cellIs" dxfId="1906" priority="454" operator="equal">
      <formula>0</formula>
    </cfRule>
  </conditionalFormatting>
  <conditionalFormatting sqref="J537 J526 J528:J529">
    <cfRule type="containsText" dxfId="1905" priority="453" operator="containsText" text="ELC">
      <formula>NOT(ISERROR(SEARCH("ELC",J526)))</formula>
    </cfRule>
  </conditionalFormatting>
  <conditionalFormatting sqref="L543:AQ549">
    <cfRule type="cellIs" dxfId="1904" priority="452" operator="equal">
      <formula>0</formula>
    </cfRule>
  </conditionalFormatting>
  <conditionalFormatting sqref="J550 J539 J541:J542">
    <cfRule type="containsText" dxfId="1903" priority="451" operator="containsText" text="ELC">
      <formula>NOT(ISERROR(SEARCH("ELC",J539)))</formula>
    </cfRule>
  </conditionalFormatting>
  <conditionalFormatting sqref="L556:AQ562">
    <cfRule type="cellIs" dxfId="1902" priority="450" operator="equal">
      <formula>0</formula>
    </cfRule>
  </conditionalFormatting>
  <conditionalFormatting sqref="J552 J554:J555">
    <cfRule type="containsText" dxfId="1901" priority="449" operator="containsText" text="ELC">
      <formula>NOT(ISERROR(SEARCH("ELC",J552)))</formula>
    </cfRule>
  </conditionalFormatting>
  <conditionalFormatting sqref="J563">
    <cfRule type="containsText" dxfId="1900" priority="448" operator="containsText" text="ELC">
      <formula>NOT(ISERROR(SEARCH("ELC",J563)))</formula>
    </cfRule>
  </conditionalFormatting>
  <conditionalFormatting sqref="L569:AQ575">
    <cfRule type="cellIs" dxfId="1899" priority="447" operator="equal">
      <formula>0</formula>
    </cfRule>
  </conditionalFormatting>
  <conditionalFormatting sqref="J565 J567:J568">
    <cfRule type="containsText" dxfId="1898" priority="446" operator="containsText" text="ELC">
      <formula>NOT(ISERROR(SEARCH("ELC",J565)))</formula>
    </cfRule>
  </conditionalFormatting>
  <conditionalFormatting sqref="J576">
    <cfRule type="containsText" dxfId="1897" priority="445" operator="containsText" text="ELC">
      <formula>NOT(ISERROR(SEARCH("ELC",J576)))</formula>
    </cfRule>
  </conditionalFormatting>
  <conditionalFormatting sqref="L582:AQ588">
    <cfRule type="cellIs" dxfId="1896" priority="444" operator="equal">
      <formula>0</formula>
    </cfRule>
  </conditionalFormatting>
  <conditionalFormatting sqref="J589 J580:J581">
    <cfRule type="containsText" dxfId="1895" priority="443" operator="containsText" text="ELC">
      <formula>NOT(ISERROR(SEARCH("ELC",J580)))</formula>
    </cfRule>
  </conditionalFormatting>
  <conditionalFormatting sqref="L293:AQ299">
    <cfRule type="cellIs" dxfId="1894" priority="442" operator="equal">
      <formula>0</formula>
    </cfRule>
  </conditionalFormatting>
  <conditionalFormatting sqref="J382">
    <cfRule type="containsText" dxfId="1893" priority="441" operator="containsText" text="ELC">
      <formula>NOT(ISERROR(SEARCH("ELC",J382)))</formula>
    </cfRule>
  </conditionalFormatting>
  <conditionalFormatting sqref="J594:J595">
    <cfRule type="containsText" dxfId="1892" priority="440" operator="containsText" text="ELC">
      <formula>NOT(ISERROR(SEARCH("ELC",J594)))</formula>
    </cfRule>
  </conditionalFormatting>
  <conditionalFormatting sqref="L596:AQ602">
    <cfRule type="cellIs" dxfId="1891" priority="439" operator="equal">
      <formula>0</formula>
    </cfRule>
  </conditionalFormatting>
  <conditionalFormatting sqref="J607:J608">
    <cfRule type="containsText" dxfId="1890" priority="438" operator="containsText" text="ELC">
      <formula>NOT(ISERROR(SEARCH("ELC",J607)))</formula>
    </cfRule>
  </conditionalFormatting>
  <conditionalFormatting sqref="L609:AQ615">
    <cfRule type="cellIs" dxfId="1889" priority="437" operator="equal">
      <formula>0</formula>
    </cfRule>
  </conditionalFormatting>
  <conditionalFormatting sqref="J726:J727">
    <cfRule type="containsText" dxfId="1888" priority="436" operator="containsText" text="ELC">
      <formula>NOT(ISERROR(SEARCH("ELC",J726)))</formula>
    </cfRule>
  </conditionalFormatting>
  <conditionalFormatting sqref="L728:AQ734">
    <cfRule type="cellIs" dxfId="1887" priority="435" operator="equal">
      <formula>0</formula>
    </cfRule>
  </conditionalFormatting>
  <conditionalFormatting sqref="J603">
    <cfRule type="containsText" dxfId="1886" priority="434" operator="containsText" text="ELC">
      <formula>NOT(ISERROR(SEARCH("ELC",J603)))</formula>
    </cfRule>
  </conditionalFormatting>
  <conditionalFormatting sqref="J616">
    <cfRule type="containsText" dxfId="1885" priority="433" operator="containsText" text="ELC">
      <formula>NOT(ISERROR(SEARCH("ELC",J616)))</formula>
    </cfRule>
  </conditionalFormatting>
  <conditionalFormatting sqref="J735">
    <cfRule type="containsText" dxfId="1884" priority="432" operator="containsText" text="ELC">
      <formula>NOT(ISERROR(SEARCH("ELC",J735)))</formula>
    </cfRule>
  </conditionalFormatting>
  <conditionalFormatting sqref="L624:AQ630">
    <cfRule type="cellIs" dxfId="1883" priority="431" operator="equal">
      <formula>0</formula>
    </cfRule>
  </conditionalFormatting>
  <conditionalFormatting sqref="J620 J622:J623">
    <cfRule type="containsText" dxfId="1882" priority="430" operator="containsText" text="ELC">
      <formula>NOT(ISERROR(SEARCH("ELC",J620)))</formula>
    </cfRule>
  </conditionalFormatting>
  <conditionalFormatting sqref="J591">
    <cfRule type="containsText" dxfId="1881" priority="429" operator="containsText" text="ELC">
      <formula>NOT(ISERROR(SEARCH("ELC",J591)))</formula>
    </cfRule>
  </conditionalFormatting>
  <conditionalFormatting sqref="J593">
    <cfRule type="containsText" dxfId="1880" priority="421" operator="containsText" text="CO2e">
      <formula>NOT(ISERROR(SEARCH("CO2e",J593)))</formula>
    </cfRule>
    <cfRule type="containsText" dxfId="1879" priority="422" operator="containsText" text="HFO">
      <formula>NOT(ISERROR(SEARCH("HFO",J593)))</formula>
    </cfRule>
    <cfRule type="containsText" dxfId="1878" priority="423" operator="containsText" text="LPG">
      <formula>NOT(ISERROR(SEARCH("LPG",J593)))</formula>
    </cfRule>
    <cfRule type="containsText" dxfId="1877" priority="424" operator="containsText" text="KER">
      <formula>NOT(ISERROR(SEARCH("KER",J593)))</formula>
    </cfRule>
    <cfRule type="containsText" dxfId="1876" priority="425" operator="containsText" text="DSL">
      <formula>NOT(ISERROR(SEARCH("DSL",J593)))</formula>
    </cfRule>
    <cfRule type="containsText" dxfId="1875" priority="426" operator="containsText" text="GSL">
      <formula>NOT(ISERROR(SEARCH("GSL",J593)))</formula>
    </cfRule>
    <cfRule type="containsText" dxfId="1874" priority="427" operator="containsText" text="OIL">
      <formula>NOT(ISERROR(SEARCH("OIL",J593)))</formula>
    </cfRule>
    <cfRule type="containsText" dxfId="1873" priority="428" operator="containsText" text="GAS">
      <formula>NOT(ISERROR(SEARCH("GAS",J593)))</formula>
    </cfRule>
  </conditionalFormatting>
  <conditionalFormatting sqref="J606">
    <cfRule type="containsText" dxfId="1872" priority="413" operator="containsText" text="CO2e">
      <formula>NOT(ISERROR(SEARCH("CO2e",J606)))</formula>
    </cfRule>
    <cfRule type="containsText" dxfId="1871" priority="414" operator="containsText" text="HFO">
      <formula>NOT(ISERROR(SEARCH("HFO",J606)))</formula>
    </cfRule>
    <cfRule type="containsText" dxfId="1870" priority="415" operator="containsText" text="LPG">
      <formula>NOT(ISERROR(SEARCH("LPG",J606)))</formula>
    </cfRule>
    <cfRule type="containsText" dxfId="1869" priority="416" operator="containsText" text="KER">
      <formula>NOT(ISERROR(SEARCH("KER",J606)))</formula>
    </cfRule>
    <cfRule type="containsText" dxfId="1868" priority="417" operator="containsText" text="DSL">
      <formula>NOT(ISERROR(SEARCH("DSL",J606)))</formula>
    </cfRule>
    <cfRule type="containsText" dxfId="1867" priority="418" operator="containsText" text="GSL">
      <formula>NOT(ISERROR(SEARCH("GSL",J606)))</formula>
    </cfRule>
    <cfRule type="containsText" dxfId="1866" priority="419" operator="containsText" text="OIL">
      <formula>NOT(ISERROR(SEARCH("OIL",J606)))</formula>
    </cfRule>
    <cfRule type="containsText" dxfId="1865" priority="420" operator="containsText" text="GAS">
      <formula>NOT(ISERROR(SEARCH("GAS",J606)))</formula>
    </cfRule>
  </conditionalFormatting>
  <conditionalFormatting sqref="J725">
    <cfRule type="containsText" dxfId="1864" priority="405" operator="containsText" text="CO2e">
      <formula>NOT(ISERROR(SEARCH("CO2e",J725)))</formula>
    </cfRule>
    <cfRule type="containsText" dxfId="1863" priority="406" operator="containsText" text="HFO">
      <formula>NOT(ISERROR(SEARCH("HFO",J725)))</formula>
    </cfRule>
    <cfRule type="containsText" dxfId="1862" priority="407" operator="containsText" text="LPG">
      <formula>NOT(ISERROR(SEARCH("LPG",J725)))</formula>
    </cfRule>
    <cfRule type="containsText" dxfId="1861" priority="408" operator="containsText" text="KER">
      <formula>NOT(ISERROR(SEARCH("KER",J725)))</formula>
    </cfRule>
    <cfRule type="containsText" dxfId="1860" priority="409" operator="containsText" text="DSL">
      <formula>NOT(ISERROR(SEARCH("DSL",J725)))</formula>
    </cfRule>
    <cfRule type="containsText" dxfId="1859" priority="410" operator="containsText" text="GSL">
      <formula>NOT(ISERROR(SEARCH("GSL",J725)))</formula>
    </cfRule>
    <cfRule type="containsText" dxfId="1858" priority="411" operator="containsText" text="OIL">
      <formula>NOT(ISERROR(SEARCH("OIL",J725)))</formula>
    </cfRule>
    <cfRule type="containsText" dxfId="1857" priority="412" operator="containsText" text="GAS">
      <formula>NOT(ISERROR(SEARCH("GAS",J725)))</formula>
    </cfRule>
  </conditionalFormatting>
  <conditionalFormatting sqref="J621">
    <cfRule type="containsText" dxfId="1856" priority="404" operator="containsText" text="ELC">
      <formula>NOT(ISERROR(SEARCH("ELC",J621)))</formula>
    </cfRule>
  </conditionalFormatting>
  <conditionalFormatting sqref="J621">
    <cfRule type="containsText" dxfId="1855" priority="396" operator="containsText" text="CO2e">
      <formula>NOT(ISERROR(SEARCH("CO2e",J621)))</formula>
    </cfRule>
    <cfRule type="containsText" dxfId="1854" priority="397" operator="containsText" text="HFO">
      <formula>NOT(ISERROR(SEARCH("HFO",J621)))</formula>
    </cfRule>
    <cfRule type="containsText" dxfId="1853" priority="398" operator="containsText" text="LPG">
      <formula>NOT(ISERROR(SEARCH("LPG",J621)))</formula>
    </cfRule>
    <cfRule type="containsText" dxfId="1852" priority="399" operator="containsText" text="KER">
      <formula>NOT(ISERROR(SEARCH("KER",J621)))</formula>
    </cfRule>
    <cfRule type="containsText" dxfId="1851" priority="400" operator="containsText" text="DSL">
      <formula>NOT(ISERROR(SEARCH("DSL",J621)))</formula>
    </cfRule>
    <cfRule type="containsText" dxfId="1850" priority="401" operator="containsText" text="GSL">
      <formula>NOT(ISERROR(SEARCH("GSL",J621)))</formula>
    </cfRule>
    <cfRule type="containsText" dxfId="1849" priority="402" operator="containsText" text="OIL">
      <formula>NOT(ISERROR(SEARCH("OIL",J621)))</formula>
    </cfRule>
    <cfRule type="containsText" dxfId="1848" priority="403" operator="containsText" text="GAS">
      <formula>NOT(ISERROR(SEARCH("GAS",J621)))</formula>
    </cfRule>
  </conditionalFormatting>
  <conditionalFormatting sqref="J579">
    <cfRule type="containsText" dxfId="1847" priority="388" operator="containsText" text="CO2e">
      <formula>NOT(ISERROR(SEARCH("CO2e",J579)))</formula>
    </cfRule>
    <cfRule type="containsText" dxfId="1846" priority="389" operator="containsText" text="HFO">
      <formula>NOT(ISERROR(SEARCH("HFO",J579)))</formula>
    </cfRule>
    <cfRule type="containsText" dxfId="1845" priority="390" operator="containsText" text="LPG">
      <formula>NOT(ISERROR(SEARCH("LPG",J579)))</formula>
    </cfRule>
    <cfRule type="containsText" dxfId="1844" priority="391" operator="containsText" text="KER">
      <formula>NOT(ISERROR(SEARCH("KER",J579)))</formula>
    </cfRule>
    <cfRule type="containsText" dxfId="1843" priority="392" operator="containsText" text="DSL">
      <formula>NOT(ISERROR(SEARCH("DSL",J579)))</formula>
    </cfRule>
    <cfRule type="containsText" dxfId="1842" priority="393" operator="containsText" text="GSL">
      <formula>NOT(ISERROR(SEARCH("GSL",J579)))</formula>
    </cfRule>
    <cfRule type="containsText" dxfId="1841" priority="394" operator="containsText" text="OIL">
      <formula>NOT(ISERROR(SEARCH("OIL",J579)))</formula>
    </cfRule>
    <cfRule type="containsText" dxfId="1840" priority="395" operator="containsText" text="GAS">
      <formula>NOT(ISERROR(SEARCH("GAS",J579)))</formula>
    </cfRule>
  </conditionalFormatting>
  <conditionalFormatting sqref="J566">
    <cfRule type="containsText" dxfId="1839" priority="387" operator="containsText" text="ELC">
      <formula>NOT(ISERROR(SEARCH("ELC",J566)))</formula>
    </cfRule>
  </conditionalFormatting>
  <conditionalFormatting sqref="J566">
    <cfRule type="containsText" dxfId="1838" priority="379" operator="containsText" text="CO2e">
      <formula>NOT(ISERROR(SEARCH("CO2e",J566)))</formula>
    </cfRule>
    <cfRule type="containsText" dxfId="1837" priority="380" operator="containsText" text="HFO">
      <formula>NOT(ISERROR(SEARCH("HFO",J566)))</formula>
    </cfRule>
    <cfRule type="containsText" dxfId="1836" priority="381" operator="containsText" text="LPG">
      <formula>NOT(ISERROR(SEARCH("LPG",J566)))</formula>
    </cfRule>
    <cfRule type="containsText" dxfId="1835" priority="382" operator="containsText" text="KER">
      <formula>NOT(ISERROR(SEARCH("KER",J566)))</formula>
    </cfRule>
    <cfRule type="containsText" dxfId="1834" priority="383" operator="containsText" text="DSL">
      <formula>NOT(ISERROR(SEARCH("DSL",J566)))</formula>
    </cfRule>
    <cfRule type="containsText" dxfId="1833" priority="384" operator="containsText" text="GSL">
      <formula>NOT(ISERROR(SEARCH("GSL",J566)))</formula>
    </cfRule>
    <cfRule type="containsText" dxfId="1832" priority="385" operator="containsText" text="OIL">
      <formula>NOT(ISERROR(SEARCH("OIL",J566)))</formula>
    </cfRule>
    <cfRule type="containsText" dxfId="1831" priority="386" operator="containsText" text="GAS">
      <formula>NOT(ISERROR(SEARCH("GAS",J566)))</formula>
    </cfRule>
  </conditionalFormatting>
  <conditionalFormatting sqref="J553">
    <cfRule type="containsText" dxfId="1830" priority="378" operator="containsText" text="ELC">
      <formula>NOT(ISERROR(SEARCH("ELC",J553)))</formula>
    </cfRule>
  </conditionalFormatting>
  <conditionalFormatting sqref="J553">
    <cfRule type="containsText" dxfId="1829" priority="370" operator="containsText" text="CO2e">
      <formula>NOT(ISERROR(SEARCH("CO2e",J553)))</formula>
    </cfRule>
    <cfRule type="containsText" dxfId="1828" priority="371" operator="containsText" text="HFO">
      <formula>NOT(ISERROR(SEARCH("HFO",J553)))</formula>
    </cfRule>
    <cfRule type="containsText" dxfId="1827" priority="372" operator="containsText" text="LPG">
      <formula>NOT(ISERROR(SEARCH("LPG",J553)))</formula>
    </cfRule>
    <cfRule type="containsText" dxfId="1826" priority="373" operator="containsText" text="KER">
      <formula>NOT(ISERROR(SEARCH("KER",J553)))</formula>
    </cfRule>
    <cfRule type="containsText" dxfId="1825" priority="374" operator="containsText" text="DSL">
      <formula>NOT(ISERROR(SEARCH("DSL",J553)))</formula>
    </cfRule>
    <cfRule type="containsText" dxfId="1824" priority="375" operator="containsText" text="GSL">
      <formula>NOT(ISERROR(SEARCH("GSL",J553)))</formula>
    </cfRule>
    <cfRule type="containsText" dxfId="1823" priority="376" operator="containsText" text="OIL">
      <formula>NOT(ISERROR(SEARCH("OIL",J553)))</formula>
    </cfRule>
    <cfRule type="containsText" dxfId="1822" priority="377" operator="containsText" text="GAS">
      <formula>NOT(ISERROR(SEARCH("GAS",J553)))</formula>
    </cfRule>
  </conditionalFormatting>
  <conditionalFormatting sqref="J540">
    <cfRule type="containsText" dxfId="1821" priority="369" operator="containsText" text="ELC">
      <formula>NOT(ISERROR(SEARCH("ELC",J540)))</formula>
    </cfRule>
  </conditionalFormatting>
  <conditionalFormatting sqref="J540">
    <cfRule type="containsText" dxfId="1820" priority="361" operator="containsText" text="CO2e">
      <formula>NOT(ISERROR(SEARCH("CO2e",J540)))</formula>
    </cfRule>
    <cfRule type="containsText" dxfId="1819" priority="362" operator="containsText" text="HFO">
      <formula>NOT(ISERROR(SEARCH("HFO",J540)))</formula>
    </cfRule>
    <cfRule type="containsText" dxfId="1818" priority="363" operator="containsText" text="LPG">
      <formula>NOT(ISERROR(SEARCH("LPG",J540)))</formula>
    </cfRule>
    <cfRule type="containsText" dxfId="1817" priority="364" operator="containsText" text="KER">
      <formula>NOT(ISERROR(SEARCH("KER",J540)))</formula>
    </cfRule>
    <cfRule type="containsText" dxfId="1816" priority="365" operator="containsText" text="DSL">
      <formula>NOT(ISERROR(SEARCH("DSL",J540)))</formula>
    </cfRule>
    <cfRule type="containsText" dxfId="1815" priority="366" operator="containsText" text="GSL">
      <formula>NOT(ISERROR(SEARCH("GSL",J540)))</formula>
    </cfRule>
    <cfRule type="containsText" dxfId="1814" priority="367" operator="containsText" text="OIL">
      <formula>NOT(ISERROR(SEARCH("OIL",J540)))</formula>
    </cfRule>
    <cfRule type="containsText" dxfId="1813" priority="368" operator="containsText" text="GAS">
      <formula>NOT(ISERROR(SEARCH("GAS",J540)))</formula>
    </cfRule>
  </conditionalFormatting>
  <conditionalFormatting sqref="J527">
    <cfRule type="containsText" dxfId="1812" priority="360" operator="containsText" text="ELC">
      <formula>NOT(ISERROR(SEARCH("ELC",J527)))</formula>
    </cfRule>
  </conditionalFormatting>
  <conditionalFormatting sqref="J527">
    <cfRule type="containsText" dxfId="1811" priority="352" operator="containsText" text="CO2e">
      <formula>NOT(ISERROR(SEARCH("CO2e",J527)))</formula>
    </cfRule>
    <cfRule type="containsText" dxfId="1810" priority="353" operator="containsText" text="HFO">
      <formula>NOT(ISERROR(SEARCH("HFO",J527)))</formula>
    </cfRule>
    <cfRule type="containsText" dxfId="1809" priority="354" operator="containsText" text="LPG">
      <formula>NOT(ISERROR(SEARCH("LPG",J527)))</formula>
    </cfRule>
    <cfRule type="containsText" dxfId="1808" priority="355" operator="containsText" text="KER">
      <formula>NOT(ISERROR(SEARCH("KER",J527)))</formula>
    </cfRule>
    <cfRule type="containsText" dxfId="1807" priority="356" operator="containsText" text="DSL">
      <formula>NOT(ISERROR(SEARCH("DSL",J527)))</formula>
    </cfRule>
    <cfRule type="containsText" dxfId="1806" priority="357" operator="containsText" text="GSL">
      <formula>NOT(ISERROR(SEARCH("GSL",J527)))</formula>
    </cfRule>
    <cfRule type="containsText" dxfId="1805" priority="358" operator="containsText" text="OIL">
      <formula>NOT(ISERROR(SEARCH("OIL",J527)))</formula>
    </cfRule>
    <cfRule type="containsText" dxfId="1804" priority="359" operator="containsText" text="GAS">
      <formula>NOT(ISERROR(SEARCH("GAS",J527)))</formula>
    </cfRule>
  </conditionalFormatting>
  <conditionalFormatting sqref="J514">
    <cfRule type="containsText" dxfId="1803" priority="344" operator="containsText" text="CO2e">
      <formula>NOT(ISERROR(SEARCH("CO2e",J514)))</formula>
    </cfRule>
    <cfRule type="containsText" dxfId="1802" priority="345" operator="containsText" text="HFO">
      <formula>NOT(ISERROR(SEARCH("HFO",J514)))</formula>
    </cfRule>
    <cfRule type="containsText" dxfId="1801" priority="346" operator="containsText" text="LPG">
      <formula>NOT(ISERROR(SEARCH("LPG",J514)))</formula>
    </cfRule>
    <cfRule type="containsText" dxfId="1800" priority="347" operator="containsText" text="KER">
      <formula>NOT(ISERROR(SEARCH("KER",J514)))</formula>
    </cfRule>
    <cfRule type="containsText" dxfId="1799" priority="348" operator="containsText" text="DSL">
      <formula>NOT(ISERROR(SEARCH("DSL",J514)))</formula>
    </cfRule>
    <cfRule type="containsText" dxfId="1798" priority="349" operator="containsText" text="GSL">
      <formula>NOT(ISERROR(SEARCH("GSL",J514)))</formula>
    </cfRule>
    <cfRule type="containsText" dxfId="1797" priority="350" operator="containsText" text="OIL">
      <formula>NOT(ISERROR(SEARCH("OIL",J514)))</formula>
    </cfRule>
    <cfRule type="containsText" dxfId="1796" priority="351" operator="containsText" text="GAS">
      <formula>NOT(ISERROR(SEARCH("GAS",J514)))</formula>
    </cfRule>
  </conditionalFormatting>
  <conditionalFormatting sqref="J501">
    <cfRule type="containsText" dxfId="1795" priority="336" operator="containsText" text="CO2e">
      <formula>NOT(ISERROR(SEARCH("CO2e",J501)))</formula>
    </cfRule>
    <cfRule type="containsText" dxfId="1794" priority="337" operator="containsText" text="HFO">
      <formula>NOT(ISERROR(SEARCH("HFO",J501)))</formula>
    </cfRule>
    <cfRule type="containsText" dxfId="1793" priority="338" operator="containsText" text="LPG">
      <formula>NOT(ISERROR(SEARCH("LPG",J501)))</formula>
    </cfRule>
    <cfRule type="containsText" dxfId="1792" priority="339" operator="containsText" text="KER">
      <formula>NOT(ISERROR(SEARCH("KER",J501)))</formula>
    </cfRule>
    <cfRule type="containsText" dxfId="1791" priority="340" operator="containsText" text="DSL">
      <formula>NOT(ISERROR(SEARCH("DSL",J501)))</formula>
    </cfRule>
    <cfRule type="containsText" dxfId="1790" priority="341" operator="containsText" text="GSL">
      <formula>NOT(ISERROR(SEARCH("GSL",J501)))</formula>
    </cfRule>
    <cfRule type="containsText" dxfId="1789" priority="342" operator="containsText" text="OIL">
      <formula>NOT(ISERROR(SEARCH("OIL",J501)))</formula>
    </cfRule>
    <cfRule type="containsText" dxfId="1788" priority="343" operator="containsText" text="GAS">
      <formula>NOT(ISERROR(SEARCH("GAS",J501)))</formula>
    </cfRule>
  </conditionalFormatting>
  <conditionalFormatting sqref="J488">
    <cfRule type="containsText" dxfId="1787" priority="335" operator="containsText" text="ELC">
      <formula>NOT(ISERROR(SEARCH("ELC",J488)))</formula>
    </cfRule>
  </conditionalFormatting>
  <conditionalFormatting sqref="J488">
    <cfRule type="containsText" dxfId="1786" priority="327" operator="containsText" text="CO2e">
      <formula>NOT(ISERROR(SEARCH("CO2e",J488)))</formula>
    </cfRule>
    <cfRule type="containsText" dxfId="1785" priority="328" operator="containsText" text="HFO">
      <formula>NOT(ISERROR(SEARCH("HFO",J488)))</formula>
    </cfRule>
    <cfRule type="containsText" dxfId="1784" priority="329" operator="containsText" text="LPG">
      <formula>NOT(ISERROR(SEARCH("LPG",J488)))</formula>
    </cfRule>
    <cfRule type="containsText" dxfId="1783" priority="330" operator="containsText" text="KER">
      <formula>NOT(ISERROR(SEARCH("KER",J488)))</formula>
    </cfRule>
    <cfRule type="containsText" dxfId="1782" priority="331" operator="containsText" text="DSL">
      <formula>NOT(ISERROR(SEARCH("DSL",J488)))</formula>
    </cfRule>
    <cfRule type="containsText" dxfId="1781" priority="332" operator="containsText" text="GSL">
      <formula>NOT(ISERROR(SEARCH("GSL",J488)))</formula>
    </cfRule>
    <cfRule type="containsText" dxfId="1780" priority="333" operator="containsText" text="OIL">
      <formula>NOT(ISERROR(SEARCH("OIL",J488)))</formula>
    </cfRule>
    <cfRule type="containsText" dxfId="1779" priority="334" operator="containsText" text="GAS">
      <formula>NOT(ISERROR(SEARCH("GAS",J488)))</formula>
    </cfRule>
  </conditionalFormatting>
  <conditionalFormatting sqref="J475">
    <cfRule type="containsText" dxfId="1778" priority="326" operator="containsText" text="ELC">
      <formula>NOT(ISERROR(SEARCH("ELC",J475)))</formula>
    </cfRule>
  </conditionalFormatting>
  <conditionalFormatting sqref="J475">
    <cfRule type="containsText" dxfId="1777" priority="318" operator="containsText" text="CO2e">
      <formula>NOT(ISERROR(SEARCH("CO2e",J475)))</formula>
    </cfRule>
    <cfRule type="containsText" dxfId="1776" priority="319" operator="containsText" text="HFO">
      <formula>NOT(ISERROR(SEARCH("HFO",J475)))</formula>
    </cfRule>
    <cfRule type="containsText" dxfId="1775" priority="320" operator="containsText" text="LPG">
      <formula>NOT(ISERROR(SEARCH("LPG",J475)))</formula>
    </cfRule>
    <cfRule type="containsText" dxfId="1774" priority="321" operator="containsText" text="KER">
      <formula>NOT(ISERROR(SEARCH("KER",J475)))</formula>
    </cfRule>
    <cfRule type="containsText" dxfId="1773" priority="322" operator="containsText" text="DSL">
      <formula>NOT(ISERROR(SEARCH("DSL",J475)))</formula>
    </cfRule>
    <cfRule type="containsText" dxfId="1772" priority="323" operator="containsText" text="GSL">
      <formula>NOT(ISERROR(SEARCH("GSL",J475)))</formula>
    </cfRule>
    <cfRule type="containsText" dxfId="1771" priority="324" operator="containsText" text="OIL">
      <formula>NOT(ISERROR(SEARCH("OIL",J475)))</formula>
    </cfRule>
    <cfRule type="containsText" dxfId="1770" priority="325" operator="containsText" text="GAS">
      <formula>NOT(ISERROR(SEARCH("GAS",J475)))</formula>
    </cfRule>
  </conditionalFormatting>
  <conditionalFormatting sqref="J462">
    <cfRule type="containsText" dxfId="1769" priority="310" operator="containsText" text="CO2e">
      <formula>NOT(ISERROR(SEARCH("CO2e",J462)))</formula>
    </cfRule>
    <cfRule type="containsText" dxfId="1768" priority="311" operator="containsText" text="HFO">
      <formula>NOT(ISERROR(SEARCH("HFO",J462)))</formula>
    </cfRule>
    <cfRule type="containsText" dxfId="1767" priority="312" operator="containsText" text="LPG">
      <formula>NOT(ISERROR(SEARCH("LPG",J462)))</formula>
    </cfRule>
    <cfRule type="containsText" dxfId="1766" priority="313" operator="containsText" text="KER">
      <formula>NOT(ISERROR(SEARCH("KER",J462)))</formula>
    </cfRule>
    <cfRule type="containsText" dxfId="1765" priority="314" operator="containsText" text="DSL">
      <formula>NOT(ISERROR(SEARCH("DSL",J462)))</formula>
    </cfRule>
    <cfRule type="containsText" dxfId="1764" priority="315" operator="containsText" text="GSL">
      <formula>NOT(ISERROR(SEARCH("GSL",J462)))</formula>
    </cfRule>
    <cfRule type="containsText" dxfId="1763" priority="316" operator="containsText" text="OIL">
      <formula>NOT(ISERROR(SEARCH("OIL",J462)))</formula>
    </cfRule>
    <cfRule type="containsText" dxfId="1762" priority="317" operator="containsText" text="GAS">
      <formula>NOT(ISERROR(SEARCH("GAS",J462)))</formula>
    </cfRule>
  </conditionalFormatting>
  <conditionalFormatting sqref="J449">
    <cfRule type="containsText" dxfId="1761" priority="309" operator="containsText" text="ELC">
      <formula>NOT(ISERROR(SEARCH("ELC",J449)))</formula>
    </cfRule>
  </conditionalFormatting>
  <conditionalFormatting sqref="J449">
    <cfRule type="containsText" dxfId="1760" priority="301" operator="containsText" text="CO2e">
      <formula>NOT(ISERROR(SEARCH("CO2e",J449)))</formula>
    </cfRule>
    <cfRule type="containsText" dxfId="1759" priority="302" operator="containsText" text="HFO">
      <formula>NOT(ISERROR(SEARCH("HFO",J449)))</formula>
    </cfRule>
    <cfRule type="containsText" dxfId="1758" priority="303" operator="containsText" text="LPG">
      <formula>NOT(ISERROR(SEARCH("LPG",J449)))</formula>
    </cfRule>
    <cfRule type="containsText" dxfId="1757" priority="304" operator="containsText" text="KER">
      <formula>NOT(ISERROR(SEARCH("KER",J449)))</formula>
    </cfRule>
    <cfRule type="containsText" dxfId="1756" priority="305" operator="containsText" text="DSL">
      <formula>NOT(ISERROR(SEARCH("DSL",J449)))</formula>
    </cfRule>
    <cfRule type="containsText" dxfId="1755" priority="306" operator="containsText" text="GSL">
      <formula>NOT(ISERROR(SEARCH("GSL",J449)))</formula>
    </cfRule>
    <cfRule type="containsText" dxfId="1754" priority="307" operator="containsText" text="OIL">
      <formula>NOT(ISERROR(SEARCH("OIL",J449)))</formula>
    </cfRule>
    <cfRule type="containsText" dxfId="1753" priority="308" operator="containsText" text="GAS">
      <formula>NOT(ISERROR(SEARCH("GAS",J449)))</formula>
    </cfRule>
  </conditionalFormatting>
  <conditionalFormatting sqref="J436">
    <cfRule type="containsText" dxfId="1752" priority="300" operator="containsText" text="ELC">
      <formula>NOT(ISERROR(SEARCH("ELC",J436)))</formula>
    </cfRule>
  </conditionalFormatting>
  <conditionalFormatting sqref="J436">
    <cfRule type="containsText" dxfId="1751" priority="292" operator="containsText" text="CO2e">
      <formula>NOT(ISERROR(SEARCH("CO2e",J436)))</formula>
    </cfRule>
    <cfRule type="containsText" dxfId="1750" priority="293" operator="containsText" text="HFO">
      <formula>NOT(ISERROR(SEARCH("HFO",J436)))</formula>
    </cfRule>
    <cfRule type="containsText" dxfId="1749" priority="294" operator="containsText" text="LPG">
      <formula>NOT(ISERROR(SEARCH("LPG",J436)))</formula>
    </cfRule>
    <cfRule type="containsText" dxfId="1748" priority="295" operator="containsText" text="KER">
      <formula>NOT(ISERROR(SEARCH("KER",J436)))</formula>
    </cfRule>
    <cfRule type="containsText" dxfId="1747" priority="296" operator="containsText" text="DSL">
      <formula>NOT(ISERROR(SEARCH("DSL",J436)))</formula>
    </cfRule>
    <cfRule type="containsText" dxfId="1746" priority="297" operator="containsText" text="GSL">
      <formula>NOT(ISERROR(SEARCH("GSL",J436)))</formula>
    </cfRule>
    <cfRule type="containsText" dxfId="1745" priority="298" operator="containsText" text="OIL">
      <formula>NOT(ISERROR(SEARCH("OIL",J436)))</formula>
    </cfRule>
    <cfRule type="containsText" dxfId="1744" priority="299" operator="containsText" text="GAS">
      <formula>NOT(ISERROR(SEARCH("GAS",J436)))</formula>
    </cfRule>
  </conditionalFormatting>
  <conditionalFormatting sqref="J423">
    <cfRule type="containsText" dxfId="1743" priority="291" operator="containsText" text="ELC">
      <formula>NOT(ISERROR(SEARCH("ELC",J423)))</formula>
    </cfRule>
  </conditionalFormatting>
  <conditionalFormatting sqref="J423">
    <cfRule type="containsText" dxfId="1742" priority="283" operator="containsText" text="CO2e">
      <formula>NOT(ISERROR(SEARCH("CO2e",J423)))</formula>
    </cfRule>
    <cfRule type="containsText" dxfId="1741" priority="284" operator="containsText" text="HFO">
      <formula>NOT(ISERROR(SEARCH("HFO",J423)))</formula>
    </cfRule>
    <cfRule type="containsText" dxfId="1740" priority="285" operator="containsText" text="LPG">
      <formula>NOT(ISERROR(SEARCH("LPG",J423)))</formula>
    </cfRule>
    <cfRule type="containsText" dxfId="1739" priority="286" operator="containsText" text="KER">
      <formula>NOT(ISERROR(SEARCH("KER",J423)))</formula>
    </cfRule>
    <cfRule type="containsText" dxfId="1738" priority="287" operator="containsText" text="DSL">
      <formula>NOT(ISERROR(SEARCH("DSL",J423)))</formula>
    </cfRule>
    <cfRule type="containsText" dxfId="1737" priority="288" operator="containsText" text="GSL">
      <formula>NOT(ISERROR(SEARCH("GSL",J423)))</formula>
    </cfRule>
    <cfRule type="containsText" dxfId="1736" priority="289" operator="containsText" text="OIL">
      <formula>NOT(ISERROR(SEARCH("OIL",J423)))</formula>
    </cfRule>
    <cfRule type="containsText" dxfId="1735" priority="290" operator="containsText" text="GAS">
      <formula>NOT(ISERROR(SEARCH("GAS",J423)))</formula>
    </cfRule>
  </conditionalFormatting>
  <conditionalFormatting sqref="J410">
    <cfRule type="containsText" dxfId="1734" priority="275" operator="containsText" text="CO2e">
      <formula>NOT(ISERROR(SEARCH("CO2e",J410)))</formula>
    </cfRule>
    <cfRule type="containsText" dxfId="1733" priority="276" operator="containsText" text="HFO">
      <formula>NOT(ISERROR(SEARCH("HFO",J410)))</formula>
    </cfRule>
    <cfRule type="containsText" dxfId="1732" priority="277" operator="containsText" text="LPG">
      <formula>NOT(ISERROR(SEARCH("LPG",J410)))</formula>
    </cfRule>
    <cfRule type="containsText" dxfId="1731" priority="278" operator="containsText" text="KER">
      <formula>NOT(ISERROR(SEARCH("KER",J410)))</formula>
    </cfRule>
    <cfRule type="containsText" dxfId="1730" priority="279" operator="containsText" text="DSL">
      <formula>NOT(ISERROR(SEARCH("DSL",J410)))</formula>
    </cfRule>
    <cfRule type="containsText" dxfId="1729" priority="280" operator="containsText" text="GSL">
      <formula>NOT(ISERROR(SEARCH("GSL",J410)))</formula>
    </cfRule>
    <cfRule type="containsText" dxfId="1728" priority="281" operator="containsText" text="OIL">
      <formula>NOT(ISERROR(SEARCH("OIL",J410)))</formula>
    </cfRule>
    <cfRule type="containsText" dxfId="1727" priority="282" operator="containsText" text="GAS">
      <formula>NOT(ISERROR(SEARCH("GAS",J410)))</formula>
    </cfRule>
  </conditionalFormatting>
  <conditionalFormatting sqref="J397">
    <cfRule type="containsText" dxfId="1726" priority="267" operator="containsText" text="CO2e">
      <formula>NOT(ISERROR(SEARCH("CO2e",J397)))</formula>
    </cfRule>
    <cfRule type="containsText" dxfId="1725" priority="268" operator="containsText" text="HFO">
      <formula>NOT(ISERROR(SEARCH("HFO",J397)))</formula>
    </cfRule>
    <cfRule type="containsText" dxfId="1724" priority="269" operator="containsText" text="LPG">
      <formula>NOT(ISERROR(SEARCH("LPG",J397)))</formula>
    </cfRule>
    <cfRule type="containsText" dxfId="1723" priority="270" operator="containsText" text="KER">
      <formula>NOT(ISERROR(SEARCH("KER",J397)))</formula>
    </cfRule>
    <cfRule type="containsText" dxfId="1722" priority="271" operator="containsText" text="DSL">
      <formula>NOT(ISERROR(SEARCH("DSL",J397)))</formula>
    </cfRule>
    <cfRule type="containsText" dxfId="1721" priority="272" operator="containsText" text="GSL">
      <formula>NOT(ISERROR(SEARCH("GSL",J397)))</formula>
    </cfRule>
    <cfRule type="containsText" dxfId="1720" priority="273" operator="containsText" text="OIL">
      <formula>NOT(ISERROR(SEARCH("OIL",J397)))</formula>
    </cfRule>
    <cfRule type="containsText" dxfId="1719" priority="274" operator="containsText" text="GAS">
      <formula>NOT(ISERROR(SEARCH("GAS",J397)))</formula>
    </cfRule>
  </conditionalFormatting>
  <conditionalFormatting sqref="J384">
    <cfRule type="containsText" dxfId="1718" priority="266" operator="containsText" text="ELC">
      <formula>NOT(ISERROR(SEARCH("ELC",J384)))</formula>
    </cfRule>
  </conditionalFormatting>
  <conditionalFormatting sqref="J384">
    <cfRule type="containsText" dxfId="1717" priority="258" operator="containsText" text="CO2e">
      <formula>NOT(ISERROR(SEARCH("CO2e",J384)))</formula>
    </cfRule>
    <cfRule type="containsText" dxfId="1716" priority="259" operator="containsText" text="HFO">
      <formula>NOT(ISERROR(SEARCH("HFO",J384)))</formula>
    </cfRule>
    <cfRule type="containsText" dxfId="1715" priority="260" operator="containsText" text="LPG">
      <formula>NOT(ISERROR(SEARCH("LPG",J384)))</formula>
    </cfRule>
    <cfRule type="containsText" dxfId="1714" priority="261" operator="containsText" text="KER">
      <formula>NOT(ISERROR(SEARCH("KER",J384)))</formula>
    </cfRule>
    <cfRule type="containsText" dxfId="1713" priority="262" operator="containsText" text="DSL">
      <formula>NOT(ISERROR(SEARCH("DSL",J384)))</formula>
    </cfRule>
    <cfRule type="containsText" dxfId="1712" priority="263" operator="containsText" text="GSL">
      <formula>NOT(ISERROR(SEARCH("GSL",J384)))</formula>
    </cfRule>
    <cfRule type="containsText" dxfId="1711" priority="264" operator="containsText" text="OIL">
      <formula>NOT(ISERROR(SEARCH("OIL",J384)))</formula>
    </cfRule>
    <cfRule type="containsText" dxfId="1710" priority="265" operator="containsText" text="GAS">
      <formula>NOT(ISERROR(SEARCH("GAS",J384)))</formula>
    </cfRule>
  </conditionalFormatting>
  <conditionalFormatting sqref="J368">
    <cfRule type="containsText" dxfId="1709" priority="257" operator="containsText" text="ELC">
      <formula>NOT(ISERROR(SEARCH("ELC",J368)))</formula>
    </cfRule>
  </conditionalFormatting>
  <conditionalFormatting sqref="J368">
    <cfRule type="containsText" dxfId="1708" priority="249" operator="containsText" text="CO2e">
      <formula>NOT(ISERROR(SEARCH("CO2e",J368)))</formula>
    </cfRule>
    <cfRule type="containsText" dxfId="1707" priority="250" operator="containsText" text="HFO">
      <formula>NOT(ISERROR(SEARCH("HFO",J368)))</formula>
    </cfRule>
    <cfRule type="containsText" dxfId="1706" priority="251" operator="containsText" text="LPG">
      <formula>NOT(ISERROR(SEARCH("LPG",J368)))</formula>
    </cfRule>
    <cfRule type="containsText" dxfId="1705" priority="252" operator="containsText" text="KER">
      <formula>NOT(ISERROR(SEARCH("KER",J368)))</formula>
    </cfRule>
    <cfRule type="containsText" dxfId="1704" priority="253" operator="containsText" text="DSL">
      <formula>NOT(ISERROR(SEARCH("DSL",J368)))</formula>
    </cfRule>
    <cfRule type="containsText" dxfId="1703" priority="254" operator="containsText" text="GSL">
      <formula>NOT(ISERROR(SEARCH("GSL",J368)))</formula>
    </cfRule>
    <cfRule type="containsText" dxfId="1702" priority="255" operator="containsText" text="OIL">
      <formula>NOT(ISERROR(SEARCH("OIL",J368)))</formula>
    </cfRule>
    <cfRule type="containsText" dxfId="1701" priority="256" operator="containsText" text="GAS">
      <formula>NOT(ISERROR(SEARCH("GAS",J368)))</formula>
    </cfRule>
  </conditionalFormatting>
  <conditionalFormatting sqref="J355">
    <cfRule type="containsText" dxfId="1700" priority="248" operator="containsText" text="ELC">
      <formula>NOT(ISERROR(SEARCH("ELC",J355)))</formula>
    </cfRule>
  </conditionalFormatting>
  <conditionalFormatting sqref="J355">
    <cfRule type="containsText" dxfId="1699" priority="240" operator="containsText" text="CO2e">
      <formula>NOT(ISERROR(SEARCH("CO2e",J355)))</formula>
    </cfRule>
    <cfRule type="containsText" dxfId="1698" priority="241" operator="containsText" text="HFO">
      <formula>NOT(ISERROR(SEARCH("HFO",J355)))</formula>
    </cfRule>
    <cfRule type="containsText" dxfId="1697" priority="242" operator="containsText" text="LPG">
      <formula>NOT(ISERROR(SEARCH("LPG",J355)))</formula>
    </cfRule>
    <cfRule type="containsText" dxfId="1696" priority="243" operator="containsText" text="KER">
      <formula>NOT(ISERROR(SEARCH("KER",J355)))</formula>
    </cfRule>
    <cfRule type="containsText" dxfId="1695" priority="244" operator="containsText" text="DSL">
      <formula>NOT(ISERROR(SEARCH("DSL",J355)))</formula>
    </cfRule>
    <cfRule type="containsText" dxfId="1694" priority="245" operator="containsText" text="GSL">
      <formula>NOT(ISERROR(SEARCH("GSL",J355)))</formula>
    </cfRule>
    <cfRule type="containsText" dxfId="1693" priority="246" operator="containsText" text="OIL">
      <formula>NOT(ISERROR(SEARCH("OIL",J355)))</formula>
    </cfRule>
    <cfRule type="containsText" dxfId="1692" priority="247" operator="containsText" text="GAS">
      <formula>NOT(ISERROR(SEARCH("GAS",J355)))</formula>
    </cfRule>
  </conditionalFormatting>
  <conditionalFormatting sqref="J342">
    <cfRule type="containsText" dxfId="1691" priority="239" operator="containsText" text="ELC">
      <formula>NOT(ISERROR(SEARCH("ELC",J342)))</formula>
    </cfRule>
  </conditionalFormatting>
  <conditionalFormatting sqref="J342">
    <cfRule type="containsText" dxfId="1690" priority="231" operator="containsText" text="CO2e">
      <formula>NOT(ISERROR(SEARCH("CO2e",J342)))</formula>
    </cfRule>
    <cfRule type="containsText" dxfId="1689" priority="232" operator="containsText" text="HFO">
      <formula>NOT(ISERROR(SEARCH("HFO",J342)))</formula>
    </cfRule>
    <cfRule type="containsText" dxfId="1688" priority="233" operator="containsText" text="LPG">
      <formula>NOT(ISERROR(SEARCH("LPG",J342)))</formula>
    </cfRule>
    <cfRule type="containsText" dxfId="1687" priority="234" operator="containsText" text="KER">
      <formula>NOT(ISERROR(SEARCH("KER",J342)))</formula>
    </cfRule>
    <cfRule type="containsText" dxfId="1686" priority="235" operator="containsText" text="DSL">
      <formula>NOT(ISERROR(SEARCH("DSL",J342)))</formula>
    </cfRule>
    <cfRule type="containsText" dxfId="1685" priority="236" operator="containsText" text="GSL">
      <formula>NOT(ISERROR(SEARCH("GSL",J342)))</formula>
    </cfRule>
    <cfRule type="containsText" dxfId="1684" priority="237" operator="containsText" text="OIL">
      <formula>NOT(ISERROR(SEARCH("OIL",J342)))</formula>
    </cfRule>
    <cfRule type="containsText" dxfId="1683" priority="238" operator="containsText" text="GAS">
      <formula>NOT(ISERROR(SEARCH("GAS",J342)))</formula>
    </cfRule>
  </conditionalFormatting>
  <conditionalFormatting sqref="J329">
    <cfRule type="containsText" dxfId="1682" priority="230" operator="containsText" text="ELC">
      <formula>NOT(ISERROR(SEARCH("ELC",J329)))</formula>
    </cfRule>
  </conditionalFormatting>
  <conditionalFormatting sqref="J329">
    <cfRule type="containsText" dxfId="1681" priority="222" operator="containsText" text="CO2e">
      <formula>NOT(ISERROR(SEARCH("CO2e",J329)))</formula>
    </cfRule>
    <cfRule type="containsText" dxfId="1680" priority="223" operator="containsText" text="HFO">
      <formula>NOT(ISERROR(SEARCH("HFO",J329)))</formula>
    </cfRule>
    <cfRule type="containsText" dxfId="1679" priority="224" operator="containsText" text="LPG">
      <formula>NOT(ISERROR(SEARCH("LPG",J329)))</formula>
    </cfRule>
    <cfRule type="containsText" dxfId="1678" priority="225" operator="containsText" text="KER">
      <formula>NOT(ISERROR(SEARCH("KER",J329)))</formula>
    </cfRule>
    <cfRule type="containsText" dxfId="1677" priority="226" operator="containsText" text="DSL">
      <formula>NOT(ISERROR(SEARCH("DSL",J329)))</formula>
    </cfRule>
    <cfRule type="containsText" dxfId="1676" priority="227" operator="containsText" text="GSL">
      <formula>NOT(ISERROR(SEARCH("GSL",J329)))</formula>
    </cfRule>
    <cfRule type="containsText" dxfId="1675" priority="228" operator="containsText" text="OIL">
      <formula>NOT(ISERROR(SEARCH("OIL",J329)))</formula>
    </cfRule>
    <cfRule type="containsText" dxfId="1674" priority="229" operator="containsText" text="GAS">
      <formula>NOT(ISERROR(SEARCH("GAS",J329)))</formula>
    </cfRule>
  </conditionalFormatting>
  <conditionalFormatting sqref="J316">
    <cfRule type="containsText" dxfId="1673" priority="214" operator="containsText" text="CO2e">
      <formula>NOT(ISERROR(SEARCH("CO2e",J316)))</formula>
    </cfRule>
    <cfRule type="containsText" dxfId="1672" priority="215" operator="containsText" text="HFO">
      <formula>NOT(ISERROR(SEARCH("HFO",J316)))</formula>
    </cfRule>
    <cfRule type="containsText" dxfId="1671" priority="216" operator="containsText" text="LPG">
      <formula>NOT(ISERROR(SEARCH("LPG",J316)))</formula>
    </cfRule>
    <cfRule type="containsText" dxfId="1670" priority="217" operator="containsText" text="KER">
      <formula>NOT(ISERROR(SEARCH("KER",J316)))</formula>
    </cfRule>
    <cfRule type="containsText" dxfId="1669" priority="218" operator="containsText" text="DSL">
      <formula>NOT(ISERROR(SEARCH("DSL",J316)))</formula>
    </cfRule>
    <cfRule type="containsText" dxfId="1668" priority="219" operator="containsText" text="GSL">
      <formula>NOT(ISERROR(SEARCH("GSL",J316)))</formula>
    </cfRule>
    <cfRule type="containsText" dxfId="1667" priority="220" operator="containsText" text="OIL">
      <formula>NOT(ISERROR(SEARCH("OIL",J316)))</formula>
    </cfRule>
    <cfRule type="containsText" dxfId="1666" priority="221" operator="containsText" text="GAS">
      <formula>NOT(ISERROR(SEARCH("GAS",J316)))</formula>
    </cfRule>
  </conditionalFormatting>
  <conditionalFormatting sqref="J303">
    <cfRule type="containsText" dxfId="1665" priority="206" operator="containsText" text="CO2e">
      <formula>NOT(ISERROR(SEARCH("CO2e",J303)))</formula>
    </cfRule>
    <cfRule type="containsText" dxfId="1664" priority="207" operator="containsText" text="HFO">
      <formula>NOT(ISERROR(SEARCH("HFO",J303)))</formula>
    </cfRule>
    <cfRule type="containsText" dxfId="1663" priority="208" operator="containsText" text="LPG">
      <formula>NOT(ISERROR(SEARCH("LPG",J303)))</formula>
    </cfRule>
    <cfRule type="containsText" dxfId="1662" priority="209" operator="containsText" text="KER">
      <formula>NOT(ISERROR(SEARCH("KER",J303)))</formula>
    </cfRule>
    <cfRule type="containsText" dxfId="1661" priority="210" operator="containsText" text="DSL">
      <formula>NOT(ISERROR(SEARCH("DSL",J303)))</formula>
    </cfRule>
    <cfRule type="containsText" dxfId="1660" priority="211" operator="containsText" text="GSL">
      <formula>NOT(ISERROR(SEARCH("GSL",J303)))</formula>
    </cfRule>
    <cfRule type="containsText" dxfId="1659" priority="212" operator="containsText" text="OIL">
      <formula>NOT(ISERROR(SEARCH("OIL",J303)))</formula>
    </cfRule>
    <cfRule type="containsText" dxfId="1658" priority="213" operator="containsText" text="GAS">
      <formula>NOT(ISERROR(SEARCH("GAS",J303)))</formula>
    </cfRule>
  </conditionalFormatting>
  <conditionalFormatting sqref="J290">
    <cfRule type="containsText" dxfId="1657" priority="198" operator="containsText" text="CO2e">
      <formula>NOT(ISERROR(SEARCH("CO2e",J290)))</formula>
    </cfRule>
    <cfRule type="containsText" dxfId="1656" priority="199" operator="containsText" text="HFO">
      <formula>NOT(ISERROR(SEARCH("HFO",J290)))</formula>
    </cfRule>
    <cfRule type="containsText" dxfId="1655" priority="200" operator="containsText" text="LPG">
      <formula>NOT(ISERROR(SEARCH("LPG",J290)))</formula>
    </cfRule>
    <cfRule type="containsText" dxfId="1654" priority="201" operator="containsText" text="KER">
      <formula>NOT(ISERROR(SEARCH("KER",J290)))</formula>
    </cfRule>
    <cfRule type="containsText" dxfId="1653" priority="202" operator="containsText" text="DSL">
      <formula>NOT(ISERROR(SEARCH("DSL",J290)))</formula>
    </cfRule>
    <cfRule type="containsText" dxfId="1652" priority="203" operator="containsText" text="GSL">
      <formula>NOT(ISERROR(SEARCH("GSL",J290)))</formula>
    </cfRule>
    <cfRule type="containsText" dxfId="1651" priority="204" operator="containsText" text="OIL">
      <formula>NOT(ISERROR(SEARCH("OIL",J290)))</formula>
    </cfRule>
    <cfRule type="containsText" dxfId="1650" priority="205" operator="containsText" text="GAS">
      <formula>NOT(ISERROR(SEARCH("GAS",J290)))</formula>
    </cfRule>
  </conditionalFormatting>
  <conditionalFormatting sqref="J277">
    <cfRule type="containsText" dxfId="1649" priority="190" operator="containsText" text="CO2e">
      <formula>NOT(ISERROR(SEARCH("CO2e",J277)))</formula>
    </cfRule>
    <cfRule type="containsText" dxfId="1648" priority="191" operator="containsText" text="HFO">
      <formula>NOT(ISERROR(SEARCH("HFO",J277)))</formula>
    </cfRule>
    <cfRule type="containsText" dxfId="1647" priority="192" operator="containsText" text="LPG">
      <formula>NOT(ISERROR(SEARCH("LPG",J277)))</formula>
    </cfRule>
    <cfRule type="containsText" dxfId="1646" priority="193" operator="containsText" text="KER">
      <formula>NOT(ISERROR(SEARCH("KER",J277)))</formula>
    </cfRule>
    <cfRule type="containsText" dxfId="1645" priority="194" operator="containsText" text="DSL">
      <formula>NOT(ISERROR(SEARCH("DSL",J277)))</formula>
    </cfRule>
    <cfRule type="containsText" dxfId="1644" priority="195" operator="containsText" text="GSL">
      <formula>NOT(ISERROR(SEARCH("GSL",J277)))</formula>
    </cfRule>
    <cfRule type="containsText" dxfId="1643" priority="196" operator="containsText" text="OIL">
      <formula>NOT(ISERROR(SEARCH("OIL",J277)))</formula>
    </cfRule>
    <cfRule type="containsText" dxfId="1642" priority="197" operator="containsText" text="GAS">
      <formula>NOT(ISERROR(SEARCH("GAS",J277)))</formula>
    </cfRule>
  </conditionalFormatting>
  <conditionalFormatting sqref="J264">
    <cfRule type="containsText" dxfId="1641" priority="182" operator="containsText" text="CO2e">
      <formula>NOT(ISERROR(SEARCH("CO2e",J264)))</formula>
    </cfRule>
    <cfRule type="containsText" dxfId="1640" priority="183" operator="containsText" text="HFO">
      <formula>NOT(ISERROR(SEARCH("HFO",J264)))</formula>
    </cfRule>
    <cfRule type="containsText" dxfId="1639" priority="184" operator="containsText" text="LPG">
      <formula>NOT(ISERROR(SEARCH("LPG",J264)))</formula>
    </cfRule>
    <cfRule type="containsText" dxfId="1638" priority="185" operator="containsText" text="KER">
      <formula>NOT(ISERROR(SEARCH("KER",J264)))</formula>
    </cfRule>
    <cfRule type="containsText" dxfId="1637" priority="186" operator="containsText" text="DSL">
      <formula>NOT(ISERROR(SEARCH("DSL",J264)))</formula>
    </cfRule>
    <cfRule type="containsText" dxfId="1636" priority="187" operator="containsText" text="GSL">
      <formula>NOT(ISERROR(SEARCH("GSL",J264)))</formula>
    </cfRule>
    <cfRule type="containsText" dxfId="1635" priority="188" operator="containsText" text="OIL">
      <formula>NOT(ISERROR(SEARCH("OIL",J264)))</formula>
    </cfRule>
    <cfRule type="containsText" dxfId="1634" priority="189" operator="containsText" text="GAS">
      <formula>NOT(ISERROR(SEARCH("GAS",J264)))</formula>
    </cfRule>
  </conditionalFormatting>
  <conditionalFormatting sqref="J631">
    <cfRule type="containsText" dxfId="1633" priority="181" operator="containsText" text="ELC">
      <formula>NOT(ISERROR(SEARCH("ELC",J631)))</formula>
    </cfRule>
  </conditionalFormatting>
  <conditionalFormatting sqref="J633 J635:J636">
    <cfRule type="containsText" dxfId="1632" priority="180" operator="containsText" text="ELC">
      <formula>NOT(ISERROR(SEARCH("ELC",J633)))</formula>
    </cfRule>
  </conditionalFormatting>
  <conditionalFormatting sqref="J634">
    <cfRule type="containsText" dxfId="1631" priority="179" operator="containsText" text="ELC">
      <formula>NOT(ISERROR(SEARCH("ELC",J634)))</formula>
    </cfRule>
  </conditionalFormatting>
  <conditionalFormatting sqref="J634">
    <cfRule type="containsText" dxfId="1630" priority="171" operator="containsText" text="CO2e">
      <formula>NOT(ISERROR(SEARCH("CO2e",J634)))</formula>
    </cfRule>
    <cfRule type="containsText" dxfId="1629" priority="172" operator="containsText" text="HFO">
      <formula>NOT(ISERROR(SEARCH("HFO",J634)))</formula>
    </cfRule>
    <cfRule type="containsText" dxfId="1628" priority="173" operator="containsText" text="LPG">
      <formula>NOT(ISERROR(SEARCH("LPG",J634)))</formula>
    </cfRule>
    <cfRule type="containsText" dxfId="1627" priority="174" operator="containsText" text="KER">
      <formula>NOT(ISERROR(SEARCH("KER",J634)))</formula>
    </cfRule>
    <cfRule type="containsText" dxfId="1626" priority="175" operator="containsText" text="DSL">
      <formula>NOT(ISERROR(SEARCH("DSL",J634)))</formula>
    </cfRule>
    <cfRule type="containsText" dxfId="1625" priority="176" operator="containsText" text="GSL">
      <formula>NOT(ISERROR(SEARCH("GSL",J634)))</formula>
    </cfRule>
    <cfRule type="containsText" dxfId="1624" priority="177" operator="containsText" text="OIL">
      <formula>NOT(ISERROR(SEARCH("OIL",J634)))</formula>
    </cfRule>
    <cfRule type="containsText" dxfId="1623" priority="178" operator="containsText" text="GAS">
      <formula>NOT(ISERROR(SEARCH("GAS",J634)))</formula>
    </cfRule>
  </conditionalFormatting>
  <conditionalFormatting sqref="J644">
    <cfRule type="containsText" dxfId="1622" priority="170" operator="containsText" text="ELC">
      <formula>NOT(ISERROR(SEARCH("ELC",J644)))</formula>
    </cfRule>
  </conditionalFormatting>
  <conditionalFormatting sqref="J659 J661:J662">
    <cfRule type="containsText" dxfId="1621" priority="169" operator="containsText" text="ELC">
      <formula>NOT(ISERROR(SEARCH("ELC",J659)))</formula>
    </cfRule>
  </conditionalFormatting>
  <conditionalFormatting sqref="J660">
    <cfRule type="containsText" dxfId="1620" priority="168" operator="containsText" text="ELC">
      <formula>NOT(ISERROR(SEARCH("ELC",J660)))</formula>
    </cfRule>
  </conditionalFormatting>
  <conditionalFormatting sqref="J660">
    <cfRule type="containsText" dxfId="1619" priority="160" operator="containsText" text="CO2e">
      <formula>NOT(ISERROR(SEARCH("CO2e",J660)))</formula>
    </cfRule>
    <cfRule type="containsText" dxfId="1618" priority="161" operator="containsText" text="HFO">
      <formula>NOT(ISERROR(SEARCH("HFO",J660)))</formula>
    </cfRule>
    <cfRule type="containsText" dxfId="1617" priority="162" operator="containsText" text="LPG">
      <formula>NOT(ISERROR(SEARCH("LPG",J660)))</formula>
    </cfRule>
    <cfRule type="containsText" dxfId="1616" priority="163" operator="containsText" text="KER">
      <formula>NOT(ISERROR(SEARCH("KER",J660)))</formula>
    </cfRule>
    <cfRule type="containsText" dxfId="1615" priority="164" operator="containsText" text="DSL">
      <formula>NOT(ISERROR(SEARCH("DSL",J660)))</formula>
    </cfRule>
    <cfRule type="containsText" dxfId="1614" priority="165" operator="containsText" text="GSL">
      <formula>NOT(ISERROR(SEARCH("GSL",J660)))</formula>
    </cfRule>
    <cfRule type="containsText" dxfId="1613" priority="166" operator="containsText" text="OIL">
      <formula>NOT(ISERROR(SEARCH("OIL",J660)))</formula>
    </cfRule>
    <cfRule type="containsText" dxfId="1612" priority="167" operator="containsText" text="GAS">
      <formula>NOT(ISERROR(SEARCH("GAS",J660)))</formula>
    </cfRule>
  </conditionalFormatting>
  <conditionalFormatting sqref="J670">
    <cfRule type="containsText" dxfId="1611" priority="159" operator="containsText" text="ELC">
      <formula>NOT(ISERROR(SEARCH("ELC",J670)))</formula>
    </cfRule>
  </conditionalFormatting>
  <conditionalFormatting sqref="J648:J649">
    <cfRule type="containsText" dxfId="1610" priority="158" operator="containsText" text="ELC">
      <formula>NOT(ISERROR(SEARCH("ELC",J648)))</formula>
    </cfRule>
  </conditionalFormatting>
  <conditionalFormatting sqref="L650:AQ656">
    <cfRule type="cellIs" dxfId="1609" priority="157" operator="equal">
      <formula>0</formula>
    </cfRule>
  </conditionalFormatting>
  <conditionalFormatting sqref="J657:J658">
    <cfRule type="containsText" dxfId="1608" priority="156" operator="containsText" text="ELC">
      <formula>NOT(ISERROR(SEARCH("ELC",J657)))</formula>
    </cfRule>
  </conditionalFormatting>
  <conditionalFormatting sqref="J647">
    <cfRule type="containsText" dxfId="1607" priority="148" operator="containsText" text="CO2e">
      <formula>NOT(ISERROR(SEARCH("CO2e",J647)))</formula>
    </cfRule>
    <cfRule type="containsText" dxfId="1606" priority="149" operator="containsText" text="HFO">
      <formula>NOT(ISERROR(SEARCH("HFO",J647)))</formula>
    </cfRule>
    <cfRule type="containsText" dxfId="1605" priority="150" operator="containsText" text="LPG">
      <formula>NOT(ISERROR(SEARCH("LPG",J647)))</formula>
    </cfRule>
    <cfRule type="containsText" dxfId="1604" priority="151" operator="containsText" text="KER">
      <formula>NOT(ISERROR(SEARCH("KER",J647)))</formula>
    </cfRule>
    <cfRule type="containsText" dxfId="1603" priority="152" operator="containsText" text="DSL">
      <formula>NOT(ISERROR(SEARCH("DSL",J647)))</formula>
    </cfRule>
    <cfRule type="containsText" dxfId="1602" priority="153" operator="containsText" text="GSL">
      <formula>NOT(ISERROR(SEARCH("GSL",J647)))</formula>
    </cfRule>
    <cfRule type="containsText" dxfId="1601" priority="154" operator="containsText" text="OIL">
      <formula>NOT(ISERROR(SEARCH("OIL",J647)))</formula>
    </cfRule>
    <cfRule type="containsText" dxfId="1600" priority="155" operator="containsText" text="GAS">
      <formula>NOT(ISERROR(SEARCH("GAS",J647)))</formula>
    </cfRule>
  </conditionalFormatting>
  <conditionalFormatting sqref="L637:AQ643">
    <cfRule type="cellIs" dxfId="1599" priority="147" operator="equal">
      <formula>0</formula>
    </cfRule>
  </conditionalFormatting>
  <conditionalFormatting sqref="L663:AQ663 L665:AQ669">
    <cfRule type="cellIs" dxfId="1598" priority="146" operator="equal">
      <formula>0</formula>
    </cfRule>
  </conditionalFormatting>
  <conditionalFormatting sqref="L664:AQ664">
    <cfRule type="cellIs" dxfId="1597" priority="145" operator="equal">
      <formula>0</formula>
    </cfRule>
  </conditionalFormatting>
  <conditionalFormatting sqref="J672 J674:J675">
    <cfRule type="containsText" dxfId="1596" priority="144" operator="containsText" text="ELC">
      <formula>NOT(ISERROR(SEARCH("ELC",J672)))</formula>
    </cfRule>
  </conditionalFormatting>
  <conditionalFormatting sqref="J673">
    <cfRule type="containsText" dxfId="1595" priority="143" operator="containsText" text="ELC">
      <formula>NOT(ISERROR(SEARCH("ELC",J673)))</formula>
    </cfRule>
  </conditionalFormatting>
  <conditionalFormatting sqref="J673">
    <cfRule type="containsText" dxfId="1594" priority="135" operator="containsText" text="CO2e">
      <formula>NOT(ISERROR(SEARCH("CO2e",J673)))</formula>
    </cfRule>
    <cfRule type="containsText" dxfId="1593" priority="136" operator="containsText" text="HFO">
      <formula>NOT(ISERROR(SEARCH("HFO",J673)))</formula>
    </cfRule>
    <cfRule type="containsText" dxfId="1592" priority="137" operator="containsText" text="LPG">
      <formula>NOT(ISERROR(SEARCH("LPG",J673)))</formula>
    </cfRule>
    <cfRule type="containsText" dxfId="1591" priority="138" operator="containsText" text="KER">
      <formula>NOT(ISERROR(SEARCH("KER",J673)))</formula>
    </cfRule>
    <cfRule type="containsText" dxfId="1590" priority="139" operator="containsText" text="DSL">
      <formula>NOT(ISERROR(SEARCH("DSL",J673)))</formula>
    </cfRule>
    <cfRule type="containsText" dxfId="1589" priority="140" operator="containsText" text="GSL">
      <formula>NOT(ISERROR(SEARCH("GSL",J673)))</formula>
    </cfRule>
    <cfRule type="containsText" dxfId="1588" priority="141" operator="containsText" text="OIL">
      <formula>NOT(ISERROR(SEARCH("OIL",J673)))</formula>
    </cfRule>
    <cfRule type="containsText" dxfId="1587" priority="142" operator="containsText" text="GAS">
      <formula>NOT(ISERROR(SEARCH("GAS",J673)))</formula>
    </cfRule>
  </conditionalFormatting>
  <conditionalFormatting sqref="J683">
    <cfRule type="containsText" dxfId="1586" priority="134" operator="containsText" text="ELC">
      <formula>NOT(ISERROR(SEARCH("ELC",J683)))</formula>
    </cfRule>
  </conditionalFormatting>
  <conditionalFormatting sqref="L676:AQ676 L678:AQ682">
    <cfRule type="cellIs" dxfId="1585" priority="133" operator="equal">
      <formula>0</formula>
    </cfRule>
  </conditionalFormatting>
  <conditionalFormatting sqref="L677:AQ677">
    <cfRule type="cellIs" dxfId="1584" priority="132" operator="equal">
      <formula>0</formula>
    </cfRule>
  </conditionalFormatting>
  <conditionalFormatting sqref="J685 J687:J688">
    <cfRule type="containsText" dxfId="1583" priority="131" operator="containsText" text="ELC">
      <formula>NOT(ISERROR(SEARCH("ELC",J685)))</formula>
    </cfRule>
  </conditionalFormatting>
  <conditionalFormatting sqref="J686">
    <cfRule type="containsText" dxfId="1582" priority="130" operator="containsText" text="ELC">
      <formula>NOT(ISERROR(SEARCH("ELC",J686)))</formula>
    </cfRule>
  </conditionalFormatting>
  <conditionalFormatting sqref="J686">
    <cfRule type="containsText" dxfId="1581" priority="122" operator="containsText" text="CO2e">
      <formula>NOT(ISERROR(SEARCH("CO2e",J686)))</formula>
    </cfRule>
    <cfRule type="containsText" dxfId="1580" priority="123" operator="containsText" text="HFO">
      <formula>NOT(ISERROR(SEARCH("HFO",J686)))</formula>
    </cfRule>
    <cfRule type="containsText" dxfId="1579" priority="124" operator="containsText" text="LPG">
      <formula>NOT(ISERROR(SEARCH("LPG",J686)))</formula>
    </cfRule>
    <cfRule type="containsText" dxfId="1578" priority="125" operator="containsText" text="KER">
      <formula>NOT(ISERROR(SEARCH("KER",J686)))</formula>
    </cfRule>
    <cfRule type="containsText" dxfId="1577" priority="126" operator="containsText" text="DSL">
      <formula>NOT(ISERROR(SEARCH("DSL",J686)))</formula>
    </cfRule>
    <cfRule type="containsText" dxfId="1576" priority="127" operator="containsText" text="GSL">
      <formula>NOT(ISERROR(SEARCH("GSL",J686)))</formula>
    </cfRule>
    <cfRule type="containsText" dxfId="1575" priority="128" operator="containsText" text="OIL">
      <formula>NOT(ISERROR(SEARCH("OIL",J686)))</formula>
    </cfRule>
    <cfRule type="containsText" dxfId="1574" priority="129" operator="containsText" text="GAS">
      <formula>NOT(ISERROR(SEARCH("GAS",J686)))</formula>
    </cfRule>
  </conditionalFormatting>
  <conditionalFormatting sqref="J696">
    <cfRule type="containsText" dxfId="1573" priority="121" operator="containsText" text="ELC">
      <formula>NOT(ISERROR(SEARCH("ELC",J696)))</formula>
    </cfRule>
  </conditionalFormatting>
  <conditionalFormatting sqref="L689:AQ689 L691:AQ695">
    <cfRule type="cellIs" dxfId="1572" priority="120" operator="equal">
      <formula>0</formula>
    </cfRule>
  </conditionalFormatting>
  <conditionalFormatting sqref="L690:AQ690">
    <cfRule type="cellIs" dxfId="1571" priority="119" operator="equal">
      <formula>0</formula>
    </cfRule>
  </conditionalFormatting>
  <conditionalFormatting sqref="J698 J700:J701">
    <cfRule type="containsText" dxfId="1570" priority="118" operator="containsText" text="ELC">
      <formula>NOT(ISERROR(SEARCH("ELC",J698)))</formula>
    </cfRule>
  </conditionalFormatting>
  <conditionalFormatting sqref="J699">
    <cfRule type="containsText" dxfId="1569" priority="117" operator="containsText" text="ELC">
      <formula>NOT(ISERROR(SEARCH("ELC",J699)))</formula>
    </cfRule>
  </conditionalFormatting>
  <conditionalFormatting sqref="J699">
    <cfRule type="containsText" dxfId="1568" priority="109" operator="containsText" text="CO2e">
      <formula>NOT(ISERROR(SEARCH("CO2e",J699)))</formula>
    </cfRule>
    <cfRule type="containsText" dxfId="1567" priority="110" operator="containsText" text="HFO">
      <formula>NOT(ISERROR(SEARCH("HFO",J699)))</formula>
    </cfRule>
    <cfRule type="containsText" dxfId="1566" priority="111" operator="containsText" text="LPG">
      <formula>NOT(ISERROR(SEARCH("LPG",J699)))</formula>
    </cfRule>
    <cfRule type="containsText" dxfId="1565" priority="112" operator="containsText" text="KER">
      <formula>NOT(ISERROR(SEARCH("KER",J699)))</formula>
    </cfRule>
    <cfRule type="containsText" dxfId="1564" priority="113" operator="containsText" text="DSL">
      <formula>NOT(ISERROR(SEARCH("DSL",J699)))</formula>
    </cfRule>
    <cfRule type="containsText" dxfId="1563" priority="114" operator="containsText" text="GSL">
      <formula>NOT(ISERROR(SEARCH("GSL",J699)))</formula>
    </cfRule>
    <cfRule type="containsText" dxfId="1562" priority="115" operator="containsText" text="OIL">
      <formula>NOT(ISERROR(SEARCH("OIL",J699)))</formula>
    </cfRule>
    <cfRule type="containsText" dxfId="1561" priority="116" operator="containsText" text="GAS">
      <formula>NOT(ISERROR(SEARCH("GAS",J699)))</formula>
    </cfRule>
  </conditionalFormatting>
  <conditionalFormatting sqref="J709">
    <cfRule type="containsText" dxfId="1560" priority="108" operator="containsText" text="ELC">
      <formula>NOT(ISERROR(SEARCH("ELC",J709)))</formula>
    </cfRule>
  </conditionalFormatting>
  <conditionalFormatting sqref="L702:AQ702 L704:AQ708">
    <cfRule type="cellIs" dxfId="1559" priority="107" operator="equal">
      <formula>0</formula>
    </cfRule>
  </conditionalFormatting>
  <conditionalFormatting sqref="L703:AQ703">
    <cfRule type="cellIs" dxfId="1558" priority="106" operator="equal">
      <formula>0</formula>
    </cfRule>
  </conditionalFormatting>
  <conditionalFormatting sqref="J713:J714">
    <cfRule type="containsText" dxfId="1557" priority="105" operator="containsText" text="ELC">
      <formula>NOT(ISERROR(SEARCH("ELC",J713)))</formula>
    </cfRule>
  </conditionalFormatting>
  <conditionalFormatting sqref="J712">
    <cfRule type="containsText" dxfId="1556" priority="104" operator="containsText" text="ELC">
      <formula>NOT(ISERROR(SEARCH("ELC",J712)))</formula>
    </cfRule>
  </conditionalFormatting>
  <conditionalFormatting sqref="J712">
    <cfRule type="containsText" dxfId="1555" priority="96" operator="containsText" text="CO2e">
      <formula>NOT(ISERROR(SEARCH("CO2e",J712)))</formula>
    </cfRule>
    <cfRule type="containsText" dxfId="1554" priority="97" operator="containsText" text="HFO">
      <formula>NOT(ISERROR(SEARCH("HFO",J712)))</formula>
    </cfRule>
    <cfRule type="containsText" dxfId="1553" priority="98" operator="containsText" text="LPG">
      <formula>NOT(ISERROR(SEARCH("LPG",J712)))</formula>
    </cfRule>
    <cfRule type="containsText" dxfId="1552" priority="99" operator="containsText" text="KER">
      <formula>NOT(ISERROR(SEARCH("KER",J712)))</formula>
    </cfRule>
    <cfRule type="containsText" dxfId="1551" priority="100" operator="containsText" text="DSL">
      <formula>NOT(ISERROR(SEARCH("DSL",J712)))</formula>
    </cfRule>
    <cfRule type="containsText" dxfId="1550" priority="101" operator="containsText" text="GSL">
      <formula>NOT(ISERROR(SEARCH("GSL",J712)))</formula>
    </cfRule>
    <cfRule type="containsText" dxfId="1549" priority="102" operator="containsText" text="OIL">
      <formula>NOT(ISERROR(SEARCH("OIL",J712)))</formula>
    </cfRule>
    <cfRule type="containsText" dxfId="1548" priority="103" operator="containsText" text="GAS">
      <formula>NOT(ISERROR(SEARCH("GAS",J712)))</formula>
    </cfRule>
  </conditionalFormatting>
  <conditionalFormatting sqref="L715:AQ715 L717:AQ721">
    <cfRule type="cellIs" dxfId="1547" priority="95" operator="equal">
      <formula>0</formula>
    </cfRule>
  </conditionalFormatting>
  <conditionalFormatting sqref="L716:AQ716">
    <cfRule type="cellIs" dxfId="1546" priority="94" operator="equal">
      <formula>0</formula>
    </cfRule>
  </conditionalFormatting>
  <conditionalFormatting sqref="J722">
    <cfRule type="containsText" dxfId="1545" priority="93" operator="containsText" text="ELC">
      <formula>NOT(ISERROR(SEARCH("ELC",J722)))</formula>
    </cfRule>
  </conditionalFormatting>
  <conditionalFormatting sqref="J738:J739">
    <cfRule type="containsText" dxfId="1544" priority="92" operator="containsText" text="ELC">
      <formula>NOT(ISERROR(SEARCH("ELC",J738)))</formula>
    </cfRule>
  </conditionalFormatting>
  <conditionalFormatting sqref="L740:AQ746">
    <cfRule type="cellIs" dxfId="1543" priority="91" operator="equal">
      <formula>0</formula>
    </cfRule>
  </conditionalFormatting>
  <conditionalFormatting sqref="J747">
    <cfRule type="containsText" dxfId="1542" priority="90" operator="containsText" text="ELC">
      <formula>NOT(ISERROR(SEARCH("ELC",J747)))</formula>
    </cfRule>
  </conditionalFormatting>
  <conditionalFormatting sqref="J737">
    <cfRule type="containsText" dxfId="1541" priority="82" operator="containsText" text="CO2e">
      <formula>NOT(ISERROR(SEARCH("CO2e",J737)))</formula>
    </cfRule>
    <cfRule type="containsText" dxfId="1540" priority="83" operator="containsText" text="HFO">
      <formula>NOT(ISERROR(SEARCH("HFO",J737)))</formula>
    </cfRule>
    <cfRule type="containsText" dxfId="1539" priority="84" operator="containsText" text="LPG">
      <formula>NOT(ISERROR(SEARCH("LPG",J737)))</formula>
    </cfRule>
    <cfRule type="containsText" dxfId="1538" priority="85" operator="containsText" text="KER">
      <formula>NOT(ISERROR(SEARCH("KER",J737)))</formula>
    </cfRule>
    <cfRule type="containsText" dxfId="1537" priority="86" operator="containsText" text="DSL">
      <formula>NOT(ISERROR(SEARCH("DSL",J737)))</formula>
    </cfRule>
    <cfRule type="containsText" dxfId="1536" priority="87" operator="containsText" text="GSL">
      <formula>NOT(ISERROR(SEARCH("GSL",J737)))</formula>
    </cfRule>
    <cfRule type="containsText" dxfId="1535" priority="88" operator="containsText" text="OIL">
      <formula>NOT(ISERROR(SEARCH("OIL",J737)))</formula>
    </cfRule>
    <cfRule type="containsText" dxfId="1534" priority="89" operator="containsText" text="GAS">
      <formula>NOT(ISERROR(SEARCH("GAS",J737)))</formula>
    </cfRule>
  </conditionalFormatting>
  <conditionalFormatting sqref="J736">
    <cfRule type="containsText" dxfId="1533" priority="81" operator="containsText" text="ELC">
      <formula>NOT(ISERROR(SEARCH("ELC",J736)))</formula>
    </cfRule>
  </conditionalFormatting>
  <conditionalFormatting sqref="J751:J752">
    <cfRule type="containsText" dxfId="1532" priority="80" operator="containsText" text="ELC">
      <formula>NOT(ISERROR(SEARCH("ELC",J751)))</formula>
    </cfRule>
  </conditionalFormatting>
  <conditionalFormatting sqref="J750">
    <cfRule type="containsText" dxfId="1531" priority="79" operator="containsText" text="ELC">
      <formula>NOT(ISERROR(SEARCH("ELC",J750)))</formula>
    </cfRule>
  </conditionalFormatting>
  <conditionalFormatting sqref="J750">
    <cfRule type="containsText" dxfId="1530" priority="71" operator="containsText" text="CO2e">
      <formula>NOT(ISERROR(SEARCH("CO2e",J750)))</formula>
    </cfRule>
    <cfRule type="containsText" dxfId="1529" priority="72" operator="containsText" text="HFO">
      <formula>NOT(ISERROR(SEARCH("HFO",J750)))</formula>
    </cfRule>
    <cfRule type="containsText" dxfId="1528" priority="73" operator="containsText" text="LPG">
      <formula>NOT(ISERROR(SEARCH("LPG",J750)))</formula>
    </cfRule>
    <cfRule type="containsText" dxfId="1527" priority="74" operator="containsText" text="KER">
      <formula>NOT(ISERROR(SEARCH("KER",J750)))</formula>
    </cfRule>
    <cfRule type="containsText" dxfId="1526" priority="75" operator="containsText" text="DSL">
      <formula>NOT(ISERROR(SEARCH("DSL",J750)))</formula>
    </cfRule>
    <cfRule type="containsText" dxfId="1525" priority="76" operator="containsText" text="GSL">
      <formula>NOT(ISERROR(SEARCH("GSL",J750)))</formula>
    </cfRule>
    <cfRule type="containsText" dxfId="1524" priority="77" operator="containsText" text="OIL">
      <formula>NOT(ISERROR(SEARCH("OIL",J750)))</formula>
    </cfRule>
    <cfRule type="containsText" dxfId="1523" priority="78" operator="containsText" text="GAS">
      <formula>NOT(ISERROR(SEARCH("GAS",J750)))</formula>
    </cfRule>
  </conditionalFormatting>
  <conditionalFormatting sqref="L755:AQ759 L753:AQ753">
    <cfRule type="cellIs" dxfId="1522" priority="70" operator="equal">
      <formula>0</formula>
    </cfRule>
  </conditionalFormatting>
  <conditionalFormatting sqref="L754:AQ754">
    <cfRule type="cellIs" dxfId="1521" priority="69" operator="equal">
      <formula>0</formula>
    </cfRule>
  </conditionalFormatting>
  <conditionalFormatting sqref="J760">
    <cfRule type="containsText" dxfId="1520" priority="68" operator="containsText" text="ELC">
      <formula>NOT(ISERROR(SEARCH("ELC",J760)))</formula>
    </cfRule>
  </conditionalFormatting>
  <conditionalFormatting sqref="J764:J765">
    <cfRule type="containsText" dxfId="1519" priority="67" operator="containsText" text="ELC">
      <formula>NOT(ISERROR(SEARCH("ELC",J764)))</formula>
    </cfRule>
  </conditionalFormatting>
  <conditionalFormatting sqref="J763">
    <cfRule type="containsText" dxfId="1518" priority="66" operator="containsText" text="ELC">
      <formula>NOT(ISERROR(SEARCH("ELC",J763)))</formula>
    </cfRule>
  </conditionalFormatting>
  <conditionalFormatting sqref="J763">
    <cfRule type="containsText" dxfId="1517" priority="58" operator="containsText" text="CO2e">
      <formula>NOT(ISERROR(SEARCH("CO2e",J763)))</formula>
    </cfRule>
    <cfRule type="containsText" dxfId="1516" priority="59" operator="containsText" text="HFO">
      <formula>NOT(ISERROR(SEARCH("HFO",J763)))</formula>
    </cfRule>
    <cfRule type="containsText" dxfId="1515" priority="60" operator="containsText" text="LPG">
      <formula>NOT(ISERROR(SEARCH("LPG",J763)))</formula>
    </cfRule>
    <cfRule type="containsText" dxfId="1514" priority="61" operator="containsText" text="KER">
      <formula>NOT(ISERROR(SEARCH("KER",J763)))</formula>
    </cfRule>
    <cfRule type="containsText" dxfId="1513" priority="62" operator="containsText" text="DSL">
      <formula>NOT(ISERROR(SEARCH("DSL",J763)))</formula>
    </cfRule>
    <cfRule type="containsText" dxfId="1512" priority="63" operator="containsText" text="GSL">
      <formula>NOT(ISERROR(SEARCH("GSL",J763)))</formula>
    </cfRule>
    <cfRule type="containsText" dxfId="1511" priority="64" operator="containsText" text="OIL">
      <formula>NOT(ISERROR(SEARCH("OIL",J763)))</formula>
    </cfRule>
    <cfRule type="containsText" dxfId="1510" priority="65" operator="containsText" text="GAS">
      <formula>NOT(ISERROR(SEARCH("GAS",J763)))</formula>
    </cfRule>
  </conditionalFormatting>
  <conditionalFormatting sqref="L768:AQ772 L766:AQ766">
    <cfRule type="cellIs" dxfId="1509" priority="57" operator="equal">
      <formula>0</formula>
    </cfRule>
  </conditionalFormatting>
  <conditionalFormatting sqref="L767:AQ767">
    <cfRule type="cellIs" dxfId="1508" priority="56" operator="equal">
      <formula>0</formula>
    </cfRule>
  </conditionalFormatting>
  <conditionalFormatting sqref="J773">
    <cfRule type="containsText" dxfId="1507" priority="55" operator="containsText" text="ELC">
      <formula>NOT(ISERROR(SEARCH("ELC",J773)))</formula>
    </cfRule>
  </conditionalFormatting>
  <conditionalFormatting sqref="J777:J778">
    <cfRule type="containsText" dxfId="1506" priority="54" operator="containsText" text="ELC">
      <formula>NOT(ISERROR(SEARCH("ELC",J777)))</formula>
    </cfRule>
  </conditionalFormatting>
  <conditionalFormatting sqref="J776">
    <cfRule type="containsText" dxfId="1505" priority="53" operator="containsText" text="ELC">
      <formula>NOT(ISERROR(SEARCH("ELC",J776)))</formula>
    </cfRule>
  </conditionalFormatting>
  <conditionalFormatting sqref="J776">
    <cfRule type="containsText" dxfId="1504" priority="45" operator="containsText" text="CO2e">
      <formula>NOT(ISERROR(SEARCH("CO2e",J776)))</formula>
    </cfRule>
    <cfRule type="containsText" dxfId="1503" priority="46" operator="containsText" text="HFO">
      <formula>NOT(ISERROR(SEARCH("HFO",J776)))</formula>
    </cfRule>
    <cfRule type="containsText" dxfId="1502" priority="47" operator="containsText" text="LPG">
      <formula>NOT(ISERROR(SEARCH("LPG",J776)))</formula>
    </cfRule>
    <cfRule type="containsText" dxfId="1501" priority="48" operator="containsText" text="KER">
      <formula>NOT(ISERROR(SEARCH("KER",J776)))</formula>
    </cfRule>
    <cfRule type="containsText" dxfId="1500" priority="49" operator="containsText" text="DSL">
      <formula>NOT(ISERROR(SEARCH("DSL",J776)))</formula>
    </cfRule>
    <cfRule type="containsText" dxfId="1499" priority="50" operator="containsText" text="GSL">
      <formula>NOT(ISERROR(SEARCH("GSL",J776)))</formula>
    </cfRule>
    <cfRule type="containsText" dxfId="1498" priority="51" operator="containsText" text="OIL">
      <formula>NOT(ISERROR(SEARCH("OIL",J776)))</formula>
    </cfRule>
    <cfRule type="containsText" dxfId="1497" priority="52" operator="containsText" text="GAS">
      <formula>NOT(ISERROR(SEARCH("GAS",J776)))</formula>
    </cfRule>
  </conditionalFormatting>
  <conditionalFormatting sqref="L781:AQ785 L779:AQ779">
    <cfRule type="cellIs" dxfId="1496" priority="44" operator="equal">
      <formula>0</formula>
    </cfRule>
  </conditionalFormatting>
  <conditionalFormatting sqref="L780:AQ780">
    <cfRule type="cellIs" dxfId="1495" priority="43" operator="equal">
      <formula>0</formula>
    </cfRule>
  </conditionalFormatting>
  <conditionalFormatting sqref="J786">
    <cfRule type="containsText" dxfId="1494" priority="42" operator="containsText" text="ELC">
      <formula>NOT(ISERROR(SEARCH("ELC",J786)))</formula>
    </cfRule>
  </conditionalFormatting>
  <conditionalFormatting sqref="J803:J804">
    <cfRule type="containsText" dxfId="1493" priority="41" operator="containsText" text="ELC">
      <formula>NOT(ISERROR(SEARCH("ELC",J803)))</formula>
    </cfRule>
  </conditionalFormatting>
  <conditionalFormatting sqref="J802">
    <cfRule type="containsText" dxfId="1492" priority="40" operator="containsText" text="ELC">
      <formula>NOT(ISERROR(SEARCH("ELC",J802)))</formula>
    </cfRule>
  </conditionalFormatting>
  <conditionalFormatting sqref="J802">
    <cfRule type="containsText" dxfId="1491" priority="32" operator="containsText" text="CO2e">
      <formula>NOT(ISERROR(SEARCH("CO2e",J802)))</formula>
    </cfRule>
    <cfRule type="containsText" dxfId="1490" priority="33" operator="containsText" text="HFO">
      <formula>NOT(ISERROR(SEARCH("HFO",J802)))</formula>
    </cfRule>
    <cfRule type="containsText" dxfId="1489" priority="34" operator="containsText" text="LPG">
      <formula>NOT(ISERROR(SEARCH("LPG",J802)))</formula>
    </cfRule>
    <cfRule type="containsText" dxfId="1488" priority="35" operator="containsText" text="KER">
      <formula>NOT(ISERROR(SEARCH("KER",J802)))</formula>
    </cfRule>
    <cfRule type="containsText" dxfId="1487" priority="36" operator="containsText" text="DSL">
      <formula>NOT(ISERROR(SEARCH("DSL",J802)))</formula>
    </cfRule>
    <cfRule type="containsText" dxfId="1486" priority="37" operator="containsText" text="GSL">
      <formula>NOT(ISERROR(SEARCH("GSL",J802)))</formula>
    </cfRule>
    <cfRule type="containsText" dxfId="1485" priority="38" operator="containsText" text="OIL">
      <formula>NOT(ISERROR(SEARCH("OIL",J802)))</formula>
    </cfRule>
    <cfRule type="containsText" dxfId="1484" priority="39" operator="containsText" text="GAS">
      <formula>NOT(ISERROR(SEARCH("GAS",J802)))</formula>
    </cfRule>
  </conditionalFormatting>
  <conditionalFormatting sqref="L805:AQ805 L807:AQ811">
    <cfRule type="cellIs" dxfId="1483" priority="31" operator="equal">
      <formula>0</formula>
    </cfRule>
  </conditionalFormatting>
  <conditionalFormatting sqref="L806:AQ806">
    <cfRule type="cellIs" dxfId="1482" priority="30" operator="equal">
      <formula>0</formula>
    </cfRule>
  </conditionalFormatting>
  <conditionalFormatting sqref="J812">
    <cfRule type="containsText" dxfId="1481" priority="29" operator="containsText" text="ELC">
      <formula>NOT(ISERROR(SEARCH("ELC",J812)))</formula>
    </cfRule>
  </conditionalFormatting>
  <conditionalFormatting sqref="J790:J791">
    <cfRule type="containsText" dxfId="1480" priority="28" operator="containsText" text="ELC">
      <formula>NOT(ISERROR(SEARCH("ELC",J790)))</formula>
    </cfRule>
  </conditionalFormatting>
  <conditionalFormatting sqref="L792:AQ798">
    <cfRule type="cellIs" dxfId="1479" priority="27" operator="equal">
      <formula>0</formula>
    </cfRule>
  </conditionalFormatting>
  <conditionalFormatting sqref="J799:J800">
    <cfRule type="containsText" dxfId="1478" priority="26" operator="containsText" text="ELC">
      <formula>NOT(ISERROR(SEARCH("ELC",J799)))</formula>
    </cfRule>
  </conditionalFormatting>
  <conditionalFormatting sqref="J789">
    <cfRule type="containsText" dxfId="1477" priority="18" operator="containsText" text="CO2e">
      <formula>NOT(ISERROR(SEARCH("CO2e",J789)))</formula>
    </cfRule>
    <cfRule type="containsText" dxfId="1476" priority="19" operator="containsText" text="HFO">
      <formula>NOT(ISERROR(SEARCH("HFO",J789)))</formula>
    </cfRule>
    <cfRule type="containsText" dxfId="1475" priority="20" operator="containsText" text="LPG">
      <formula>NOT(ISERROR(SEARCH("LPG",J789)))</formula>
    </cfRule>
    <cfRule type="containsText" dxfId="1474" priority="21" operator="containsText" text="KER">
      <formula>NOT(ISERROR(SEARCH("KER",J789)))</formula>
    </cfRule>
    <cfRule type="containsText" dxfId="1473" priority="22" operator="containsText" text="DSL">
      <formula>NOT(ISERROR(SEARCH("DSL",J789)))</formula>
    </cfRule>
    <cfRule type="containsText" dxfId="1472" priority="23" operator="containsText" text="GSL">
      <formula>NOT(ISERROR(SEARCH("GSL",J789)))</formula>
    </cfRule>
    <cfRule type="containsText" dxfId="1471" priority="24" operator="containsText" text="OIL">
      <formula>NOT(ISERROR(SEARCH("OIL",J789)))</formula>
    </cfRule>
    <cfRule type="containsText" dxfId="1470" priority="25" operator="containsText" text="GAS">
      <formula>NOT(ISERROR(SEARCH("GAS",J789)))</formula>
    </cfRule>
  </conditionalFormatting>
  <conditionalFormatting sqref="J816:J817">
    <cfRule type="containsText" dxfId="1469" priority="17" operator="containsText" text="ELC">
      <formula>NOT(ISERROR(SEARCH("ELC",J816)))</formula>
    </cfRule>
  </conditionalFormatting>
  <conditionalFormatting sqref="J815">
    <cfRule type="containsText" dxfId="1468" priority="16" operator="containsText" text="ELC">
      <formula>NOT(ISERROR(SEARCH("ELC",J815)))</formula>
    </cfRule>
  </conditionalFormatting>
  <conditionalFormatting sqref="J815">
    <cfRule type="containsText" dxfId="1467" priority="8" operator="containsText" text="CO2e">
      <formula>NOT(ISERROR(SEARCH("CO2e",J815)))</formula>
    </cfRule>
    <cfRule type="containsText" dxfId="1466" priority="9" operator="containsText" text="HFO">
      <formula>NOT(ISERROR(SEARCH("HFO",J815)))</formula>
    </cfRule>
    <cfRule type="containsText" dxfId="1465" priority="10" operator="containsText" text="LPG">
      <formula>NOT(ISERROR(SEARCH("LPG",J815)))</formula>
    </cfRule>
    <cfRule type="containsText" dxfId="1464" priority="11" operator="containsText" text="KER">
      <formula>NOT(ISERROR(SEARCH("KER",J815)))</formula>
    </cfRule>
    <cfRule type="containsText" dxfId="1463" priority="12" operator="containsText" text="DSL">
      <formula>NOT(ISERROR(SEARCH("DSL",J815)))</formula>
    </cfRule>
    <cfRule type="containsText" dxfId="1462" priority="13" operator="containsText" text="GSL">
      <formula>NOT(ISERROR(SEARCH("GSL",J815)))</formula>
    </cfRule>
    <cfRule type="containsText" dxfId="1461" priority="14" operator="containsText" text="OIL">
      <formula>NOT(ISERROR(SEARCH("OIL",J815)))</formula>
    </cfRule>
    <cfRule type="containsText" dxfId="1460" priority="15" operator="containsText" text="GAS">
      <formula>NOT(ISERROR(SEARCH("GAS",J815)))</formula>
    </cfRule>
  </conditionalFormatting>
  <conditionalFormatting sqref="L820:AQ824 L818:AQ818">
    <cfRule type="cellIs" dxfId="1459" priority="7" operator="equal">
      <formula>0</formula>
    </cfRule>
  </conditionalFormatting>
  <conditionalFormatting sqref="L819:AQ819">
    <cfRule type="cellIs" dxfId="1458" priority="6" operator="equal">
      <formula>0</formula>
    </cfRule>
  </conditionalFormatting>
  <conditionalFormatting sqref="J825">
    <cfRule type="containsText" dxfId="1457" priority="5" operator="containsText" text="ELC">
      <formula>NOT(ISERROR(SEARCH("ELC",J825)))</formula>
    </cfRule>
  </conditionalFormatting>
  <conditionalFormatting sqref="L65:AQ71">
    <cfRule type="cellIs" dxfId="1456" priority="3" operator="equal">
      <formula>0</formula>
    </cfRule>
  </conditionalFormatting>
  <conditionalFormatting sqref="L78:AQ84">
    <cfRule type="cellIs" dxfId="1455" priority="2" operator="equal">
      <formula>0</formula>
    </cfRule>
  </conditionalFormatting>
  <conditionalFormatting sqref="J724">
    <cfRule type="containsText" dxfId="1454" priority="1" operator="containsText" text="ELC">
      <formula>NOT(ISERROR(SEARCH("ELC",J724)))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K1" zoomScale="85" zoomScaleNormal="85" workbookViewId="0">
      <selection activeCell="L1" sqref="L1:AQ1048576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25" type="noConversion"/>
  <conditionalFormatting sqref="L25:AQ31">
    <cfRule type="cellIs" dxfId="717" priority="717" operator="equal">
      <formula>0</formula>
    </cfRule>
  </conditionalFormatting>
  <conditionalFormatting sqref="L279:AQ285">
    <cfRule type="cellIs" dxfId="716" priority="716" operator="equal">
      <formula>0</formula>
    </cfRule>
  </conditionalFormatting>
  <conditionalFormatting sqref="L38:AQ44">
    <cfRule type="cellIs" dxfId="715" priority="715" operator="equal">
      <formula>0</formula>
    </cfRule>
  </conditionalFormatting>
  <conditionalFormatting sqref="L51:AQ57">
    <cfRule type="cellIs" dxfId="714" priority="714" operator="equal">
      <formula>0</formula>
    </cfRule>
  </conditionalFormatting>
  <conditionalFormatting sqref="L64:AQ70">
    <cfRule type="cellIs" dxfId="713" priority="712" operator="equal">
      <formula>0</formula>
    </cfRule>
  </conditionalFormatting>
  <conditionalFormatting sqref="L91:AQ97">
    <cfRule type="cellIs" dxfId="712" priority="711" operator="equal">
      <formula>0</formula>
    </cfRule>
  </conditionalFormatting>
  <conditionalFormatting sqref="L104:AQ110">
    <cfRule type="cellIs" dxfId="711" priority="710" operator="equal">
      <formula>0</formula>
    </cfRule>
  </conditionalFormatting>
  <conditionalFormatting sqref="L117:AQ123">
    <cfRule type="cellIs" dxfId="710" priority="709" operator="equal">
      <formula>0</formula>
    </cfRule>
  </conditionalFormatting>
  <conditionalFormatting sqref="L130:AQ136">
    <cfRule type="cellIs" dxfId="709" priority="708" operator="equal">
      <formula>0</formula>
    </cfRule>
  </conditionalFormatting>
  <conditionalFormatting sqref="L144:AQ150">
    <cfRule type="cellIs" dxfId="708" priority="707" operator="equal">
      <formula>0</formula>
    </cfRule>
  </conditionalFormatting>
  <conditionalFormatting sqref="L157:AQ163">
    <cfRule type="cellIs" dxfId="707" priority="706" operator="equal">
      <formula>0</formula>
    </cfRule>
  </conditionalFormatting>
  <conditionalFormatting sqref="L170:AQ176">
    <cfRule type="cellIs" dxfId="706" priority="705" operator="equal">
      <formula>0</formula>
    </cfRule>
  </conditionalFormatting>
  <conditionalFormatting sqref="L77:AQ83">
    <cfRule type="cellIs" dxfId="705" priority="704" operator="equal">
      <formula>0</formula>
    </cfRule>
  </conditionalFormatting>
  <conditionalFormatting sqref="L185:AQ191">
    <cfRule type="cellIs" dxfId="704" priority="703" operator="equal">
      <formula>0</formula>
    </cfRule>
  </conditionalFormatting>
  <conditionalFormatting sqref="L198:AQ204">
    <cfRule type="cellIs" dxfId="703" priority="702" operator="equal">
      <formula>0</formula>
    </cfRule>
  </conditionalFormatting>
  <conditionalFormatting sqref="L211:AQ217">
    <cfRule type="cellIs" dxfId="702" priority="701" operator="equal">
      <formula>0</formula>
    </cfRule>
  </conditionalFormatting>
  <conditionalFormatting sqref="L224:AQ230">
    <cfRule type="cellIs" dxfId="701" priority="700" operator="equal">
      <formula>0</formula>
    </cfRule>
  </conditionalFormatting>
  <conditionalFormatting sqref="L238:AQ244">
    <cfRule type="cellIs" dxfId="700" priority="699" operator="equal">
      <formula>0</formula>
    </cfRule>
  </conditionalFormatting>
  <conditionalFormatting sqref="L251:AQ257">
    <cfRule type="cellIs" dxfId="699" priority="698" operator="equal">
      <formula>0</formula>
    </cfRule>
  </conditionalFormatting>
  <conditionalFormatting sqref="L305:AQ311">
    <cfRule type="cellIs" dxfId="698" priority="696" operator="equal">
      <formula>0</formula>
    </cfRule>
  </conditionalFormatting>
  <conditionalFormatting sqref="L318:AQ324">
    <cfRule type="cellIs" dxfId="697" priority="695" operator="equal">
      <formula>0</formula>
    </cfRule>
  </conditionalFormatting>
  <conditionalFormatting sqref="L331:AQ337">
    <cfRule type="cellIs" dxfId="696" priority="694" operator="equal">
      <formula>0</formula>
    </cfRule>
  </conditionalFormatting>
  <conditionalFormatting sqref="L344:AQ350">
    <cfRule type="cellIs" dxfId="695" priority="693" operator="equal">
      <formula>0</formula>
    </cfRule>
  </conditionalFormatting>
  <conditionalFormatting sqref="L357:AQ363">
    <cfRule type="cellIs" dxfId="694" priority="692" operator="equal">
      <formula>0</formula>
    </cfRule>
  </conditionalFormatting>
  <conditionalFormatting sqref="L370:AQ376">
    <cfRule type="cellIs" dxfId="693" priority="691" operator="equal">
      <formula>0</formula>
    </cfRule>
  </conditionalFormatting>
  <conditionalFormatting sqref="J22">
    <cfRule type="containsText" dxfId="692" priority="682" operator="containsText" text="CO2e">
      <formula>NOT(ISERROR(SEARCH("CO2e",J22)))</formula>
    </cfRule>
    <cfRule type="containsText" dxfId="691" priority="683" operator="containsText" text="HFO">
      <formula>NOT(ISERROR(SEARCH("HFO",J22)))</formula>
    </cfRule>
    <cfRule type="containsText" dxfId="690" priority="684" operator="containsText" text="LPG">
      <formula>NOT(ISERROR(SEARCH("LPG",J22)))</formula>
    </cfRule>
    <cfRule type="containsText" dxfId="689" priority="686" operator="containsText" text="KER">
      <formula>NOT(ISERROR(SEARCH("KER",J22)))</formula>
    </cfRule>
    <cfRule type="containsText" dxfId="688" priority="687" operator="containsText" text="DSL">
      <formula>NOT(ISERROR(SEARCH("DSL",J22)))</formula>
    </cfRule>
    <cfRule type="containsText" dxfId="687" priority="688" operator="containsText" text="GSL">
      <formula>NOT(ISERROR(SEARCH("GSL",J22)))</formula>
    </cfRule>
    <cfRule type="containsText" dxfId="686" priority="689" operator="containsText" text="OIL">
      <formula>NOT(ISERROR(SEARCH("OIL",J22)))</formula>
    </cfRule>
    <cfRule type="containsText" dxfId="685" priority="690" operator="containsText" text="GAS">
      <formula>NOT(ISERROR(SEARCH("GAS",J22)))</formula>
    </cfRule>
  </conditionalFormatting>
  <conditionalFormatting sqref="J35">
    <cfRule type="containsText" dxfId="684" priority="658" operator="containsText" text="CO2e">
      <formula>NOT(ISERROR(SEARCH("CO2e",J35)))</formula>
    </cfRule>
    <cfRule type="containsText" dxfId="683" priority="659" operator="containsText" text="HFO">
      <formula>NOT(ISERROR(SEARCH("HFO",J35)))</formula>
    </cfRule>
    <cfRule type="containsText" dxfId="682" priority="660" operator="containsText" text="LPG">
      <formula>NOT(ISERROR(SEARCH("LPG",J35)))</formula>
    </cfRule>
    <cfRule type="containsText" dxfId="681" priority="661" operator="containsText" text="KER">
      <formula>NOT(ISERROR(SEARCH("KER",J35)))</formula>
    </cfRule>
    <cfRule type="containsText" dxfId="680" priority="662" operator="containsText" text="DSL">
      <formula>NOT(ISERROR(SEARCH("DSL",J35)))</formula>
    </cfRule>
    <cfRule type="containsText" dxfId="679" priority="663" operator="containsText" text="GSL">
      <formula>NOT(ISERROR(SEARCH("GSL",J35)))</formula>
    </cfRule>
    <cfRule type="containsText" dxfId="678" priority="664" operator="containsText" text="OIL">
      <formula>NOT(ISERROR(SEARCH("OIL",J35)))</formula>
    </cfRule>
    <cfRule type="containsText" dxfId="677" priority="665" operator="containsText" text="GAS">
      <formula>NOT(ISERROR(SEARCH("GAS",J35)))</formula>
    </cfRule>
  </conditionalFormatting>
  <conditionalFormatting sqref="J48">
    <cfRule type="containsText" dxfId="676" priority="650" operator="containsText" text="CO2e">
      <formula>NOT(ISERROR(SEARCH("CO2e",J48)))</formula>
    </cfRule>
    <cfRule type="containsText" dxfId="675" priority="651" operator="containsText" text="HFO">
      <formula>NOT(ISERROR(SEARCH("HFO",J48)))</formula>
    </cfRule>
    <cfRule type="containsText" dxfId="674" priority="652" operator="containsText" text="LPG">
      <formula>NOT(ISERROR(SEARCH("LPG",J48)))</formula>
    </cfRule>
    <cfRule type="containsText" dxfId="673" priority="653" operator="containsText" text="KER">
      <formula>NOT(ISERROR(SEARCH("KER",J48)))</formula>
    </cfRule>
    <cfRule type="containsText" dxfId="672" priority="654" operator="containsText" text="DSL">
      <formula>NOT(ISERROR(SEARCH("DSL",J48)))</formula>
    </cfRule>
    <cfRule type="containsText" dxfId="671" priority="655" operator="containsText" text="GSL">
      <formula>NOT(ISERROR(SEARCH("GSL",J48)))</formula>
    </cfRule>
    <cfRule type="containsText" dxfId="670" priority="656" operator="containsText" text="OIL">
      <formula>NOT(ISERROR(SEARCH("OIL",J48)))</formula>
    </cfRule>
    <cfRule type="containsText" dxfId="669" priority="657" operator="containsText" text="GAS">
      <formula>NOT(ISERROR(SEARCH("GAS",J48)))</formula>
    </cfRule>
  </conditionalFormatting>
  <conditionalFormatting sqref="J61">
    <cfRule type="containsText" dxfId="668" priority="642" operator="containsText" text="CO2e">
      <formula>NOT(ISERROR(SEARCH("CO2e",J61)))</formula>
    </cfRule>
    <cfRule type="containsText" dxfId="667" priority="643" operator="containsText" text="HFO">
      <formula>NOT(ISERROR(SEARCH("HFO",J61)))</formula>
    </cfRule>
    <cfRule type="containsText" dxfId="666" priority="644" operator="containsText" text="LPG">
      <formula>NOT(ISERROR(SEARCH("LPG",J61)))</formula>
    </cfRule>
    <cfRule type="containsText" dxfId="665" priority="645" operator="containsText" text="KER">
      <formula>NOT(ISERROR(SEARCH("KER",J61)))</formula>
    </cfRule>
    <cfRule type="containsText" dxfId="664" priority="646" operator="containsText" text="DSL">
      <formula>NOT(ISERROR(SEARCH("DSL",J61)))</formula>
    </cfRule>
    <cfRule type="containsText" dxfId="663" priority="647" operator="containsText" text="GSL">
      <formula>NOT(ISERROR(SEARCH("GSL",J61)))</formula>
    </cfRule>
    <cfRule type="containsText" dxfId="662" priority="648" operator="containsText" text="OIL">
      <formula>NOT(ISERROR(SEARCH("OIL",J61)))</formula>
    </cfRule>
    <cfRule type="containsText" dxfId="661" priority="649" operator="containsText" text="GAS">
      <formula>NOT(ISERROR(SEARCH("GAS",J61)))</formula>
    </cfRule>
  </conditionalFormatting>
  <conditionalFormatting sqref="J74">
    <cfRule type="containsText" dxfId="660" priority="634" operator="containsText" text="CO2e">
      <formula>NOT(ISERROR(SEARCH("CO2e",J74)))</formula>
    </cfRule>
    <cfRule type="containsText" dxfId="659" priority="635" operator="containsText" text="HFO">
      <formula>NOT(ISERROR(SEARCH("HFO",J74)))</formula>
    </cfRule>
    <cfRule type="containsText" dxfId="658" priority="636" operator="containsText" text="LPG">
      <formula>NOT(ISERROR(SEARCH("LPG",J74)))</formula>
    </cfRule>
    <cfRule type="containsText" dxfId="657" priority="637" operator="containsText" text="KER">
      <formula>NOT(ISERROR(SEARCH("KER",J74)))</formula>
    </cfRule>
    <cfRule type="containsText" dxfId="656" priority="638" operator="containsText" text="DSL">
      <formula>NOT(ISERROR(SEARCH("DSL",J74)))</formula>
    </cfRule>
    <cfRule type="containsText" dxfId="655" priority="639" operator="containsText" text="GSL">
      <formula>NOT(ISERROR(SEARCH("GSL",J74)))</formula>
    </cfRule>
    <cfRule type="containsText" dxfId="654" priority="640" operator="containsText" text="OIL">
      <formula>NOT(ISERROR(SEARCH("OIL",J74)))</formula>
    </cfRule>
    <cfRule type="containsText" dxfId="653" priority="641" operator="containsText" text="GAS">
      <formula>NOT(ISERROR(SEARCH("GAS",J74)))</formula>
    </cfRule>
  </conditionalFormatting>
  <conditionalFormatting sqref="J88">
    <cfRule type="containsText" dxfId="652" priority="626" operator="containsText" text="CO2e">
      <formula>NOT(ISERROR(SEARCH("CO2e",J88)))</formula>
    </cfRule>
    <cfRule type="containsText" dxfId="651" priority="627" operator="containsText" text="HFO">
      <formula>NOT(ISERROR(SEARCH("HFO",J88)))</formula>
    </cfRule>
    <cfRule type="containsText" dxfId="650" priority="628" operator="containsText" text="LPG">
      <formula>NOT(ISERROR(SEARCH("LPG",J88)))</formula>
    </cfRule>
    <cfRule type="containsText" dxfId="649" priority="629" operator="containsText" text="KER">
      <formula>NOT(ISERROR(SEARCH("KER",J88)))</formula>
    </cfRule>
    <cfRule type="containsText" dxfId="648" priority="630" operator="containsText" text="DSL">
      <formula>NOT(ISERROR(SEARCH("DSL",J88)))</formula>
    </cfRule>
    <cfRule type="containsText" dxfId="647" priority="631" operator="containsText" text="GSL">
      <formula>NOT(ISERROR(SEARCH("GSL",J88)))</formula>
    </cfRule>
    <cfRule type="containsText" dxfId="646" priority="632" operator="containsText" text="OIL">
      <formula>NOT(ISERROR(SEARCH("OIL",J88)))</formula>
    </cfRule>
    <cfRule type="containsText" dxfId="645" priority="633" operator="containsText" text="GAS">
      <formula>NOT(ISERROR(SEARCH("GAS",J88)))</formula>
    </cfRule>
  </conditionalFormatting>
  <conditionalFormatting sqref="J101">
    <cfRule type="containsText" dxfId="644" priority="618" operator="containsText" text="CO2e">
      <formula>NOT(ISERROR(SEARCH("CO2e",J101)))</formula>
    </cfRule>
    <cfRule type="containsText" dxfId="643" priority="619" operator="containsText" text="HFO">
      <formula>NOT(ISERROR(SEARCH("HFO",J101)))</formula>
    </cfRule>
    <cfRule type="containsText" dxfId="642" priority="620" operator="containsText" text="LPG">
      <formula>NOT(ISERROR(SEARCH("LPG",J101)))</formula>
    </cfRule>
    <cfRule type="containsText" dxfId="641" priority="621" operator="containsText" text="KER">
      <formula>NOT(ISERROR(SEARCH("KER",J101)))</formula>
    </cfRule>
    <cfRule type="containsText" dxfId="640" priority="622" operator="containsText" text="DSL">
      <formula>NOT(ISERROR(SEARCH("DSL",J101)))</formula>
    </cfRule>
    <cfRule type="containsText" dxfId="639" priority="623" operator="containsText" text="GSL">
      <formula>NOT(ISERROR(SEARCH("GSL",J101)))</formula>
    </cfRule>
    <cfRule type="containsText" dxfId="638" priority="624" operator="containsText" text="OIL">
      <formula>NOT(ISERROR(SEARCH("OIL",J101)))</formula>
    </cfRule>
    <cfRule type="containsText" dxfId="637" priority="625" operator="containsText" text="GAS">
      <formula>NOT(ISERROR(SEARCH("GAS",J101)))</formula>
    </cfRule>
  </conditionalFormatting>
  <conditionalFormatting sqref="J114">
    <cfRule type="containsText" dxfId="636" priority="610" operator="containsText" text="CO2e">
      <formula>NOT(ISERROR(SEARCH("CO2e",J114)))</formula>
    </cfRule>
    <cfRule type="containsText" dxfId="635" priority="611" operator="containsText" text="HFO">
      <formula>NOT(ISERROR(SEARCH("HFO",J114)))</formula>
    </cfRule>
    <cfRule type="containsText" dxfId="634" priority="612" operator="containsText" text="LPG">
      <formula>NOT(ISERROR(SEARCH("LPG",J114)))</formula>
    </cfRule>
    <cfRule type="containsText" dxfId="633" priority="613" operator="containsText" text="KER">
      <formula>NOT(ISERROR(SEARCH("KER",J114)))</formula>
    </cfRule>
    <cfRule type="containsText" dxfId="632" priority="614" operator="containsText" text="DSL">
      <formula>NOT(ISERROR(SEARCH("DSL",J114)))</formula>
    </cfRule>
    <cfRule type="containsText" dxfId="631" priority="615" operator="containsText" text="GSL">
      <formula>NOT(ISERROR(SEARCH("GSL",J114)))</formula>
    </cfRule>
    <cfRule type="containsText" dxfId="630" priority="616" operator="containsText" text="OIL">
      <formula>NOT(ISERROR(SEARCH("OIL",J114)))</formula>
    </cfRule>
    <cfRule type="containsText" dxfId="629" priority="617" operator="containsText" text="GAS">
      <formula>NOT(ISERROR(SEARCH("GAS",J114)))</formula>
    </cfRule>
  </conditionalFormatting>
  <conditionalFormatting sqref="J127">
    <cfRule type="containsText" dxfId="628" priority="602" operator="containsText" text="CO2e">
      <formula>NOT(ISERROR(SEARCH("CO2e",J127)))</formula>
    </cfRule>
    <cfRule type="containsText" dxfId="627" priority="603" operator="containsText" text="HFO">
      <formula>NOT(ISERROR(SEARCH("HFO",J127)))</formula>
    </cfRule>
    <cfRule type="containsText" dxfId="626" priority="604" operator="containsText" text="LPG">
      <formula>NOT(ISERROR(SEARCH("LPG",J127)))</formula>
    </cfRule>
    <cfRule type="containsText" dxfId="625" priority="605" operator="containsText" text="KER">
      <formula>NOT(ISERROR(SEARCH("KER",J127)))</formula>
    </cfRule>
    <cfRule type="containsText" dxfId="624" priority="606" operator="containsText" text="DSL">
      <formula>NOT(ISERROR(SEARCH("DSL",J127)))</formula>
    </cfRule>
    <cfRule type="containsText" dxfId="623" priority="607" operator="containsText" text="GSL">
      <formula>NOT(ISERROR(SEARCH("GSL",J127)))</formula>
    </cfRule>
    <cfRule type="containsText" dxfId="622" priority="608" operator="containsText" text="OIL">
      <formula>NOT(ISERROR(SEARCH("OIL",J127)))</formula>
    </cfRule>
    <cfRule type="containsText" dxfId="621" priority="609" operator="containsText" text="GAS">
      <formula>NOT(ISERROR(SEARCH("GAS",J127)))</formula>
    </cfRule>
  </conditionalFormatting>
  <conditionalFormatting sqref="J141">
    <cfRule type="containsText" dxfId="620" priority="594" operator="containsText" text="CO2e">
      <formula>NOT(ISERROR(SEARCH("CO2e",J141)))</formula>
    </cfRule>
    <cfRule type="containsText" dxfId="619" priority="595" operator="containsText" text="HFO">
      <formula>NOT(ISERROR(SEARCH("HFO",J141)))</formula>
    </cfRule>
    <cfRule type="containsText" dxfId="618" priority="596" operator="containsText" text="LPG">
      <formula>NOT(ISERROR(SEARCH("LPG",J141)))</formula>
    </cfRule>
    <cfRule type="containsText" dxfId="617" priority="597" operator="containsText" text="KER">
      <formula>NOT(ISERROR(SEARCH("KER",J141)))</formula>
    </cfRule>
    <cfRule type="containsText" dxfId="616" priority="598" operator="containsText" text="DSL">
      <formula>NOT(ISERROR(SEARCH("DSL",J141)))</formula>
    </cfRule>
    <cfRule type="containsText" dxfId="615" priority="599" operator="containsText" text="GSL">
      <formula>NOT(ISERROR(SEARCH("GSL",J141)))</formula>
    </cfRule>
    <cfRule type="containsText" dxfId="614" priority="600" operator="containsText" text="OIL">
      <formula>NOT(ISERROR(SEARCH("OIL",J141)))</formula>
    </cfRule>
    <cfRule type="containsText" dxfId="613" priority="601" operator="containsText" text="GAS">
      <formula>NOT(ISERROR(SEARCH("GAS",J141)))</formula>
    </cfRule>
  </conditionalFormatting>
  <conditionalFormatting sqref="J154">
    <cfRule type="containsText" dxfId="612" priority="586" operator="containsText" text="CO2e">
      <formula>NOT(ISERROR(SEARCH("CO2e",J154)))</formula>
    </cfRule>
    <cfRule type="containsText" dxfId="611" priority="587" operator="containsText" text="HFO">
      <formula>NOT(ISERROR(SEARCH("HFO",J154)))</formula>
    </cfRule>
    <cfRule type="containsText" dxfId="610" priority="588" operator="containsText" text="LPG">
      <formula>NOT(ISERROR(SEARCH("LPG",J154)))</formula>
    </cfRule>
    <cfRule type="containsText" dxfId="609" priority="589" operator="containsText" text="KER">
      <formula>NOT(ISERROR(SEARCH("KER",J154)))</formula>
    </cfRule>
    <cfRule type="containsText" dxfId="608" priority="590" operator="containsText" text="DSL">
      <formula>NOT(ISERROR(SEARCH("DSL",J154)))</formula>
    </cfRule>
    <cfRule type="containsText" dxfId="607" priority="591" operator="containsText" text="GSL">
      <formula>NOT(ISERROR(SEARCH("GSL",J154)))</formula>
    </cfRule>
    <cfRule type="containsText" dxfId="606" priority="592" operator="containsText" text="OIL">
      <formula>NOT(ISERROR(SEARCH("OIL",J154)))</formula>
    </cfRule>
    <cfRule type="containsText" dxfId="605" priority="593" operator="containsText" text="GAS">
      <formula>NOT(ISERROR(SEARCH("GAS",J154)))</formula>
    </cfRule>
  </conditionalFormatting>
  <conditionalFormatting sqref="J167">
    <cfRule type="containsText" dxfId="604" priority="578" operator="containsText" text="CO2e">
      <formula>NOT(ISERROR(SEARCH("CO2e",J167)))</formula>
    </cfRule>
    <cfRule type="containsText" dxfId="603" priority="579" operator="containsText" text="HFO">
      <formula>NOT(ISERROR(SEARCH("HFO",J167)))</formula>
    </cfRule>
    <cfRule type="containsText" dxfId="602" priority="580" operator="containsText" text="LPG">
      <formula>NOT(ISERROR(SEARCH("LPG",J167)))</formula>
    </cfRule>
    <cfRule type="containsText" dxfId="601" priority="581" operator="containsText" text="KER">
      <formula>NOT(ISERROR(SEARCH("KER",J167)))</formula>
    </cfRule>
    <cfRule type="containsText" dxfId="600" priority="582" operator="containsText" text="DSL">
      <formula>NOT(ISERROR(SEARCH("DSL",J167)))</formula>
    </cfRule>
    <cfRule type="containsText" dxfId="599" priority="583" operator="containsText" text="GSL">
      <formula>NOT(ISERROR(SEARCH("GSL",J167)))</formula>
    </cfRule>
    <cfRule type="containsText" dxfId="598" priority="584" operator="containsText" text="OIL">
      <formula>NOT(ISERROR(SEARCH("OIL",J167)))</formula>
    </cfRule>
    <cfRule type="containsText" dxfId="597" priority="585" operator="containsText" text="GAS">
      <formula>NOT(ISERROR(SEARCH("GAS",J167)))</formula>
    </cfRule>
  </conditionalFormatting>
  <conditionalFormatting sqref="J182">
    <cfRule type="containsText" dxfId="596" priority="570" operator="containsText" text="CO2e">
      <formula>NOT(ISERROR(SEARCH("CO2e",J182)))</formula>
    </cfRule>
    <cfRule type="containsText" dxfId="595" priority="571" operator="containsText" text="HFO">
      <formula>NOT(ISERROR(SEARCH("HFO",J182)))</formula>
    </cfRule>
    <cfRule type="containsText" dxfId="594" priority="572" operator="containsText" text="LPG">
      <formula>NOT(ISERROR(SEARCH("LPG",J182)))</formula>
    </cfRule>
    <cfRule type="containsText" dxfId="593" priority="573" operator="containsText" text="KER">
      <formula>NOT(ISERROR(SEARCH("KER",J182)))</formula>
    </cfRule>
    <cfRule type="containsText" dxfId="592" priority="574" operator="containsText" text="DSL">
      <formula>NOT(ISERROR(SEARCH("DSL",J182)))</formula>
    </cfRule>
    <cfRule type="containsText" dxfId="591" priority="575" operator="containsText" text="GSL">
      <formula>NOT(ISERROR(SEARCH("GSL",J182)))</formula>
    </cfRule>
    <cfRule type="containsText" dxfId="590" priority="576" operator="containsText" text="OIL">
      <formula>NOT(ISERROR(SEARCH("OIL",J182)))</formula>
    </cfRule>
    <cfRule type="containsText" dxfId="589" priority="577" operator="containsText" text="GAS">
      <formula>NOT(ISERROR(SEARCH("GAS",J182)))</formula>
    </cfRule>
  </conditionalFormatting>
  <conditionalFormatting sqref="J195">
    <cfRule type="containsText" dxfId="588" priority="562" operator="containsText" text="CO2e">
      <formula>NOT(ISERROR(SEARCH("CO2e",J195)))</formula>
    </cfRule>
    <cfRule type="containsText" dxfId="587" priority="563" operator="containsText" text="HFO">
      <formula>NOT(ISERROR(SEARCH("HFO",J195)))</formula>
    </cfRule>
    <cfRule type="containsText" dxfId="586" priority="564" operator="containsText" text="LPG">
      <formula>NOT(ISERROR(SEARCH("LPG",J195)))</formula>
    </cfRule>
    <cfRule type="containsText" dxfId="585" priority="565" operator="containsText" text="KER">
      <formula>NOT(ISERROR(SEARCH("KER",J195)))</formula>
    </cfRule>
    <cfRule type="containsText" dxfId="584" priority="566" operator="containsText" text="DSL">
      <formula>NOT(ISERROR(SEARCH("DSL",J195)))</formula>
    </cfRule>
    <cfRule type="containsText" dxfId="583" priority="567" operator="containsText" text="GSL">
      <formula>NOT(ISERROR(SEARCH("GSL",J195)))</formula>
    </cfRule>
    <cfRule type="containsText" dxfId="582" priority="568" operator="containsText" text="OIL">
      <formula>NOT(ISERROR(SEARCH("OIL",J195)))</formula>
    </cfRule>
    <cfRule type="containsText" dxfId="581" priority="569" operator="containsText" text="GAS">
      <formula>NOT(ISERROR(SEARCH("GAS",J195)))</formula>
    </cfRule>
  </conditionalFormatting>
  <conditionalFormatting sqref="J208">
    <cfRule type="containsText" dxfId="580" priority="554" operator="containsText" text="CO2e">
      <formula>NOT(ISERROR(SEARCH("CO2e",J208)))</formula>
    </cfRule>
    <cfRule type="containsText" dxfId="579" priority="555" operator="containsText" text="HFO">
      <formula>NOT(ISERROR(SEARCH("HFO",J208)))</formula>
    </cfRule>
    <cfRule type="containsText" dxfId="578" priority="556" operator="containsText" text="LPG">
      <formula>NOT(ISERROR(SEARCH("LPG",J208)))</formula>
    </cfRule>
    <cfRule type="containsText" dxfId="577" priority="557" operator="containsText" text="KER">
      <formula>NOT(ISERROR(SEARCH("KER",J208)))</formula>
    </cfRule>
    <cfRule type="containsText" dxfId="576" priority="558" operator="containsText" text="DSL">
      <formula>NOT(ISERROR(SEARCH("DSL",J208)))</formula>
    </cfRule>
    <cfRule type="containsText" dxfId="575" priority="559" operator="containsText" text="GSL">
      <formula>NOT(ISERROR(SEARCH("GSL",J208)))</formula>
    </cfRule>
    <cfRule type="containsText" dxfId="574" priority="560" operator="containsText" text="OIL">
      <formula>NOT(ISERROR(SEARCH("OIL",J208)))</formula>
    </cfRule>
    <cfRule type="containsText" dxfId="573" priority="561" operator="containsText" text="GAS">
      <formula>NOT(ISERROR(SEARCH("GAS",J208)))</formula>
    </cfRule>
  </conditionalFormatting>
  <conditionalFormatting sqref="J221">
    <cfRule type="containsText" dxfId="572" priority="546" operator="containsText" text="CO2e">
      <formula>NOT(ISERROR(SEARCH("CO2e",J221)))</formula>
    </cfRule>
    <cfRule type="containsText" dxfId="571" priority="547" operator="containsText" text="HFO">
      <formula>NOT(ISERROR(SEARCH("HFO",J221)))</formula>
    </cfRule>
    <cfRule type="containsText" dxfId="570" priority="548" operator="containsText" text="LPG">
      <formula>NOT(ISERROR(SEARCH("LPG",J221)))</formula>
    </cfRule>
    <cfRule type="containsText" dxfId="569" priority="549" operator="containsText" text="KER">
      <formula>NOT(ISERROR(SEARCH("KER",J221)))</formula>
    </cfRule>
    <cfRule type="containsText" dxfId="568" priority="550" operator="containsText" text="DSL">
      <formula>NOT(ISERROR(SEARCH("DSL",J221)))</formula>
    </cfRule>
    <cfRule type="containsText" dxfId="567" priority="551" operator="containsText" text="GSL">
      <formula>NOT(ISERROR(SEARCH("GSL",J221)))</formula>
    </cfRule>
    <cfRule type="containsText" dxfId="566" priority="552" operator="containsText" text="OIL">
      <formula>NOT(ISERROR(SEARCH("OIL",J221)))</formula>
    </cfRule>
    <cfRule type="containsText" dxfId="565" priority="553" operator="containsText" text="GAS">
      <formula>NOT(ISERROR(SEARCH("GAS",J221)))</formula>
    </cfRule>
  </conditionalFormatting>
  <conditionalFormatting sqref="J235">
    <cfRule type="containsText" dxfId="564" priority="538" operator="containsText" text="CO2e">
      <formula>NOT(ISERROR(SEARCH("CO2e",J235)))</formula>
    </cfRule>
    <cfRule type="containsText" dxfId="563" priority="539" operator="containsText" text="HFO">
      <formula>NOT(ISERROR(SEARCH("HFO",J235)))</formula>
    </cfRule>
    <cfRule type="containsText" dxfId="562" priority="540" operator="containsText" text="LPG">
      <formula>NOT(ISERROR(SEARCH("LPG",J235)))</formula>
    </cfRule>
    <cfRule type="containsText" dxfId="561" priority="541" operator="containsText" text="KER">
      <formula>NOT(ISERROR(SEARCH("KER",J235)))</formula>
    </cfRule>
    <cfRule type="containsText" dxfId="560" priority="542" operator="containsText" text="DSL">
      <formula>NOT(ISERROR(SEARCH("DSL",J235)))</formula>
    </cfRule>
    <cfRule type="containsText" dxfId="559" priority="543" operator="containsText" text="GSL">
      <formula>NOT(ISERROR(SEARCH("GSL",J235)))</formula>
    </cfRule>
    <cfRule type="containsText" dxfId="558" priority="544" operator="containsText" text="OIL">
      <formula>NOT(ISERROR(SEARCH("OIL",J235)))</formula>
    </cfRule>
    <cfRule type="containsText" dxfId="557" priority="545" operator="containsText" text="GAS">
      <formula>NOT(ISERROR(SEARCH("GAS",J235)))</formula>
    </cfRule>
  </conditionalFormatting>
  <conditionalFormatting sqref="J248">
    <cfRule type="containsText" dxfId="556" priority="530" operator="containsText" text="CO2e">
      <formula>NOT(ISERROR(SEARCH("CO2e",J248)))</formula>
    </cfRule>
    <cfRule type="containsText" dxfId="555" priority="531" operator="containsText" text="HFO">
      <formula>NOT(ISERROR(SEARCH("HFO",J248)))</formula>
    </cfRule>
    <cfRule type="containsText" dxfId="554" priority="532" operator="containsText" text="LPG">
      <formula>NOT(ISERROR(SEARCH("LPG",J248)))</formula>
    </cfRule>
    <cfRule type="containsText" dxfId="553" priority="533" operator="containsText" text="KER">
      <formula>NOT(ISERROR(SEARCH("KER",J248)))</formula>
    </cfRule>
    <cfRule type="containsText" dxfId="552" priority="534" operator="containsText" text="DSL">
      <formula>NOT(ISERROR(SEARCH("DSL",J248)))</formula>
    </cfRule>
    <cfRule type="containsText" dxfId="551" priority="535" operator="containsText" text="GSL">
      <formula>NOT(ISERROR(SEARCH("GSL",J248)))</formula>
    </cfRule>
    <cfRule type="containsText" dxfId="550" priority="536" operator="containsText" text="OIL">
      <formula>NOT(ISERROR(SEARCH("OIL",J248)))</formula>
    </cfRule>
    <cfRule type="containsText" dxfId="549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548" priority="529" operator="containsText" text="ELC">
      <formula>NOT(ISERROR(SEARCH("ELC",I1)))</formula>
    </cfRule>
  </conditionalFormatting>
  <conditionalFormatting sqref="J325">
    <cfRule type="containsText" dxfId="547" priority="524" operator="containsText" text="ELC">
      <formula>NOT(ISERROR(SEARCH("ELC",J325)))</formula>
    </cfRule>
  </conditionalFormatting>
  <conditionalFormatting sqref="J338">
    <cfRule type="containsText" dxfId="546" priority="523" operator="containsText" text="ELC">
      <formula>NOT(ISERROR(SEARCH("ELC",J338)))</formula>
    </cfRule>
  </conditionalFormatting>
  <conditionalFormatting sqref="J351">
    <cfRule type="containsText" dxfId="545" priority="522" operator="containsText" text="ELC">
      <formula>NOT(ISERROR(SEARCH("ELC",J351)))</formula>
    </cfRule>
  </conditionalFormatting>
  <conditionalFormatting sqref="J364">
    <cfRule type="containsText" dxfId="544" priority="521" operator="containsText" text="ELC">
      <formula>NOT(ISERROR(SEARCH("ELC",J364)))</formula>
    </cfRule>
  </conditionalFormatting>
  <conditionalFormatting sqref="J377">
    <cfRule type="containsText" dxfId="543" priority="520" operator="containsText" text="ELC">
      <formula>NOT(ISERROR(SEARCH("ELC",J377)))</formula>
    </cfRule>
  </conditionalFormatting>
  <conditionalFormatting sqref="L266:AQ272">
    <cfRule type="cellIs" dxfId="542" priority="518" operator="equal">
      <formula>0</formula>
    </cfRule>
  </conditionalFormatting>
  <conditionalFormatting sqref="J382 J384:J385">
    <cfRule type="containsText" dxfId="541" priority="517" operator="containsText" text="ELC">
      <formula>NOT(ISERROR(SEARCH("ELC",J382)))</formula>
    </cfRule>
  </conditionalFormatting>
  <conditionalFormatting sqref="L386:AQ392">
    <cfRule type="cellIs" dxfId="540" priority="516" operator="equal">
      <formula>0</formula>
    </cfRule>
  </conditionalFormatting>
  <conditionalFormatting sqref="J393">
    <cfRule type="containsText" dxfId="539" priority="515" operator="containsText" text="ELC">
      <formula>NOT(ISERROR(SEARCH("ELC",J393)))</formula>
    </cfRule>
  </conditionalFormatting>
  <conditionalFormatting sqref="J410:J411">
    <cfRule type="containsText" dxfId="538" priority="514" operator="containsText" text="ELC">
      <formula>NOT(ISERROR(SEARCH("ELC",J410)))</formula>
    </cfRule>
  </conditionalFormatting>
  <conditionalFormatting sqref="L412:AQ418">
    <cfRule type="cellIs" dxfId="537" priority="513" operator="equal">
      <formula>0</formula>
    </cfRule>
  </conditionalFormatting>
  <conditionalFormatting sqref="J419">
    <cfRule type="containsText" dxfId="536" priority="512" operator="containsText" text="ELC">
      <formula>NOT(ISERROR(SEARCH("ELC",J419)))</formula>
    </cfRule>
  </conditionalFormatting>
  <conditionalFormatting sqref="L425:AQ431">
    <cfRule type="cellIs" dxfId="535" priority="511" operator="equal">
      <formula>0</formula>
    </cfRule>
  </conditionalFormatting>
  <conditionalFormatting sqref="J432 J421 J423:J424">
    <cfRule type="containsText" dxfId="534" priority="510" operator="containsText" text="ELC">
      <formula>NOT(ISERROR(SEARCH("ELC",J421)))</formula>
    </cfRule>
  </conditionalFormatting>
  <conditionalFormatting sqref="L438:AQ444">
    <cfRule type="cellIs" dxfId="533" priority="509" operator="equal">
      <formula>0</formula>
    </cfRule>
  </conditionalFormatting>
  <conditionalFormatting sqref="J445 J434 J436:J437">
    <cfRule type="containsText" dxfId="532" priority="508" operator="containsText" text="ELC">
      <formula>NOT(ISERROR(SEARCH("ELC",J434)))</formula>
    </cfRule>
  </conditionalFormatting>
  <conditionalFormatting sqref="L451:AQ457">
    <cfRule type="cellIs" dxfId="531" priority="507" operator="equal">
      <formula>0</formula>
    </cfRule>
  </conditionalFormatting>
  <conditionalFormatting sqref="J458 J447 J449:J450">
    <cfRule type="containsText" dxfId="530" priority="506" operator="containsText" text="ELC">
      <formula>NOT(ISERROR(SEARCH("ELC",J447)))</formula>
    </cfRule>
  </conditionalFormatting>
  <conditionalFormatting sqref="J397:J398">
    <cfRule type="containsText" dxfId="529" priority="503" operator="containsText" text="ELC">
      <formula>NOT(ISERROR(SEARCH("ELC",J397)))</formula>
    </cfRule>
  </conditionalFormatting>
  <conditionalFormatting sqref="L399:AQ405">
    <cfRule type="cellIs" dxfId="528" priority="502" operator="equal">
      <formula>0</formula>
    </cfRule>
  </conditionalFormatting>
  <conditionalFormatting sqref="J406:J407">
    <cfRule type="containsText" dxfId="527" priority="501" operator="containsText" text="ELC">
      <formula>NOT(ISERROR(SEARCH("ELC",J406)))</formula>
    </cfRule>
  </conditionalFormatting>
  <conditionalFormatting sqref="J462:J463">
    <cfRule type="containsText" dxfId="526" priority="500" operator="containsText" text="ELC">
      <formula>NOT(ISERROR(SEARCH("ELC",J462)))</formula>
    </cfRule>
  </conditionalFormatting>
  <conditionalFormatting sqref="L464:AQ470">
    <cfRule type="cellIs" dxfId="525" priority="499" operator="equal">
      <formula>0</formula>
    </cfRule>
  </conditionalFormatting>
  <conditionalFormatting sqref="J471">
    <cfRule type="containsText" dxfId="524" priority="498" operator="containsText" text="ELC">
      <formula>NOT(ISERROR(SEARCH("ELC",J471)))</formula>
    </cfRule>
  </conditionalFormatting>
  <conditionalFormatting sqref="L477:AQ483">
    <cfRule type="cellIs" dxfId="523" priority="497" operator="equal">
      <formula>0</formula>
    </cfRule>
  </conditionalFormatting>
  <conditionalFormatting sqref="J473 J475:J476">
    <cfRule type="containsText" dxfId="522" priority="496" operator="containsText" text="ELC">
      <formula>NOT(ISERROR(SEARCH("ELC",J473)))</formula>
    </cfRule>
  </conditionalFormatting>
  <conditionalFormatting sqref="L490:AQ496">
    <cfRule type="cellIs" dxfId="521" priority="495" operator="equal">
      <formula>0</formula>
    </cfRule>
  </conditionalFormatting>
  <conditionalFormatting sqref="J486 J488:J489">
    <cfRule type="containsText" dxfId="520" priority="494" operator="containsText" text="ELC">
      <formula>NOT(ISERROR(SEARCH("ELC",J486)))</formula>
    </cfRule>
  </conditionalFormatting>
  <conditionalFormatting sqref="J484">
    <cfRule type="containsText" dxfId="519" priority="493" operator="containsText" text="ELC">
      <formula>NOT(ISERROR(SEARCH("ELC",J484)))</formula>
    </cfRule>
  </conditionalFormatting>
  <conditionalFormatting sqref="J497">
    <cfRule type="containsText" dxfId="518" priority="492" operator="containsText" text="ELC">
      <formula>NOT(ISERROR(SEARCH("ELC",J497)))</formula>
    </cfRule>
  </conditionalFormatting>
  <conditionalFormatting sqref="J501:J502">
    <cfRule type="containsText" dxfId="517" priority="491" operator="containsText" text="ELC">
      <formula>NOT(ISERROR(SEARCH("ELC",J501)))</formula>
    </cfRule>
  </conditionalFormatting>
  <conditionalFormatting sqref="L503:AQ509">
    <cfRule type="cellIs" dxfId="516" priority="490" operator="equal">
      <formula>0</formula>
    </cfRule>
  </conditionalFormatting>
  <conditionalFormatting sqref="J510">
    <cfRule type="containsText" dxfId="515" priority="489" operator="containsText" text="ELC">
      <formula>NOT(ISERROR(SEARCH("ELC",J510)))</formula>
    </cfRule>
  </conditionalFormatting>
  <conditionalFormatting sqref="J514:J515">
    <cfRule type="containsText" dxfId="514" priority="486" operator="containsText" text="ELC">
      <formula>NOT(ISERROR(SEARCH("ELC",J514)))</formula>
    </cfRule>
  </conditionalFormatting>
  <conditionalFormatting sqref="L516:AQ522">
    <cfRule type="cellIs" dxfId="513" priority="485" operator="equal">
      <formula>0</formula>
    </cfRule>
  </conditionalFormatting>
  <conditionalFormatting sqref="J523">
    <cfRule type="containsText" dxfId="512" priority="484" operator="containsText" text="ELC">
      <formula>NOT(ISERROR(SEARCH("ELC",J523)))</formula>
    </cfRule>
  </conditionalFormatting>
  <conditionalFormatting sqref="L529:AQ535">
    <cfRule type="cellIs" dxfId="511" priority="483" operator="equal">
      <formula>0</formula>
    </cfRule>
  </conditionalFormatting>
  <conditionalFormatting sqref="J536 J525 J527:J528">
    <cfRule type="containsText" dxfId="510" priority="482" operator="containsText" text="ELC">
      <formula>NOT(ISERROR(SEARCH("ELC",J525)))</formula>
    </cfRule>
  </conditionalFormatting>
  <conditionalFormatting sqref="L542:AQ548">
    <cfRule type="cellIs" dxfId="509" priority="481" operator="equal">
      <formula>0</formula>
    </cfRule>
  </conditionalFormatting>
  <conditionalFormatting sqref="J549 J538 J540:J541">
    <cfRule type="containsText" dxfId="508" priority="480" operator="containsText" text="ELC">
      <formula>NOT(ISERROR(SEARCH("ELC",J538)))</formula>
    </cfRule>
  </conditionalFormatting>
  <conditionalFormatting sqref="L555:AQ561">
    <cfRule type="cellIs" dxfId="507" priority="479" operator="equal">
      <formula>0</formula>
    </cfRule>
  </conditionalFormatting>
  <conditionalFormatting sqref="J551 J553:J554">
    <cfRule type="containsText" dxfId="506" priority="478" operator="containsText" text="ELC">
      <formula>NOT(ISERROR(SEARCH("ELC",J551)))</formula>
    </cfRule>
  </conditionalFormatting>
  <conditionalFormatting sqref="J562">
    <cfRule type="containsText" dxfId="505" priority="477" operator="containsText" text="ELC">
      <formula>NOT(ISERROR(SEARCH("ELC",J562)))</formula>
    </cfRule>
  </conditionalFormatting>
  <conditionalFormatting sqref="L568:AQ574">
    <cfRule type="cellIs" dxfId="504" priority="476" operator="equal">
      <formula>0</formula>
    </cfRule>
  </conditionalFormatting>
  <conditionalFormatting sqref="J564 J566:J567">
    <cfRule type="containsText" dxfId="503" priority="475" operator="containsText" text="ELC">
      <formula>NOT(ISERROR(SEARCH("ELC",J564)))</formula>
    </cfRule>
  </conditionalFormatting>
  <conditionalFormatting sqref="J575">
    <cfRule type="containsText" dxfId="502" priority="474" operator="containsText" text="ELC">
      <formula>NOT(ISERROR(SEARCH("ELC",J575)))</formula>
    </cfRule>
  </conditionalFormatting>
  <conditionalFormatting sqref="L581:AQ587">
    <cfRule type="cellIs" dxfId="501" priority="473" operator="equal">
      <formula>0</formula>
    </cfRule>
  </conditionalFormatting>
  <conditionalFormatting sqref="J588 J579:J580">
    <cfRule type="containsText" dxfId="500" priority="472" operator="containsText" text="ELC">
      <formula>NOT(ISERROR(SEARCH("ELC",J579)))</formula>
    </cfRule>
  </conditionalFormatting>
  <conditionalFormatting sqref="L292:AQ298">
    <cfRule type="cellIs" dxfId="499" priority="471" operator="equal">
      <formula>0</formula>
    </cfRule>
  </conditionalFormatting>
  <conditionalFormatting sqref="J381">
    <cfRule type="containsText" dxfId="498" priority="470" operator="containsText" text="ELC">
      <formula>NOT(ISERROR(SEARCH("ELC",J381)))</formula>
    </cfRule>
  </conditionalFormatting>
  <conditionalFormatting sqref="J593:J594">
    <cfRule type="containsText" dxfId="497" priority="469" operator="containsText" text="ELC">
      <formula>NOT(ISERROR(SEARCH("ELC",J593)))</formula>
    </cfRule>
  </conditionalFormatting>
  <conditionalFormatting sqref="L595:AQ601">
    <cfRule type="cellIs" dxfId="496" priority="468" operator="equal">
      <formula>0</formula>
    </cfRule>
  </conditionalFormatting>
  <conditionalFormatting sqref="J606:J607">
    <cfRule type="containsText" dxfId="495" priority="467" operator="containsText" text="ELC">
      <formula>NOT(ISERROR(SEARCH("ELC",J606)))</formula>
    </cfRule>
  </conditionalFormatting>
  <conditionalFormatting sqref="L608:AQ614">
    <cfRule type="cellIs" dxfId="494" priority="466" operator="equal">
      <formula>0</formula>
    </cfRule>
  </conditionalFormatting>
  <conditionalFormatting sqref="J619:J620">
    <cfRule type="containsText" dxfId="493" priority="465" operator="containsText" text="ELC">
      <formula>NOT(ISERROR(SEARCH("ELC",J619)))</formula>
    </cfRule>
  </conditionalFormatting>
  <conditionalFormatting sqref="L621:AQ627">
    <cfRule type="cellIs" dxfId="492" priority="464" operator="equal">
      <formula>0</formula>
    </cfRule>
  </conditionalFormatting>
  <conditionalFormatting sqref="J602">
    <cfRule type="containsText" dxfId="491" priority="463" operator="containsText" text="ELC">
      <formula>NOT(ISERROR(SEARCH("ELC",J602)))</formula>
    </cfRule>
  </conditionalFormatting>
  <conditionalFormatting sqref="J615">
    <cfRule type="containsText" dxfId="490" priority="462" operator="containsText" text="ELC">
      <formula>NOT(ISERROR(SEARCH("ELC",J615)))</formula>
    </cfRule>
  </conditionalFormatting>
  <conditionalFormatting sqref="J628">
    <cfRule type="containsText" dxfId="489" priority="461" operator="containsText" text="ELC">
      <formula>NOT(ISERROR(SEARCH("ELC",J628)))</formula>
    </cfRule>
  </conditionalFormatting>
  <conditionalFormatting sqref="L635:AQ641">
    <cfRule type="cellIs" dxfId="488" priority="460" operator="equal">
      <formula>0</formula>
    </cfRule>
  </conditionalFormatting>
  <conditionalFormatting sqref="J631 J633:J634">
    <cfRule type="containsText" dxfId="487" priority="459" operator="containsText" text="ELC">
      <formula>NOT(ISERROR(SEARCH("ELC",J631)))</formula>
    </cfRule>
  </conditionalFormatting>
  <conditionalFormatting sqref="J590">
    <cfRule type="containsText" dxfId="486" priority="458" operator="containsText" text="ELC">
      <formula>NOT(ISERROR(SEARCH("ELC",J590)))</formula>
    </cfRule>
  </conditionalFormatting>
  <conditionalFormatting sqref="J592">
    <cfRule type="containsText" dxfId="485" priority="450" operator="containsText" text="CO2e">
      <formula>NOT(ISERROR(SEARCH("CO2e",J592)))</formula>
    </cfRule>
    <cfRule type="containsText" dxfId="484" priority="451" operator="containsText" text="HFO">
      <formula>NOT(ISERROR(SEARCH("HFO",J592)))</formula>
    </cfRule>
    <cfRule type="containsText" dxfId="483" priority="452" operator="containsText" text="LPG">
      <formula>NOT(ISERROR(SEARCH("LPG",J592)))</formula>
    </cfRule>
    <cfRule type="containsText" dxfId="482" priority="453" operator="containsText" text="KER">
      <formula>NOT(ISERROR(SEARCH("KER",J592)))</formula>
    </cfRule>
    <cfRule type="containsText" dxfId="481" priority="454" operator="containsText" text="DSL">
      <formula>NOT(ISERROR(SEARCH("DSL",J592)))</formula>
    </cfRule>
    <cfRule type="containsText" dxfId="480" priority="455" operator="containsText" text="GSL">
      <formula>NOT(ISERROR(SEARCH("GSL",J592)))</formula>
    </cfRule>
    <cfRule type="containsText" dxfId="479" priority="456" operator="containsText" text="OIL">
      <formula>NOT(ISERROR(SEARCH("OIL",J592)))</formula>
    </cfRule>
    <cfRule type="containsText" dxfId="478" priority="457" operator="containsText" text="GAS">
      <formula>NOT(ISERROR(SEARCH("GAS",J592)))</formula>
    </cfRule>
  </conditionalFormatting>
  <conditionalFormatting sqref="J605">
    <cfRule type="containsText" dxfId="477" priority="442" operator="containsText" text="CO2e">
      <formula>NOT(ISERROR(SEARCH("CO2e",J605)))</formula>
    </cfRule>
    <cfRule type="containsText" dxfId="476" priority="443" operator="containsText" text="HFO">
      <formula>NOT(ISERROR(SEARCH("HFO",J605)))</formula>
    </cfRule>
    <cfRule type="containsText" dxfId="475" priority="444" operator="containsText" text="LPG">
      <formula>NOT(ISERROR(SEARCH("LPG",J605)))</formula>
    </cfRule>
    <cfRule type="containsText" dxfId="474" priority="445" operator="containsText" text="KER">
      <formula>NOT(ISERROR(SEARCH("KER",J605)))</formula>
    </cfRule>
    <cfRule type="containsText" dxfId="473" priority="446" operator="containsText" text="DSL">
      <formula>NOT(ISERROR(SEARCH("DSL",J605)))</formula>
    </cfRule>
    <cfRule type="containsText" dxfId="472" priority="447" operator="containsText" text="GSL">
      <formula>NOT(ISERROR(SEARCH("GSL",J605)))</formula>
    </cfRule>
    <cfRule type="containsText" dxfId="471" priority="448" operator="containsText" text="OIL">
      <formula>NOT(ISERROR(SEARCH("OIL",J605)))</formula>
    </cfRule>
    <cfRule type="containsText" dxfId="470" priority="449" operator="containsText" text="GAS">
      <formula>NOT(ISERROR(SEARCH("GAS",J605)))</formula>
    </cfRule>
  </conditionalFormatting>
  <conditionalFormatting sqref="J618">
    <cfRule type="containsText" dxfId="469" priority="434" operator="containsText" text="CO2e">
      <formula>NOT(ISERROR(SEARCH("CO2e",J618)))</formula>
    </cfRule>
    <cfRule type="containsText" dxfId="468" priority="435" operator="containsText" text="HFO">
      <formula>NOT(ISERROR(SEARCH("HFO",J618)))</formula>
    </cfRule>
    <cfRule type="containsText" dxfId="467" priority="436" operator="containsText" text="LPG">
      <formula>NOT(ISERROR(SEARCH("LPG",J618)))</formula>
    </cfRule>
    <cfRule type="containsText" dxfId="466" priority="437" operator="containsText" text="KER">
      <formula>NOT(ISERROR(SEARCH("KER",J618)))</formula>
    </cfRule>
    <cfRule type="containsText" dxfId="465" priority="438" operator="containsText" text="DSL">
      <formula>NOT(ISERROR(SEARCH("DSL",J618)))</formula>
    </cfRule>
    <cfRule type="containsText" dxfId="464" priority="439" operator="containsText" text="GSL">
      <formula>NOT(ISERROR(SEARCH("GSL",J618)))</formula>
    </cfRule>
    <cfRule type="containsText" dxfId="463" priority="440" operator="containsText" text="OIL">
      <formula>NOT(ISERROR(SEARCH("OIL",J618)))</formula>
    </cfRule>
    <cfRule type="containsText" dxfId="462" priority="441" operator="containsText" text="GAS">
      <formula>NOT(ISERROR(SEARCH("GAS",J618)))</formula>
    </cfRule>
  </conditionalFormatting>
  <conditionalFormatting sqref="J632">
    <cfRule type="containsText" dxfId="461" priority="433" operator="containsText" text="ELC">
      <formula>NOT(ISERROR(SEARCH("ELC",J632)))</formula>
    </cfRule>
  </conditionalFormatting>
  <conditionalFormatting sqref="J632">
    <cfRule type="containsText" dxfId="460" priority="425" operator="containsText" text="CO2e">
      <formula>NOT(ISERROR(SEARCH("CO2e",J632)))</formula>
    </cfRule>
    <cfRule type="containsText" dxfId="459" priority="426" operator="containsText" text="HFO">
      <formula>NOT(ISERROR(SEARCH("HFO",J632)))</formula>
    </cfRule>
    <cfRule type="containsText" dxfId="458" priority="427" operator="containsText" text="LPG">
      <formula>NOT(ISERROR(SEARCH("LPG",J632)))</formula>
    </cfRule>
    <cfRule type="containsText" dxfId="457" priority="428" operator="containsText" text="KER">
      <formula>NOT(ISERROR(SEARCH("KER",J632)))</formula>
    </cfRule>
    <cfRule type="containsText" dxfId="456" priority="429" operator="containsText" text="DSL">
      <formula>NOT(ISERROR(SEARCH("DSL",J632)))</formula>
    </cfRule>
    <cfRule type="containsText" dxfId="455" priority="430" operator="containsText" text="GSL">
      <formula>NOT(ISERROR(SEARCH("GSL",J632)))</formula>
    </cfRule>
    <cfRule type="containsText" dxfId="454" priority="431" operator="containsText" text="OIL">
      <formula>NOT(ISERROR(SEARCH("OIL",J632)))</formula>
    </cfRule>
    <cfRule type="containsText" dxfId="453" priority="432" operator="containsText" text="GAS">
      <formula>NOT(ISERROR(SEARCH("GAS",J632)))</formula>
    </cfRule>
  </conditionalFormatting>
  <conditionalFormatting sqref="J578">
    <cfRule type="containsText" dxfId="452" priority="417" operator="containsText" text="CO2e">
      <formula>NOT(ISERROR(SEARCH("CO2e",J578)))</formula>
    </cfRule>
    <cfRule type="containsText" dxfId="451" priority="418" operator="containsText" text="HFO">
      <formula>NOT(ISERROR(SEARCH("HFO",J578)))</formula>
    </cfRule>
    <cfRule type="containsText" dxfId="450" priority="419" operator="containsText" text="LPG">
      <formula>NOT(ISERROR(SEARCH("LPG",J578)))</formula>
    </cfRule>
    <cfRule type="containsText" dxfId="449" priority="420" operator="containsText" text="KER">
      <formula>NOT(ISERROR(SEARCH("KER",J578)))</formula>
    </cfRule>
    <cfRule type="containsText" dxfId="448" priority="421" operator="containsText" text="DSL">
      <formula>NOT(ISERROR(SEARCH("DSL",J578)))</formula>
    </cfRule>
    <cfRule type="containsText" dxfId="447" priority="422" operator="containsText" text="GSL">
      <formula>NOT(ISERROR(SEARCH("GSL",J578)))</formula>
    </cfRule>
    <cfRule type="containsText" dxfId="446" priority="423" operator="containsText" text="OIL">
      <formula>NOT(ISERROR(SEARCH("OIL",J578)))</formula>
    </cfRule>
    <cfRule type="containsText" dxfId="445" priority="424" operator="containsText" text="GAS">
      <formula>NOT(ISERROR(SEARCH("GAS",J578)))</formula>
    </cfRule>
  </conditionalFormatting>
  <conditionalFormatting sqref="J565">
    <cfRule type="containsText" dxfId="444" priority="416" operator="containsText" text="ELC">
      <formula>NOT(ISERROR(SEARCH("ELC",J565)))</formula>
    </cfRule>
  </conditionalFormatting>
  <conditionalFormatting sqref="J565">
    <cfRule type="containsText" dxfId="443" priority="408" operator="containsText" text="CO2e">
      <formula>NOT(ISERROR(SEARCH("CO2e",J565)))</formula>
    </cfRule>
    <cfRule type="containsText" dxfId="442" priority="409" operator="containsText" text="HFO">
      <formula>NOT(ISERROR(SEARCH("HFO",J565)))</formula>
    </cfRule>
    <cfRule type="containsText" dxfId="441" priority="410" operator="containsText" text="LPG">
      <formula>NOT(ISERROR(SEARCH("LPG",J565)))</formula>
    </cfRule>
    <cfRule type="containsText" dxfId="440" priority="411" operator="containsText" text="KER">
      <formula>NOT(ISERROR(SEARCH("KER",J565)))</formula>
    </cfRule>
    <cfRule type="containsText" dxfId="439" priority="412" operator="containsText" text="DSL">
      <formula>NOT(ISERROR(SEARCH("DSL",J565)))</formula>
    </cfRule>
    <cfRule type="containsText" dxfId="438" priority="413" operator="containsText" text="GSL">
      <formula>NOT(ISERROR(SEARCH("GSL",J565)))</formula>
    </cfRule>
    <cfRule type="containsText" dxfId="437" priority="414" operator="containsText" text="OIL">
      <formula>NOT(ISERROR(SEARCH("OIL",J565)))</formula>
    </cfRule>
    <cfRule type="containsText" dxfId="436" priority="415" operator="containsText" text="GAS">
      <formula>NOT(ISERROR(SEARCH("GAS",J565)))</formula>
    </cfRule>
  </conditionalFormatting>
  <conditionalFormatting sqref="J552">
    <cfRule type="containsText" dxfId="435" priority="407" operator="containsText" text="ELC">
      <formula>NOT(ISERROR(SEARCH("ELC",J552)))</formula>
    </cfRule>
  </conditionalFormatting>
  <conditionalFormatting sqref="J552">
    <cfRule type="containsText" dxfId="434" priority="399" operator="containsText" text="CO2e">
      <formula>NOT(ISERROR(SEARCH("CO2e",J552)))</formula>
    </cfRule>
    <cfRule type="containsText" dxfId="433" priority="400" operator="containsText" text="HFO">
      <formula>NOT(ISERROR(SEARCH("HFO",J552)))</formula>
    </cfRule>
    <cfRule type="containsText" dxfId="432" priority="401" operator="containsText" text="LPG">
      <formula>NOT(ISERROR(SEARCH("LPG",J552)))</formula>
    </cfRule>
    <cfRule type="containsText" dxfId="431" priority="402" operator="containsText" text="KER">
      <formula>NOT(ISERROR(SEARCH("KER",J552)))</formula>
    </cfRule>
    <cfRule type="containsText" dxfId="430" priority="403" operator="containsText" text="DSL">
      <formula>NOT(ISERROR(SEARCH("DSL",J552)))</formula>
    </cfRule>
    <cfRule type="containsText" dxfId="429" priority="404" operator="containsText" text="GSL">
      <formula>NOT(ISERROR(SEARCH("GSL",J552)))</formula>
    </cfRule>
    <cfRule type="containsText" dxfId="428" priority="405" operator="containsText" text="OIL">
      <formula>NOT(ISERROR(SEARCH("OIL",J552)))</formula>
    </cfRule>
    <cfRule type="containsText" dxfId="427" priority="406" operator="containsText" text="GAS">
      <formula>NOT(ISERROR(SEARCH("GAS",J552)))</formula>
    </cfRule>
  </conditionalFormatting>
  <conditionalFormatting sqref="J539">
    <cfRule type="containsText" dxfId="426" priority="398" operator="containsText" text="ELC">
      <formula>NOT(ISERROR(SEARCH("ELC",J539)))</formula>
    </cfRule>
  </conditionalFormatting>
  <conditionalFormatting sqref="J539">
    <cfRule type="containsText" dxfId="425" priority="390" operator="containsText" text="CO2e">
      <formula>NOT(ISERROR(SEARCH("CO2e",J539)))</formula>
    </cfRule>
    <cfRule type="containsText" dxfId="424" priority="391" operator="containsText" text="HFO">
      <formula>NOT(ISERROR(SEARCH("HFO",J539)))</formula>
    </cfRule>
    <cfRule type="containsText" dxfId="423" priority="392" operator="containsText" text="LPG">
      <formula>NOT(ISERROR(SEARCH("LPG",J539)))</formula>
    </cfRule>
    <cfRule type="containsText" dxfId="422" priority="393" operator="containsText" text="KER">
      <formula>NOT(ISERROR(SEARCH("KER",J539)))</formula>
    </cfRule>
    <cfRule type="containsText" dxfId="421" priority="394" operator="containsText" text="DSL">
      <formula>NOT(ISERROR(SEARCH("DSL",J539)))</formula>
    </cfRule>
    <cfRule type="containsText" dxfId="420" priority="395" operator="containsText" text="GSL">
      <formula>NOT(ISERROR(SEARCH("GSL",J539)))</formula>
    </cfRule>
    <cfRule type="containsText" dxfId="419" priority="396" operator="containsText" text="OIL">
      <formula>NOT(ISERROR(SEARCH("OIL",J539)))</formula>
    </cfRule>
    <cfRule type="containsText" dxfId="418" priority="397" operator="containsText" text="GAS">
      <formula>NOT(ISERROR(SEARCH("GAS",J539)))</formula>
    </cfRule>
  </conditionalFormatting>
  <conditionalFormatting sqref="J526">
    <cfRule type="containsText" dxfId="417" priority="389" operator="containsText" text="ELC">
      <formula>NOT(ISERROR(SEARCH("ELC",J526)))</formula>
    </cfRule>
  </conditionalFormatting>
  <conditionalFormatting sqref="J526">
    <cfRule type="containsText" dxfId="416" priority="381" operator="containsText" text="CO2e">
      <formula>NOT(ISERROR(SEARCH("CO2e",J526)))</formula>
    </cfRule>
    <cfRule type="containsText" dxfId="415" priority="382" operator="containsText" text="HFO">
      <formula>NOT(ISERROR(SEARCH("HFO",J526)))</formula>
    </cfRule>
    <cfRule type="containsText" dxfId="414" priority="383" operator="containsText" text="LPG">
      <formula>NOT(ISERROR(SEARCH("LPG",J526)))</formula>
    </cfRule>
    <cfRule type="containsText" dxfId="413" priority="384" operator="containsText" text="KER">
      <formula>NOT(ISERROR(SEARCH("KER",J526)))</formula>
    </cfRule>
    <cfRule type="containsText" dxfId="412" priority="385" operator="containsText" text="DSL">
      <formula>NOT(ISERROR(SEARCH("DSL",J526)))</formula>
    </cfRule>
    <cfRule type="containsText" dxfId="411" priority="386" operator="containsText" text="GSL">
      <formula>NOT(ISERROR(SEARCH("GSL",J526)))</formula>
    </cfRule>
    <cfRule type="containsText" dxfId="410" priority="387" operator="containsText" text="OIL">
      <formula>NOT(ISERROR(SEARCH("OIL",J526)))</formula>
    </cfRule>
    <cfRule type="containsText" dxfId="409" priority="388" operator="containsText" text="GAS">
      <formula>NOT(ISERROR(SEARCH("GAS",J526)))</formula>
    </cfRule>
  </conditionalFormatting>
  <conditionalFormatting sqref="J513">
    <cfRule type="containsText" dxfId="408" priority="373" operator="containsText" text="CO2e">
      <formula>NOT(ISERROR(SEARCH("CO2e",J513)))</formula>
    </cfRule>
    <cfRule type="containsText" dxfId="407" priority="374" operator="containsText" text="HFO">
      <formula>NOT(ISERROR(SEARCH("HFO",J513)))</formula>
    </cfRule>
    <cfRule type="containsText" dxfId="406" priority="375" operator="containsText" text="LPG">
      <formula>NOT(ISERROR(SEARCH("LPG",J513)))</formula>
    </cfRule>
    <cfRule type="containsText" dxfId="405" priority="376" operator="containsText" text="KER">
      <formula>NOT(ISERROR(SEARCH("KER",J513)))</formula>
    </cfRule>
    <cfRule type="containsText" dxfId="404" priority="377" operator="containsText" text="DSL">
      <formula>NOT(ISERROR(SEARCH("DSL",J513)))</formula>
    </cfRule>
    <cfRule type="containsText" dxfId="403" priority="378" operator="containsText" text="GSL">
      <formula>NOT(ISERROR(SEARCH("GSL",J513)))</formula>
    </cfRule>
    <cfRule type="containsText" dxfId="402" priority="379" operator="containsText" text="OIL">
      <formula>NOT(ISERROR(SEARCH("OIL",J513)))</formula>
    </cfRule>
    <cfRule type="containsText" dxfId="401" priority="380" operator="containsText" text="GAS">
      <formula>NOT(ISERROR(SEARCH("GAS",J513)))</formula>
    </cfRule>
  </conditionalFormatting>
  <conditionalFormatting sqref="J500">
    <cfRule type="containsText" dxfId="400" priority="365" operator="containsText" text="CO2e">
      <formula>NOT(ISERROR(SEARCH("CO2e",J500)))</formula>
    </cfRule>
    <cfRule type="containsText" dxfId="399" priority="366" operator="containsText" text="HFO">
      <formula>NOT(ISERROR(SEARCH("HFO",J500)))</formula>
    </cfRule>
    <cfRule type="containsText" dxfId="398" priority="367" operator="containsText" text="LPG">
      <formula>NOT(ISERROR(SEARCH("LPG",J500)))</formula>
    </cfRule>
    <cfRule type="containsText" dxfId="397" priority="368" operator="containsText" text="KER">
      <formula>NOT(ISERROR(SEARCH("KER",J500)))</formula>
    </cfRule>
    <cfRule type="containsText" dxfId="396" priority="369" operator="containsText" text="DSL">
      <formula>NOT(ISERROR(SEARCH("DSL",J500)))</formula>
    </cfRule>
    <cfRule type="containsText" dxfId="395" priority="370" operator="containsText" text="GSL">
      <formula>NOT(ISERROR(SEARCH("GSL",J500)))</formula>
    </cfRule>
    <cfRule type="containsText" dxfId="394" priority="371" operator="containsText" text="OIL">
      <formula>NOT(ISERROR(SEARCH("OIL",J500)))</formula>
    </cfRule>
    <cfRule type="containsText" dxfId="393" priority="372" operator="containsText" text="GAS">
      <formula>NOT(ISERROR(SEARCH("GAS",J500)))</formula>
    </cfRule>
  </conditionalFormatting>
  <conditionalFormatting sqref="J487">
    <cfRule type="containsText" dxfId="392" priority="364" operator="containsText" text="ELC">
      <formula>NOT(ISERROR(SEARCH("ELC",J487)))</formula>
    </cfRule>
  </conditionalFormatting>
  <conditionalFormatting sqref="J487">
    <cfRule type="containsText" dxfId="391" priority="356" operator="containsText" text="CO2e">
      <formula>NOT(ISERROR(SEARCH("CO2e",J487)))</formula>
    </cfRule>
    <cfRule type="containsText" dxfId="390" priority="357" operator="containsText" text="HFO">
      <formula>NOT(ISERROR(SEARCH("HFO",J487)))</formula>
    </cfRule>
    <cfRule type="containsText" dxfId="389" priority="358" operator="containsText" text="LPG">
      <formula>NOT(ISERROR(SEARCH("LPG",J487)))</formula>
    </cfRule>
    <cfRule type="containsText" dxfId="388" priority="359" operator="containsText" text="KER">
      <formula>NOT(ISERROR(SEARCH("KER",J487)))</formula>
    </cfRule>
    <cfRule type="containsText" dxfId="387" priority="360" operator="containsText" text="DSL">
      <formula>NOT(ISERROR(SEARCH("DSL",J487)))</formula>
    </cfRule>
    <cfRule type="containsText" dxfId="386" priority="361" operator="containsText" text="GSL">
      <formula>NOT(ISERROR(SEARCH("GSL",J487)))</formula>
    </cfRule>
    <cfRule type="containsText" dxfId="385" priority="362" operator="containsText" text="OIL">
      <formula>NOT(ISERROR(SEARCH("OIL",J487)))</formula>
    </cfRule>
    <cfRule type="containsText" dxfId="384" priority="363" operator="containsText" text="GAS">
      <formula>NOT(ISERROR(SEARCH("GAS",J487)))</formula>
    </cfRule>
  </conditionalFormatting>
  <conditionalFormatting sqref="J474">
    <cfRule type="containsText" dxfId="383" priority="355" operator="containsText" text="ELC">
      <formula>NOT(ISERROR(SEARCH("ELC",J474)))</formula>
    </cfRule>
  </conditionalFormatting>
  <conditionalFormatting sqref="J474">
    <cfRule type="containsText" dxfId="382" priority="347" operator="containsText" text="CO2e">
      <formula>NOT(ISERROR(SEARCH("CO2e",J474)))</formula>
    </cfRule>
    <cfRule type="containsText" dxfId="381" priority="348" operator="containsText" text="HFO">
      <formula>NOT(ISERROR(SEARCH("HFO",J474)))</formula>
    </cfRule>
    <cfRule type="containsText" dxfId="380" priority="349" operator="containsText" text="LPG">
      <formula>NOT(ISERROR(SEARCH("LPG",J474)))</formula>
    </cfRule>
    <cfRule type="containsText" dxfId="379" priority="350" operator="containsText" text="KER">
      <formula>NOT(ISERROR(SEARCH("KER",J474)))</formula>
    </cfRule>
    <cfRule type="containsText" dxfId="378" priority="351" operator="containsText" text="DSL">
      <formula>NOT(ISERROR(SEARCH("DSL",J474)))</formula>
    </cfRule>
    <cfRule type="containsText" dxfId="377" priority="352" operator="containsText" text="GSL">
      <formula>NOT(ISERROR(SEARCH("GSL",J474)))</formula>
    </cfRule>
    <cfRule type="containsText" dxfId="376" priority="353" operator="containsText" text="OIL">
      <formula>NOT(ISERROR(SEARCH("OIL",J474)))</formula>
    </cfRule>
    <cfRule type="containsText" dxfId="375" priority="354" operator="containsText" text="GAS">
      <formula>NOT(ISERROR(SEARCH("GAS",J474)))</formula>
    </cfRule>
  </conditionalFormatting>
  <conditionalFormatting sqref="J461">
    <cfRule type="containsText" dxfId="374" priority="339" operator="containsText" text="CO2e">
      <formula>NOT(ISERROR(SEARCH("CO2e",J461)))</formula>
    </cfRule>
    <cfRule type="containsText" dxfId="373" priority="340" operator="containsText" text="HFO">
      <formula>NOT(ISERROR(SEARCH("HFO",J461)))</formula>
    </cfRule>
    <cfRule type="containsText" dxfId="372" priority="341" operator="containsText" text="LPG">
      <formula>NOT(ISERROR(SEARCH("LPG",J461)))</formula>
    </cfRule>
    <cfRule type="containsText" dxfId="371" priority="342" operator="containsText" text="KER">
      <formula>NOT(ISERROR(SEARCH("KER",J461)))</formula>
    </cfRule>
    <cfRule type="containsText" dxfId="370" priority="343" operator="containsText" text="DSL">
      <formula>NOT(ISERROR(SEARCH("DSL",J461)))</formula>
    </cfRule>
    <cfRule type="containsText" dxfId="369" priority="344" operator="containsText" text="GSL">
      <formula>NOT(ISERROR(SEARCH("GSL",J461)))</formula>
    </cfRule>
    <cfRule type="containsText" dxfId="368" priority="345" operator="containsText" text="OIL">
      <formula>NOT(ISERROR(SEARCH("OIL",J461)))</formula>
    </cfRule>
    <cfRule type="containsText" dxfId="367" priority="346" operator="containsText" text="GAS">
      <formula>NOT(ISERROR(SEARCH("GAS",J461)))</formula>
    </cfRule>
  </conditionalFormatting>
  <conditionalFormatting sqref="J448">
    <cfRule type="containsText" dxfId="366" priority="338" operator="containsText" text="ELC">
      <formula>NOT(ISERROR(SEARCH("ELC",J448)))</formula>
    </cfRule>
  </conditionalFormatting>
  <conditionalFormatting sqref="J448">
    <cfRule type="containsText" dxfId="365" priority="330" operator="containsText" text="CO2e">
      <formula>NOT(ISERROR(SEARCH("CO2e",J448)))</formula>
    </cfRule>
    <cfRule type="containsText" dxfId="364" priority="331" operator="containsText" text="HFO">
      <formula>NOT(ISERROR(SEARCH("HFO",J448)))</formula>
    </cfRule>
    <cfRule type="containsText" dxfId="363" priority="332" operator="containsText" text="LPG">
      <formula>NOT(ISERROR(SEARCH("LPG",J448)))</formula>
    </cfRule>
    <cfRule type="containsText" dxfId="362" priority="333" operator="containsText" text="KER">
      <formula>NOT(ISERROR(SEARCH("KER",J448)))</formula>
    </cfRule>
    <cfRule type="containsText" dxfId="361" priority="334" operator="containsText" text="DSL">
      <formula>NOT(ISERROR(SEARCH("DSL",J448)))</formula>
    </cfRule>
    <cfRule type="containsText" dxfId="360" priority="335" operator="containsText" text="GSL">
      <formula>NOT(ISERROR(SEARCH("GSL",J448)))</formula>
    </cfRule>
    <cfRule type="containsText" dxfId="359" priority="336" operator="containsText" text="OIL">
      <formula>NOT(ISERROR(SEARCH("OIL",J448)))</formula>
    </cfRule>
    <cfRule type="containsText" dxfId="358" priority="337" operator="containsText" text="GAS">
      <formula>NOT(ISERROR(SEARCH("GAS",J448)))</formula>
    </cfRule>
  </conditionalFormatting>
  <conditionalFormatting sqref="J435">
    <cfRule type="containsText" dxfId="357" priority="329" operator="containsText" text="ELC">
      <formula>NOT(ISERROR(SEARCH("ELC",J435)))</formula>
    </cfRule>
  </conditionalFormatting>
  <conditionalFormatting sqref="J435">
    <cfRule type="containsText" dxfId="356" priority="321" operator="containsText" text="CO2e">
      <formula>NOT(ISERROR(SEARCH("CO2e",J435)))</formula>
    </cfRule>
    <cfRule type="containsText" dxfId="355" priority="322" operator="containsText" text="HFO">
      <formula>NOT(ISERROR(SEARCH("HFO",J435)))</formula>
    </cfRule>
    <cfRule type="containsText" dxfId="354" priority="323" operator="containsText" text="LPG">
      <formula>NOT(ISERROR(SEARCH("LPG",J435)))</formula>
    </cfRule>
    <cfRule type="containsText" dxfId="353" priority="324" operator="containsText" text="KER">
      <formula>NOT(ISERROR(SEARCH("KER",J435)))</formula>
    </cfRule>
    <cfRule type="containsText" dxfId="352" priority="325" operator="containsText" text="DSL">
      <formula>NOT(ISERROR(SEARCH("DSL",J435)))</formula>
    </cfRule>
    <cfRule type="containsText" dxfId="351" priority="326" operator="containsText" text="GSL">
      <formula>NOT(ISERROR(SEARCH("GSL",J435)))</formula>
    </cfRule>
    <cfRule type="containsText" dxfId="350" priority="327" operator="containsText" text="OIL">
      <formula>NOT(ISERROR(SEARCH("OIL",J435)))</formula>
    </cfRule>
    <cfRule type="containsText" dxfId="349" priority="328" operator="containsText" text="GAS">
      <formula>NOT(ISERROR(SEARCH("GAS",J435)))</formula>
    </cfRule>
  </conditionalFormatting>
  <conditionalFormatting sqref="J422">
    <cfRule type="containsText" dxfId="348" priority="320" operator="containsText" text="ELC">
      <formula>NOT(ISERROR(SEARCH("ELC",J422)))</formula>
    </cfRule>
  </conditionalFormatting>
  <conditionalFormatting sqref="J422">
    <cfRule type="containsText" dxfId="347" priority="312" operator="containsText" text="CO2e">
      <formula>NOT(ISERROR(SEARCH("CO2e",J422)))</formula>
    </cfRule>
    <cfRule type="containsText" dxfId="346" priority="313" operator="containsText" text="HFO">
      <formula>NOT(ISERROR(SEARCH("HFO",J422)))</formula>
    </cfRule>
    <cfRule type="containsText" dxfId="345" priority="314" operator="containsText" text="LPG">
      <formula>NOT(ISERROR(SEARCH("LPG",J422)))</formula>
    </cfRule>
    <cfRule type="containsText" dxfId="344" priority="315" operator="containsText" text="KER">
      <formula>NOT(ISERROR(SEARCH("KER",J422)))</formula>
    </cfRule>
    <cfRule type="containsText" dxfId="343" priority="316" operator="containsText" text="DSL">
      <formula>NOT(ISERROR(SEARCH("DSL",J422)))</formula>
    </cfRule>
    <cfRule type="containsText" dxfId="342" priority="317" operator="containsText" text="GSL">
      <formula>NOT(ISERROR(SEARCH("GSL",J422)))</formula>
    </cfRule>
    <cfRule type="containsText" dxfId="341" priority="318" operator="containsText" text="OIL">
      <formula>NOT(ISERROR(SEARCH("OIL",J422)))</formula>
    </cfRule>
    <cfRule type="containsText" dxfId="340" priority="319" operator="containsText" text="GAS">
      <formula>NOT(ISERROR(SEARCH("GAS",J422)))</formula>
    </cfRule>
  </conditionalFormatting>
  <conditionalFormatting sqref="J409">
    <cfRule type="containsText" dxfId="339" priority="304" operator="containsText" text="CO2e">
      <formula>NOT(ISERROR(SEARCH("CO2e",J409)))</formula>
    </cfRule>
    <cfRule type="containsText" dxfId="338" priority="305" operator="containsText" text="HFO">
      <formula>NOT(ISERROR(SEARCH("HFO",J409)))</formula>
    </cfRule>
    <cfRule type="containsText" dxfId="337" priority="306" operator="containsText" text="LPG">
      <formula>NOT(ISERROR(SEARCH("LPG",J409)))</formula>
    </cfRule>
    <cfRule type="containsText" dxfId="336" priority="307" operator="containsText" text="KER">
      <formula>NOT(ISERROR(SEARCH("KER",J409)))</formula>
    </cfRule>
    <cfRule type="containsText" dxfId="335" priority="308" operator="containsText" text="DSL">
      <formula>NOT(ISERROR(SEARCH("DSL",J409)))</formula>
    </cfRule>
    <cfRule type="containsText" dxfId="334" priority="309" operator="containsText" text="GSL">
      <formula>NOT(ISERROR(SEARCH("GSL",J409)))</formula>
    </cfRule>
    <cfRule type="containsText" dxfId="333" priority="310" operator="containsText" text="OIL">
      <formula>NOT(ISERROR(SEARCH("OIL",J409)))</formula>
    </cfRule>
    <cfRule type="containsText" dxfId="332" priority="311" operator="containsText" text="GAS">
      <formula>NOT(ISERROR(SEARCH("GAS",J409)))</formula>
    </cfRule>
  </conditionalFormatting>
  <conditionalFormatting sqref="J396">
    <cfRule type="containsText" dxfId="331" priority="296" operator="containsText" text="CO2e">
      <formula>NOT(ISERROR(SEARCH("CO2e",J396)))</formula>
    </cfRule>
    <cfRule type="containsText" dxfId="330" priority="297" operator="containsText" text="HFO">
      <formula>NOT(ISERROR(SEARCH("HFO",J396)))</formula>
    </cfRule>
    <cfRule type="containsText" dxfId="329" priority="298" operator="containsText" text="LPG">
      <formula>NOT(ISERROR(SEARCH("LPG",J396)))</formula>
    </cfRule>
    <cfRule type="containsText" dxfId="328" priority="299" operator="containsText" text="KER">
      <formula>NOT(ISERROR(SEARCH("KER",J396)))</formula>
    </cfRule>
    <cfRule type="containsText" dxfId="327" priority="300" operator="containsText" text="DSL">
      <formula>NOT(ISERROR(SEARCH("DSL",J396)))</formula>
    </cfRule>
    <cfRule type="containsText" dxfId="326" priority="301" operator="containsText" text="GSL">
      <formula>NOT(ISERROR(SEARCH("GSL",J396)))</formula>
    </cfRule>
    <cfRule type="containsText" dxfId="325" priority="302" operator="containsText" text="OIL">
      <formula>NOT(ISERROR(SEARCH("OIL",J396)))</formula>
    </cfRule>
    <cfRule type="containsText" dxfId="324" priority="303" operator="containsText" text="GAS">
      <formula>NOT(ISERROR(SEARCH("GAS",J396)))</formula>
    </cfRule>
  </conditionalFormatting>
  <conditionalFormatting sqref="J383">
    <cfRule type="containsText" dxfId="323" priority="295" operator="containsText" text="ELC">
      <formula>NOT(ISERROR(SEARCH("ELC",J383)))</formula>
    </cfRule>
  </conditionalFormatting>
  <conditionalFormatting sqref="J383">
    <cfRule type="containsText" dxfId="322" priority="287" operator="containsText" text="CO2e">
      <formula>NOT(ISERROR(SEARCH("CO2e",J383)))</formula>
    </cfRule>
    <cfRule type="containsText" dxfId="321" priority="288" operator="containsText" text="HFO">
      <formula>NOT(ISERROR(SEARCH("HFO",J383)))</formula>
    </cfRule>
    <cfRule type="containsText" dxfId="320" priority="289" operator="containsText" text="LPG">
      <formula>NOT(ISERROR(SEARCH("LPG",J383)))</formula>
    </cfRule>
    <cfRule type="containsText" dxfId="319" priority="290" operator="containsText" text="KER">
      <formula>NOT(ISERROR(SEARCH("KER",J383)))</formula>
    </cfRule>
    <cfRule type="containsText" dxfId="318" priority="291" operator="containsText" text="DSL">
      <formula>NOT(ISERROR(SEARCH("DSL",J383)))</formula>
    </cfRule>
    <cfRule type="containsText" dxfId="317" priority="292" operator="containsText" text="GSL">
      <formula>NOT(ISERROR(SEARCH("GSL",J383)))</formula>
    </cfRule>
    <cfRule type="containsText" dxfId="316" priority="293" operator="containsText" text="OIL">
      <formula>NOT(ISERROR(SEARCH("OIL",J383)))</formula>
    </cfRule>
    <cfRule type="containsText" dxfId="315" priority="294" operator="containsText" text="GAS">
      <formula>NOT(ISERROR(SEARCH("GAS",J383)))</formula>
    </cfRule>
  </conditionalFormatting>
  <conditionalFormatting sqref="J367">
    <cfRule type="containsText" dxfId="314" priority="286" operator="containsText" text="ELC">
      <formula>NOT(ISERROR(SEARCH("ELC",J367)))</formula>
    </cfRule>
  </conditionalFormatting>
  <conditionalFormatting sqref="J367">
    <cfRule type="containsText" dxfId="313" priority="278" operator="containsText" text="CO2e">
      <formula>NOT(ISERROR(SEARCH("CO2e",J367)))</formula>
    </cfRule>
    <cfRule type="containsText" dxfId="312" priority="279" operator="containsText" text="HFO">
      <formula>NOT(ISERROR(SEARCH("HFO",J367)))</formula>
    </cfRule>
    <cfRule type="containsText" dxfId="311" priority="280" operator="containsText" text="LPG">
      <formula>NOT(ISERROR(SEARCH("LPG",J367)))</formula>
    </cfRule>
    <cfRule type="containsText" dxfId="310" priority="281" operator="containsText" text="KER">
      <formula>NOT(ISERROR(SEARCH("KER",J367)))</formula>
    </cfRule>
    <cfRule type="containsText" dxfId="309" priority="282" operator="containsText" text="DSL">
      <formula>NOT(ISERROR(SEARCH("DSL",J367)))</formula>
    </cfRule>
    <cfRule type="containsText" dxfId="308" priority="283" operator="containsText" text="GSL">
      <formula>NOT(ISERROR(SEARCH("GSL",J367)))</formula>
    </cfRule>
    <cfRule type="containsText" dxfId="307" priority="284" operator="containsText" text="OIL">
      <formula>NOT(ISERROR(SEARCH("OIL",J367)))</formula>
    </cfRule>
    <cfRule type="containsText" dxfId="306" priority="285" operator="containsText" text="GAS">
      <formula>NOT(ISERROR(SEARCH("GAS",J367)))</formula>
    </cfRule>
  </conditionalFormatting>
  <conditionalFormatting sqref="J354">
    <cfRule type="containsText" dxfId="305" priority="277" operator="containsText" text="ELC">
      <formula>NOT(ISERROR(SEARCH("ELC",J354)))</formula>
    </cfRule>
  </conditionalFormatting>
  <conditionalFormatting sqref="J354">
    <cfRule type="containsText" dxfId="304" priority="269" operator="containsText" text="CO2e">
      <formula>NOT(ISERROR(SEARCH("CO2e",J354)))</formula>
    </cfRule>
    <cfRule type="containsText" dxfId="303" priority="270" operator="containsText" text="HFO">
      <formula>NOT(ISERROR(SEARCH("HFO",J354)))</formula>
    </cfRule>
    <cfRule type="containsText" dxfId="302" priority="271" operator="containsText" text="LPG">
      <formula>NOT(ISERROR(SEARCH("LPG",J354)))</formula>
    </cfRule>
    <cfRule type="containsText" dxfId="301" priority="272" operator="containsText" text="KER">
      <formula>NOT(ISERROR(SEARCH("KER",J354)))</formula>
    </cfRule>
    <cfRule type="containsText" dxfId="300" priority="273" operator="containsText" text="DSL">
      <formula>NOT(ISERROR(SEARCH("DSL",J354)))</formula>
    </cfRule>
    <cfRule type="containsText" dxfId="299" priority="274" operator="containsText" text="GSL">
      <formula>NOT(ISERROR(SEARCH("GSL",J354)))</formula>
    </cfRule>
    <cfRule type="containsText" dxfId="298" priority="275" operator="containsText" text="OIL">
      <formula>NOT(ISERROR(SEARCH("OIL",J354)))</formula>
    </cfRule>
    <cfRule type="containsText" dxfId="297" priority="276" operator="containsText" text="GAS">
      <formula>NOT(ISERROR(SEARCH("GAS",J354)))</formula>
    </cfRule>
  </conditionalFormatting>
  <conditionalFormatting sqref="J341">
    <cfRule type="containsText" dxfId="296" priority="268" operator="containsText" text="ELC">
      <formula>NOT(ISERROR(SEARCH("ELC",J341)))</formula>
    </cfRule>
  </conditionalFormatting>
  <conditionalFormatting sqref="J341">
    <cfRule type="containsText" dxfId="295" priority="260" operator="containsText" text="CO2e">
      <formula>NOT(ISERROR(SEARCH("CO2e",J341)))</formula>
    </cfRule>
    <cfRule type="containsText" dxfId="294" priority="261" operator="containsText" text="HFO">
      <formula>NOT(ISERROR(SEARCH("HFO",J341)))</formula>
    </cfRule>
    <cfRule type="containsText" dxfId="293" priority="262" operator="containsText" text="LPG">
      <formula>NOT(ISERROR(SEARCH("LPG",J341)))</formula>
    </cfRule>
    <cfRule type="containsText" dxfId="292" priority="263" operator="containsText" text="KER">
      <formula>NOT(ISERROR(SEARCH("KER",J341)))</formula>
    </cfRule>
    <cfRule type="containsText" dxfId="291" priority="264" operator="containsText" text="DSL">
      <formula>NOT(ISERROR(SEARCH("DSL",J341)))</formula>
    </cfRule>
    <cfRule type="containsText" dxfId="290" priority="265" operator="containsText" text="GSL">
      <formula>NOT(ISERROR(SEARCH("GSL",J341)))</formula>
    </cfRule>
    <cfRule type="containsText" dxfId="289" priority="266" operator="containsText" text="OIL">
      <formula>NOT(ISERROR(SEARCH("OIL",J341)))</formula>
    </cfRule>
    <cfRule type="containsText" dxfId="288" priority="267" operator="containsText" text="GAS">
      <formula>NOT(ISERROR(SEARCH("GAS",J341)))</formula>
    </cfRule>
  </conditionalFormatting>
  <conditionalFormatting sqref="J328">
    <cfRule type="containsText" dxfId="287" priority="259" operator="containsText" text="ELC">
      <formula>NOT(ISERROR(SEARCH("ELC",J328)))</formula>
    </cfRule>
  </conditionalFormatting>
  <conditionalFormatting sqref="J328">
    <cfRule type="containsText" dxfId="286" priority="251" operator="containsText" text="CO2e">
      <formula>NOT(ISERROR(SEARCH("CO2e",J328)))</formula>
    </cfRule>
    <cfRule type="containsText" dxfId="285" priority="252" operator="containsText" text="HFO">
      <formula>NOT(ISERROR(SEARCH("HFO",J328)))</formula>
    </cfRule>
    <cfRule type="containsText" dxfId="284" priority="253" operator="containsText" text="LPG">
      <formula>NOT(ISERROR(SEARCH("LPG",J328)))</formula>
    </cfRule>
    <cfRule type="containsText" dxfId="283" priority="254" operator="containsText" text="KER">
      <formula>NOT(ISERROR(SEARCH("KER",J328)))</formula>
    </cfRule>
    <cfRule type="containsText" dxfId="282" priority="255" operator="containsText" text="DSL">
      <formula>NOT(ISERROR(SEARCH("DSL",J328)))</formula>
    </cfRule>
    <cfRule type="containsText" dxfId="281" priority="256" operator="containsText" text="GSL">
      <formula>NOT(ISERROR(SEARCH("GSL",J328)))</formula>
    </cfRule>
    <cfRule type="containsText" dxfId="280" priority="257" operator="containsText" text="OIL">
      <formula>NOT(ISERROR(SEARCH("OIL",J328)))</formula>
    </cfRule>
    <cfRule type="containsText" dxfId="279" priority="258" operator="containsText" text="GAS">
      <formula>NOT(ISERROR(SEARCH("GAS",J328)))</formula>
    </cfRule>
  </conditionalFormatting>
  <conditionalFormatting sqref="J315">
    <cfRule type="containsText" dxfId="278" priority="243" operator="containsText" text="CO2e">
      <formula>NOT(ISERROR(SEARCH("CO2e",J315)))</formula>
    </cfRule>
    <cfRule type="containsText" dxfId="277" priority="244" operator="containsText" text="HFO">
      <formula>NOT(ISERROR(SEARCH("HFO",J315)))</formula>
    </cfRule>
    <cfRule type="containsText" dxfId="276" priority="245" operator="containsText" text="LPG">
      <formula>NOT(ISERROR(SEARCH("LPG",J315)))</formula>
    </cfRule>
    <cfRule type="containsText" dxfId="275" priority="246" operator="containsText" text="KER">
      <formula>NOT(ISERROR(SEARCH("KER",J315)))</formula>
    </cfRule>
    <cfRule type="containsText" dxfId="274" priority="247" operator="containsText" text="DSL">
      <formula>NOT(ISERROR(SEARCH("DSL",J315)))</formula>
    </cfRule>
    <cfRule type="containsText" dxfId="273" priority="248" operator="containsText" text="GSL">
      <formula>NOT(ISERROR(SEARCH("GSL",J315)))</formula>
    </cfRule>
    <cfRule type="containsText" dxfId="272" priority="249" operator="containsText" text="OIL">
      <formula>NOT(ISERROR(SEARCH("OIL",J315)))</formula>
    </cfRule>
    <cfRule type="containsText" dxfId="271" priority="250" operator="containsText" text="GAS">
      <formula>NOT(ISERROR(SEARCH("GAS",J315)))</formula>
    </cfRule>
  </conditionalFormatting>
  <conditionalFormatting sqref="J302">
    <cfRule type="containsText" dxfId="270" priority="235" operator="containsText" text="CO2e">
      <formula>NOT(ISERROR(SEARCH("CO2e",J302)))</formula>
    </cfRule>
    <cfRule type="containsText" dxfId="269" priority="236" operator="containsText" text="HFO">
      <formula>NOT(ISERROR(SEARCH("HFO",J302)))</formula>
    </cfRule>
    <cfRule type="containsText" dxfId="268" priority="237" operator="containsText" text="LPG">
      <formula>NOT(ISERROR(SEARCH("LPG",J302)))</formula>
    </cfRule>
    <cfRule type="containsText" dxfId="267" priority="238" operator="containsText" text="KER">
      <formula>NOT(ISERROR(SEARCH("KER",J302)))</formula>
    </cfRule>
    <cfRule type="containsText" dxfId="266" priority="239" operator="containsText" text="DSL">
      <formula>NOT(ISERROR(SEARCH("DSL",J302)))</formula>
    </cfRule>
    <cfRule type="containsText" dxfId="265" priority="240" operator="containsText" text="GSL">
      <formula>NOT(ISERROR(SEARCH("GSL",J302)))</formula>
    </cfRule>
    <cfRule type="containsText" dxfId="264" priority="241" operator="containsText" text="OIL">
      <formula>NOT(ISERROR(SEARCH("OIL",J302)))</formula>
    </cfRule>
    <cfRule type="containsText" dxfId="263" priority="242" operator="containsText" text="GAS">
      <formula>NOT(ISERROR(SEARCH("GAS",J302)))</formula>
    </cfRule>
  </conditionalFormatting>
  <conditionalFormatting sqref="J289">
    <cfRule type="containsText" dxfId="262" priority="227" operator="containsText" text="CO2e">
      <formula>NOT(ISERROR(SEARCH("CO2e",J289)))</formula>
    </cfRule>
    <cfRule type="containsText" dxfId="261" priority="228" operator="containsText" text="HFO">
      <formula>NOT(ISERROR(SEARCH("HFO",J289)))</formula>
    </cfRule>
    <cfRule type="containsText" dxfId="260" priority="229" operator="containsText" text="LPG">
      <formula>NOT(ISERROR(SEARCH("LPG",J289)))</formula>
    </cfRule>
    <cfRule type="containsText" dxfId="259" priority="230" operator="containsText" text="KER">
      <formula>NOT(ISERROR(SEARCH("KER",J289)))</formula>
    </cfRule>
    <cfRule type="containsText" dxfId="258" priority="231" operator="containsText" text="DSL">
      <formula>NOT(ISERROR(SEARCH("DSL",J289)))</formula>
    </cfRule>
    <cfRule type="containsText" dxfId="257" priority="232" operator="containsText" text="GSL">
      <formula>NOT(ISERROR(SEARCH("GSL",J289)))</formula>
    </cfRule>
    <cfRule type="containsText" dxfId="256" priority="233" operator="containsText" text="OIL">
      <formula>NOT(ISERROR(SEARCH("OIL",J289)))</formula>
    </cfRule>
    <cfRule type="containsText" dxfId="255" priority="234" operator="containsText" text="GAS">
      <formula>NOT(ISERROR(SEARCH("GAS",J289)))</formula>
    </cfRule>
  </conditionalFormatting>
  <conditionalFormatting sqref="J276">
    <cfRule type="containsText" dxfId="254" priority="219" operator="containsText" text="CO2e">
      <formula>NOT(ISERROR(SEARCH("CO2e",J276)))</formula>
    </cfRule>
    <cfRule type="containsText" dxfId="253" priority="220" operator="containsText" text="HFO">
      <formula>NOT(ISERROR(SEARCH("HFO",J276)))</formula>
    </cfRule>
    <cfRule type="containsText" dxfId="252" priority="221" operator="containsText" text="LPG">
      <formula>NOT(ISERROR(SEARCH("LPG",J276)))</formula>
    </cfRule>
    <cfRule type="containsText" dxfId="251" priority="222" operator="containsText" text="KER">
      <formula>NOT(ISERROR(SEARCH("KER",J276)))</formula>
    </cfRule>
    <cfRule type="containsText" dxfId="250" priority="223" operator="containsText" text="DSL">
      <formula>NOT(ISERROR(SEARCH("DSL",J276)))</formula>
    </cfRule>
    <cfRule type="containsText" dxfId="249" priority="224" operator="containsText" text="GSL">
      <formula>NOT(ISERROR(SEARCH("GSL",J276)))</formula>
    </cfRule>
    <cfRule type="containsText" dxfId="248" priority="225" operator="containsText" text="OIL">
      <formula>NOT(ISERROR(SEARCH("OIL",J276)))</formula>
    </cfRule>
    <cfRule type="containsText" dxfId="247" priority="226" operator="containsText" text="GAS">
      <formula>NOT(ISERROR(SEARCH("GAS",J276)))</formula>
    </cfRule>
  </conditionalFormatting>
  <conditionalFormatting sqref="J263">
    <cfRule type="containsText" dxfId="246" priority="211" operator="containsText" text="CO2e">
      <formula>NOT(ISERROR(SEARCH("CO2e",J263)))</formula>
    </cfRule>
    <cfRule type="containsText" dxfId="245" priority="212" operator="containsText" text="HFO">
      <formula>NOT(ISERROR(SEARCH("HFO",J263)))</formula>
    </cfRule>
    <cfRule type="containsText" dxfId="244" priority="213" operator="containsText" text="LPG">
      <formula>NOT(ISERROR(SEARCH("LPG",J263)))</formula>
    </cfRule>
    <cfRule type="containsText" dxfId="243" priority="214" operator="containsText" text="KER">
      <formula>NOT(ISERROR(SEARCH("KER",J263)))</formula>
    </cfRule>
    <cfRule type="containsText" dxfId="242" priority="215" operator="containsText" text="DSL">
      <formula>NOT(ISERROR(SEARCH("DSL",J263)))</formula>
    </cfRule>
    <cfRule type="containsText" dxfId="241" priority="216" operator="containsText" text="GSL">
      <formula>NOT(ISERROR(SEARCH("GSL",J263)))</formula>
    </cfRule>
    <cfRule type="containsText" dxfId="240" priority="217" operator="containsText" text="OIL">
      <formula>NOT(ISERROR(SEARCH("OIL",J263)))</formula>
    </cfRule>
    <cfRule type="containsText" dxfId="239" priority="218" operator="containsText" text="GAS">
      <formula>NOT(ISERROR(SEARCH("GAS",J263)))</formula>
    </cfRule>
  </conditionalFormatting>
  <conditionalFormatting sqref="J642">
    <cfRule type="containsText" dxfId="238" priority="210" operator="containsText" text="ELC">
      <formula>NOT(ISERROR(SEARCH("ELC",J642)))</formula>
    </cfRule>
  </conditionalFormatting>
  <conditionalFormatting sqref="J644 J646:J647">
    <cfRule type="containsText" dxfId="237" priority="208" operator="containsText" text="ELC">
      <formula>NOT(ISERROR(SEARCH("ELC",J644)))</formula>
    </cfRule>
  </conditionalFormatting>
  <conditionalFormatting sqref="J645">
    <cfRule type="containsText" dxfId="236" priority="207" operator="containsText" text="ELC">
      <formula>NOT(ISERROR(SEARCH("ELC",J645)))</formula>
    </cfRule>
  </conditionalFormatting>
  <conditionalFormatting sqref="J645">
    <cfRule type="containsText" dxfId="235" priority="199" operator="containsText" text="CO2e">
      <formula>NOT(ISERROR(SEARCH("CO2e",J645)))</formula>
    </cfRule>
    <cfRule type="containsText" dxfId="234" priority="200" operator="containsText" text="HFO">
      <formula>NOT(ISERROR(SEARCH("HFO",J645)))</formula>
    </cfRule>
    <cfRule type="containsText" dxfId="233" priority="201" operator="containsText" text="LPG">
      <formula>NOT(ISERROR(SEARCH("LPG",J645)))</formula>
    </cfRule>
    <cfRule type="containsText" dxfId="232" priority="202" operator="containsText" text="KER">
      <formula>NOT(ISERROR(SEARCH("KER",J645)))</formula>
    </cfRule>
    <cfRule type="containsText" dxfId="231" priority="203" operator="containsText" text="DSL">
      <formula>NOT(ISERROR(SEARCH("DSL",J645)))</formula>
    </cfRule>
    <cfRule type="containsText" dxfId="230" priority="204" operator="containsText" text="GSL">
      <formula>NOT(ISERROR(SEARCH("GSL",J645)))</formula>
    </cfRule>
    <cfRule type="containsText" dxfId="229" priority="205" operator="containsText" text="OIL">
      <formula>NOT(ISERROR(SEARCH("OIL",J645)))</formula>
    </cfRule>
    <cfRule type="containsText" dxfId="228" priority="206" operator="containsText" text="GAS">
      <formula>NOT(ISERROR(SEARCH("GAS",J645)))</formula>
    </cfRule>
  </conditionalFormatting>
  <conditionalFormatting sqref="J655">
    <cfRule type="containsText" dxfId="227" priority="198" operator="containsText" text="ELC">
      <formula>NOT(ISERROR(SEARCH("ELC",J655)))</formula>
    </cfRule>
  </conditionalFormatting>
  <conditionalFormatting sqref="J670 J672:J673">
    <cfRule type="containsText" dxfId="226" priority="196" operator="containsText" text="ELC">
      <formula>NOT(ISERROR(SEARCH("ELC",J670)))</formula>
    </cfRule>
  </conditionalFormatting>
  <conditionalFormatting sqref="J671">
    <cfRule type="containsText" dxfId="225" priority="195" operator="containsText" text="ELC">
      <formula>NOT(ISERROR(SEARCH("ELC",J671)))</formula>
    </cfRule>
  </conditionalFormatting>
  <conditionalFormatting sqref="J671">
    <cfRule type="containsText" dxfId="224" priority="187" operator="containsText" text="CO2e">
      <formula>NOT(ISERROR(SEARCH("CO2e",J671)))</formula>
    </cfRule>
    <cfRule type="containsText" dxfId="223" priority="188" operator="containsText" text="HFO">
      <formula>NOT(ISERROR(SEARCH("HFO",J671)))</formula>
    </cfRule>
    <cfRule type="containsText" dxfId="222" priority="189" operator="containsText" text="LPG">
      <formula>NOT(ISERROR(SEARCH("LPG",J671)))</formula>
    </cfRule>
    <cfRule type="containsText" dxfId="221" priority="190" operator="containsText" text="KER">
      <formula>NOT(ISERROR(SEARCH("KER",J671)))</formula>
    </cfRule>
    <cfRule type="containsText" dxfId="220" priority="191" operator="containsText" text="DSL">
      <formula>NOT(ISERROR(SEARCH("DSL",J671)))</formula>
    </cfRule>
    <cfRule type="containsText" dxfId="219" priority="192" operator="containsText" text="GSL">
      <formula>NOT(ISERROR(SEARCH("GSL",J671)))</formula>
    </cfRule>
    <cfRule type="containsText" dxfId="218" priority="193" operator="containsText" text="OIL">
      <formula>NOT(ISERROR(SEARCH("OIL",J671)))</formula>
    </cfRule>
    <cfRule type="containsText" dxfId="217" priority="194" operator="containsText" text="GAS">
      <formula>NOT(ISERROR(SEARCH("GAS",J671)))</formula>
    </cfRule>
  </conditionalFormatting>
  <conditionalFormatting sqref="J681">
    <cfRule type="containsText" dxfId="216" priority="186" operator="containsText" text="ELC">
      <formula>NOT(ISERROR(SEARCH("ELC",J681)))</formula>
    </cfRule>
  </conditionalFormatting>
  <conditionalFormatting sqref="J659:J660">
    <cfRule type="containsText" dxfId="215" priority="185" operator="containsText" text="ELC">
      <formula>NOT(ISERROR(SEARCH("ELC",J659)))</formula>
    </cfRule>
  </conditionalFormatting>
  <conditionalFormatting sqref="L661:AQ667">
    <cfRule type="cellIs" dxfId="214" priority="184" operator="equal">
      <formula>0</formula>
    </cfRule>
  </conditionalFormatting>
  <conditionalFormatting sqref="J668:J669">
    <cfRule type="containsText" dxfId="213" priority="183" operator="containsText" text="ELC">
      <formula>NOT(ISERROR(SEARCH("ELC",J668)))</formula>
    </cfRule>
  </conditionalFormatting>
  <conditionalFormatting sqref="J658">
    <cfRule type="containsText" dxfId="212" priority="175" operator="containsText" text="CO2e">
      <formula>NOT(ISERROR(SEARCH("CO2e",J658)))</formula>
    </cfRule>
    <cfRule type="containsText" dxfId="211" priority="176" operator="containsText" text="HFO">
      <formula>NOT(ISERROR(SEARCH("HFO",J658)))</formula>
    </cfRule>
    <cfRule type="containsText" dxfId="210" priority="177" operator="containsText" text="LPG">
      <formula>NOT(ISERROR(SEARCH("LPG",J658)))</formula>
    </cfRule>
    <cfRule type="containsText" dxfId="209" priority="178" operator="containsText" text="KER">
      <formula>NOT(ISERROR(SEARCH("KER",J658)))</formula>
    </cfRule>
    <cfRule type="containsText" dxfId="208" priority="179" operator="containsText" text="DSL">
      <formula>NOT(ISERROR(SEARCH("DSL",J658)))</formula>
    </cfRule>
    <cfRule type="containsText" dxfId="207" priority="180" operator="containsText" text="GSL">
      <formula>NOT(ISERROR(SEARCH("GSL",J658)))</formula>
    </cfRule>
    <cfRule type="containsText" dxfId="206" priority="181" operator="containsText" text="OIL">
      <formula>NOT(ISERROR(SEARCH("OIL",J658)))</formula>
    </cfRule>
    <cfRule type="containsText" dxfId="205" priority="182" operator="containsText" text="GAS">
      <formula>NOT(ISERROR(SEARCH("GAS",J658)))</formula>
    </cfRule>
  </conditionalFormatting>
  <conditionalFormatting sqref="L648:AQ654">
    <cfRule type="cellIs" dxfId="204" priority="174" operator="equal">
      <formula>0</formula>
    </cfRule>
  </conditionalFormatting>
  <conditionalFormatting sqref="L674:AQ674 L676:AQ680">
    <cfRule type="cellIs" dxfId="203" priority="171" operator="equal">
      <formula>0</formula>
    </cfRule>
  </conditionalFormatting>
  <conditionalFormatting sqref="L675:AQ675">
    <cfRule type="cellIs" dxfId="202" priority="170" operator="equal">
      <formula>0</formula>
    </cfRule>
  </conditionalFormatting>
  <conditionalFormatting sqref="J683 J685:J686">
    <cfRule type="containsText" dxfId="201" priority="169" operator="containsText" text="ELC">
      <formula>NOT(ISERROR(SEARCH("ELC",J683)))</formula>
    </cfRule>
  </conditionalFormatting>
  <conditionalFormatting sqref="J684">
    <cfRule type="containsText" dxfId="200" priority="168" operator="containsText" text="ELC">
      <formula>NOT(ISERROR(SEARCH("ELC",J684)))</formula>
    </cfRule>
  </conditionalFormatting>
  <conditionalFormatting sqref="J684">
    <cfRule type="containsText" dxfId="199" priority="160" operator="containsText" text="CO2e">
      <formula>NOT(ISERROR(SEARCH("CO2e",J684)))</formula>
    </cfRule>
    <cfRule type="containsText" dxfId="198" priority="161" operator="containsText" text="HFO">
      <formula>NOT(ISERROR(SEARCH("HFO",J684)))</formula>
    </cfRule>
    <cfRule type="containsText" dxfId="197" priority="162" operator="containsText" text="LPG">
      <formula>NOT(ISERROR(SEARCH("LPG",J684)))</formula>
    </cfRule>
    <cfRule type="containsText" dxfId="196" priority="163" operator="containsText" text="KER">
      <formula>NOT(ISERROR(SEARCH("KER",J684)))</formula>
    </cfRule>
    <cfRule type="containsText" dxfId="195" priority="164" operator="containsText" text="DSL">
      <formula>NOT(ISERROR(SEARCH("DSL",J684)))</formula>
    </cfRule>
    <cfRule type="containsText" dxfId="194" priority="165" operator="containsText" text="GSL">
      <formula>NOT(ISERROR(SEARCH("GSL",J684)))</formula>
    </cfRule>
    <cfRule type="containsText" dxfId="193" priority="166" operator="containsText" text="OIL">
      <formula>NOT(ISERROR(SEARCH("OIL",J684)))</formula>
    </cfRule>
    <cfRule type="containsText" dxfId="192" priority="167" operator="containsText" text="GAS">
      <formula>NOT(ISERROR(SEARCH("GAS",J684)))</formula>
    </cfRule>
  </conditionalFormatting>
  <conditionalFormatting sqref="J694">
    <cfRule type="containsText" dxfId="191" priority="159" operator="containsText" text="ELC">
      <formula>NOT(ISERROR(SEARCH("ELC",J694)))</formula>
    </cfRule>
  </conditionalFormatting>
  <conditionalFormatting sqref="L687:AQ687 L689:AQ693">
    <cfRule type="cellIs" dxfId="190" priority="158" operator="equal">
      <formula>0</formula>
    </cfRule>
  </conditionalFormatting>
  <conditionalFormatting sqref="L688:AQ688">
    <cfRule type="cellIs" dxfId="189" priority="157" operator="equal">
      <formula>0</formula>
    </cfRule>
  </conditionalFormatting>
  <conditionalFormatting sqref="J696 J698:J699">
    <cfRule type="containsText" dxfId="188" priority="156" operator="containsText" text="ELC">
      <formula>NOT(ISERROR(SEARCH("ELC",J696)))</formula>
    </cfRule>
  </conditionalFormatting>
  <conditionalFormatting sqref="J697">
    <cfRule type="containsText" dxfId="187" priority="155" operator="containsText" text="ELC">
      <formula>NOT(ISERROR(SEARCH("ELC",J697)))</formula>
    </cfRule>
  </conditionalFormatting>
  <conditionalFormatting sqref="J697">
    <cfRule type="containsText" dxfId="186" priority="147" operator="containsText" text="CO2e">
      <formula>NOT(ISERROR(SEARCH("CO2e",J697)))</formula>
    </cfRule>
    <cfRule type="containsText" dxfId="185" priority="148" operator="containsText" text="HFO">
      <formula>NOT(ISERROR(SEARCH("HFO",J697)))</formula>
    </cfRule>
    <cfRule type="containsText" dxfId="184" priority="149" operator="containsText" text="LPG">
      <formula>NOT(ISERROR(SEARCH("LPG",J697)))</formula>
    </cfRule>
    <cfRule type="containsText" dxfId="183" priority="150" operator="containsText" text="KER">
      <formula>NOT(ISERROR(SEARCH("KER",J697)))</formula>
    </cfRule>
    <cfRule type="containsText" dxfId="182" priority="151" operator="containsText" text="DSL">
      <formula>NOT(ISERROR(SEARCH("DSL",J697)))</formula>
    </cfRule>
    <cfRule type="containsText" dxfId="181" priority="152" operator="containsText" text="GSL">
      <formula>NOT(ISERROR(SEARCH("GSL",J697)))</formula>
    </cfRule>
    <cfRule type="containsText" dxfId="180" priority="153" operator="containsText" text="OIL">
      <formula>NOT(ISERROR(SEARCH("OIL",J697)))</formula>
    </cfRule>
    <cfRule type="containsText" dxfId="179" priority="154" operator="containsText" text="GAS">
      <formula>NOT(ISERROR(SEARCH("GAS",J697)))</formula>
    </cfRule>
  </conditionalFormatting>
  <conditionalFormatting sqref="J707">
    <cfRule type="containsText" dxfId="178" priority="146" operator="containsText" text="ELC">
      <formula>NOT(ISERROR(SEARCH("ELC",J707)))</formula>
    </cfRule>
  </conditionalFormatting>
  <conditionalFormatting sqref="L700:AQ700 L702:AQ706">
    <cfRule type="cellIs" dxfId="177" priority="145" operator="equal">
      <formula>0</formula>
    </cfRule>
  </conditionalFormatting>
  <conditionalFormatting sqref="L701:AQ701">
    <cfRule type="cellIs" dxfId="176" priority="144" operator="equal">
      <formula>0</formula>
    </cfRule>
  </conditionalFormatting>
  <conditionalFormatting sqref="J709 J711:J712">
    <cfRule type="containsText" dxfId="175" priority="143" operator="containsText" text="ELC">
      <formula>NOT(ISERROR(SEARCH("ELC",J709)))</formula>
    </cfRule>
  </conditionalFormatting>
  <conditionalFormatting sqref="J710">
    <cfRule type="containsText" dxfId="174" priority="142" operator="containsText" text="ELC">
      <formula>NOT(ISERROR(SEARCH("ELC",J710)))</formula>
    </cfRule>
  </conditionalFormatting>
  <conditionalFormatting sqref="J710">
    <cfRule type="containsText" dxfId="173" priority="134" operator="containsText" text="CO2e">
      <formula>NOT(ISERROR(SEARCH("CO2e",J710)))</formula>
    </cfRule>
    <cfRule type="containsText" dxfId="172" priority="135" operator="containsText" text="HFO">
      <formula>NOT(ISERROR(SEARCH("HFO",J710)))</formula>
    </cfRule>
    <cfRule type="containsText" dxfId="171" priority="136" operator="containsText" text="LPG">
      <formula>NOT(ISERROR(SEARCH("LPG",J710)))</formula>
    </cfRule>
    <cfRule type="containsText" dxfId="170" priority="137" operator="containsText" text="KER">
      <formula>NOT(ISERROR(SEARCH("KER",J710)))</formula>
    </cfRule>
    <cfRule type="containsText" dxfId="169" priority="138" operator="containsText" text="DSL">
      <formula>NOT(ISERROR(SEARCH("DSL",J710)))</formula>
    </cfRule>
    <cfRule type="containsText" dxfId="168" priority="139" operator="containsText" text="GSL">
      <formula>NOT(ISERROR(SEARCH("GSL",J710)))</formula>
    </cfRule>
    <cfRule type="containsText" dxfId="167" priority="140" operator="containsText" text="OIL">
      <formula>NOT(ISERROR(SEARCH("OIL",J710)))</formula>
    </cfRule>
    <cfRule type="containsText" dxfId="166" priority="141" operator="containsText" text="GAS">
      <formula>NOT(ISERROR(SEARCH("GAS",J710)))</formula>
    </cfRule>
  </conditionalFormatting>
  <conditionalFormatting sqref="J720">
    <cfRule type="containsText" dxfId="165" priority="133" operator="containsText" text="ELC">
      <formula>NOT(ISERROR(SEARCH("ELC",J720)))</formula>
    </cfRule>
  </conditionalFormatting>
  <conditionalFormatting sqref="L713:AQ713 L715:AQ719">
    <cfRule type="cellIs" dxfId="164" priority="132" operator="equal">
      <formula>0</formula>
    </cfRule>
  </conditionalFormatting>
  <conditionalFormatting sqref="L714:AQ714">
    <cfRule type="cellIs" dxfId="163" priority="131" operator="equal">
      <formula>0</formula>
    </cfRule>
  </conditionalFormatting>
  <conditionalFormatting sqref="J724:J725">
    <cfRule type="containsText" dxfId="162" priority="130" operator="containsText" text="ELC">
      <formula>NOT(ISERROR(SEARCH("ELC",J724)))</formula>
    </cfRule>
  </conditionalFormatting>
  <conditionalFormatting sqref="J723">
    <cfRule type="containsText" dxfId="161" priority="129" operator="containsText" text="ELC">
      <formula>NOT(ISERROR(SEARCH("ELC",J723)))</formula>
    </cfRule>
  </conditionalFormatting>
  <conditionalFormatting sqref="J723">
    <cfRule type="containsText" dxfId="160" priority="121" operator="containsText" text="CO2e">
      <formula>NOT(ISERROR(SEARCH("CO2e",J723)))</formula>
    </cfRule>
    <cfRule type="containsText" dxfId="159" priority="122" operator="containsText" text="HFO">
      <formula>NOT(ISERROR(SEARCH("HFO",J723)))</formula>
    </cfRule>
    <cfRule type="containsText" dxfId="158" priority="123" operator="containsText" text="LPG">
      <formula>NOT(ISERROR(SEARCH("LPG",J723)))</formula>
    </cfRule>
    <cfRule type="containsText" dxfId="157" priority="124" operator="containsText" text="KER">
      <formula>NOT(ISERROR(SEARCH("KER",J723)))</formula>
    </cfRule>
    <cfRule type="containsText" dxfId="156" priority="125" operator="containsText" text="DSL">
      <formula>NOT(ISERROR(SEARCH("DSL",J723)))</formula>
    </cfRule>
    <cfRule type="containsText" dxfId="155" priority="126" operator="containsText" text="GSL">
      <formula>NOT(ISERROR(SEARCH("GSL",J723)))</formula>
    </cfRule>
    <cfRule type="containsText" dxfId="154" priority="127" operator="containsText" text="OIL">
      <formula>NOT(ISERROR(SEARCH("OIL",J723)))</formula>
    </cfRule>
    <cfRule type="containsText" dxfId="153" priority="128" operator="containsText" text="GAS">
      <formula>NOT(ISERROR(SEARCH("GAS",J723)))</formula>
    </cfRule>
  </conditionalFormatting>
  <conditionalFormatting sqref="L726:AQ726 L728:AQ732">
    <cfRule type="cellIs" dxfId="152" priority="120" operator="equal">
      <formula>0</formula>
    </cfRule>
  </conditionalFormatting>
  <conditionalFormatting sqref="L727:AQ727">
    <cfRule type="cellIs" dxfId="151" priority="119" operator="equal">
      <formula>0</formula>
    </cfRule>
  </conditionalFormatting>
  <conditionalFormatting sqref="J733">
    <cfRule type="containsText" dxfId="150" priority="118" operator="containsText" text="ELC">
      <formula>NOT(ISERROR(SEARCH("ELC",J733)))</formula>
    </cfRule>
  </conditionalFormatting>
  <conditionalFormatting sqref="J738:J739">
    <cfRule type="containsText" dxfId="149" priority="102" operator="containsText" text="ELC">
      <formula>NOT(ISERROR(SEARCH("ELC",J738)))</formula>
    </cfRule>
  </conditionalFormatting>
  <conditionalFormatting sqref="L740:AQ746">
    <cfRule type="cellIs" dxfId="148" priority="101" operator="equal">
      <formula>0</formula>
    </cfRule>
  </conditionalFormatting>
  <conditionalFormatting sqref="J747">
    <cfRule type="containsText" dxfId="147" priority="100" operator="containsText" text="ELC">
      <formula>NOT(ISERROR(SEARCH("ELC",J747)))</formula>
    </cfRule>
  </conditionalFormatting>
  <conditionalFormatting sqref="J737">
    <cfRule type="containsText" dxfId="146" priority="92" operator="containsText" text="CO2e">
      <formula>NOT(ISERROR(SEARCH("CO2e",J737)))</formula>
    </cfRule>
    <cfRule type="containsText" dxfId="145" priority="93" operator="containsText" text="HFO">
      <formula>NOT(ISERROR(SEARCH("HFO",J737)))</formula>
    </cfRule>
    <cfRule type="containsText" dxfId="144" priority="94" operator="containsText" text="LPG">
      <formula>NOT(ISERROR(SEARCH("LPG",J737)))</formula>
    </cfRule>
    <cfRule type="containsText" dxfId="143" priority="95" operator="containsText" text="KER">
      <formula>NOT(ISERROR(SEARCH("KER",J737)))</formula>
    </cfRule>
    <cfRule type="containsText" dxfId="142" priority="96" operator="containsText" text="DSL">
      <formula>NOT(ISERROR(SEARCH("DSL",J737)))</formula>
    </cfRule>
    <cfRule type="containsText" dxfId="141" priority="97" operator="containsText" text="GSL">
      <formula>NOT(ISERROR(SEARCH("GSL",J737)))</formula>
    </cfRule>
    <cfRule type="containsText" dxfId="140" priority="98" operator="containsText" text="OIL">
      <formula>NOT(ISERROR(SEARCH("OIL",J737)))</formula>
    </cfRule>
    <cfRule type="containsText" dxfId="139" priority="99" operator="containsText" text="GAS">
      <formula>NOT(ISERROR(SEARCH("GAS",J737)))</formula>
    </cfRule>
  </conditionalFormatting>
  <conditionalFormatting sqref="J736">
    <cfRule type="containsText" dxfId="138" priority="91" operator="containsText" text="ELC">
      <formula>NOT(ISERROR(SEARCH("ELC",J736)))</formula>
    </cfRule>
  </conditionalFormatting>
  <conditionalFormatting sqref="J751:J752">
    <cfRule type="containsText" dxfId="137" priority="90" operator="containsText" text="ELC">
      <formula>NOT(ISERROR(SEARCH("ELC",J751)))</formula>
    </cfRule>
  </conditionalFormatting>
  <conditionalFormatting sqref="J750">
    <cfRule type="containsText" dxfId="136" priority="89" operator="containsText" text="ELC">
      <formula>NOT(ISERROR(SEARCH("ELC",J750)))</formula>
    </cfRule>
  </conditionalFormatting>
  <conditionalFormatting sqref="J750">
    <cfRule type="containsText" dxfId="135" priority="81" operator="containsText" text="CO2e">
      <formula>NOT(ISERROR(SEARCH("CO2e",J750)))</formula>
    </cfRule>
    <cfRule type="containsText" dxfId="134" priority="82" operator="containsText" text="HFO">
      <formula>NOT(ISERROR(SEARCH("HFO",J750)))</formula>
    </cfRule>
    <cfRule type="containsText" dxfId="133" priority="83" operator="containsText" text="LPG">
      <formula>NOT(ISERROR(SEARCH("LPG",J750)))</formula>
    </cfRule>
    <cfRule type="containsText" dxfId="132" priority="84" operator="containsText" text="KER">
      <formula>NOT(ISERROR(SEARCH("KER",J750)))</formula>
    </cfRule>
    <cfRule type="containsText" dxfId="131" priority="85" operator="containsText" text="DSL">
      <formula>NOT(ISERROR(SEARCH("DSL",J750)))</formula>
    </cfRule>
    <cfRule type="containsText" dxfId="130" priority="86" operator="containsText" text="GSL">
      <formula>NOT(ISERROR(SEARCH("GSL",J750)))</formula>
    </cfRule>
    <cfRule type="containsText" dxfId="129" priority="87" operator="containsText" text="OIL">
      <formula>NOT(ISERROR(SEARCH("OIL",J750)))</formula>
    </cfRule>
    <cfRule type="containsText" dxfId="128" priority="88" operator="containsText" text="GAS">
      <formula>NOT(ISERROR(SEARCH("GAS",J750)))</formula>
    </cfRule>
  </conditionalFormatting>
  <conditionalFormatting sqref="L753:AQ753 L755:AQ759">
    <cfRule type="cellIs" dxfId="127" priority="80" operator="equal">
      <formula>0</formula>
    </cfRule>
  </conditionalFormatting>
  <conditionalFormatting sqref="L754:AQ754">
    <cfRule type="cellIs" dxfId="126" priority="79" operator="equal">
      <formula>0</formula>
    </cfRule>
  </conditionalFormatting>
  <conditionalFormatting sqref="J760">
    <cfRule type="containsText" dxfId="125" priority="78" operator="containsText" text="ELC">
      <formula>NOT(ISERROR(SEARCH("ELC",J760)))</formula>
    </cfRule>
  </conditionalFormatting>
  <conditionalFormatting sqref="J764:J765">
    <cfRule type="containsText" dxfId="124" priority="77" operator="containsText" text="ELC">
      <formula>NOT(ISERROR(SEARCH("ELC",J764)))</formula>
    </cfRule>
  </conditionalFormatting>
  <conditionalFormatting sqref="J763">
    <cfRule type="containsText" dxfId="123" priority="76" operator="containsText" text="ELC">
      <formula>NOT(ISERROR(SEARCH("ELC",J763)))</formula>
    </cfRule>
  </conditionalFormatting>
  <conditionalFormatting sqref="J763">
    <cfRule type="containsText" dxfId="122" priority="68" operator="containsText" text="CO2e">
      <formula>NOT(ISERROR(SEARCH("CO2e",J763)))</formula>
    </cfRule>
    <cfRule type="containsText" dxfId="121" priority="69" operator="containsText" text="HFO">
      <formula>NOT(ISERROR(SEARCH("HFO",J763)))</formula>
    </cfRule>
    <cfRule type="containsText" dxfId="120" priority="70" operator="containsText" text="LPG">
      <formula>NOT(ISERROR(SEARCH("LPG",J763)))</formula>
    </cfRule>
    <cfRule type="containsText" dxfId="119" priority="71" operator="containsText" text="KER">
      <formula>NOT(ISERROR(SEARCH("KER",J763)))</formula>
    </cfRule>
    <cfRule type="containsText" dxfId="118" priority="72" operator="containsText" text="DSL">
      <formula>NOT(ISERROR(SEARCH("DSL",J763)))</formula>
    </cfRule>
    <cfRule type="containsText" dxfId="117" priority="73" operator="containsText" text="GSL">
      <formula>NOT(ISERROR(SEARCH("GSL",J763)))</formula>
    </cfRule>
    <cfRule type="containsText" dxfId="116" priority="74" operator="containsText" text="OIL">
      <formula>NOT(ISERROR(SEARCH("OIL",J763)))</formula>
    </cfRule>
    <cfRule type="containsText" dxfId="115" priority="75" operator="containsText" text="GAS">
      <formula>NOT(ISERROR(SEARCH("GAS",J763)))</formula>
    </cfRule>
  </conditionalFormatting>
  <conditionalFormatting sqref="L766:AQ766 L768:AQ772">
    <cfRule type="cellIs" dxfId="114" priority="67" operator="equal">
      <formula>0</formula>
    </cfRule>
  </conditionalFormatting>
  <conditionalFormatting sqref="L767:AQ767">
    <cfRule type="cellIs" dxfId="113" priority="66" operator="equal">
      <formula>0</formula>
    </cfRule>
  </conditionalFormatting>
  <conditionalFormatting sqref="J773">
    <cfRule type="containsText" dxfId="112" priority="65" operator="containsText" text="ELC">
      <formula>NOT(ISERROR(SEARCH("ELC",J773)))</formula>
    </cfRule>
  </conditionalFormatting>
  <conditionalFormatting sqref="J777:J778">
    <cfRule type="containsText" dxfId="111" priority="64" operator="containsText" text="ELC">
      <formula>NOT(ISERROR(SEARCH("ELC",J777)))</formula>
    </cfRule>
  </conditionalFormatting>
  <conditionalFormatting sqref="J776">
    <cfRule type="containsText" dxfId="110" priority="63" operator="containsText" text="ELC">
      <formula>NOT(ISERROR(SEARCH("ELC",J776)))</formula>
    </cfRule>
  </conditionalFormatting>
  <conditionalFormatting sqref="J776">
    <cfRule type="containsText" dxfId="109" priority="55" operator="containsText" text="CO2e">
      <formula>NOT(ISERROR(SEARCH("CO2e",J776)))</formula>
    </cfRule>
    <cfRule type="containsText" dxfId="108" priority="56" operator="containsText" text="HFO">
      <formula>NOT(ISERROR(SEARCH("HFO",J776)))</formula>
    </cfRule>
    <cfRule type="containsText" dxfId="107" priority="57" operator="containsText" text="LPG">
      <formula>NOT(ISERROR(SEARCH("LPG",J776)))</formula>
    </cfRule>
    <cfRule type="containsText" dxfId="106" priority="58" operator="containsText" text="KER">
      <formula>NOT(ISERROR(SEARCH("KER",J776)))</formula>
    </cfRule>
    <cfRule type="containsText" dxfId="105" priority="59" operator="containsText" text="DSL">
      <formula>NOT(ISERROR(SEARCH("DSL",J776)))</formula>
    </cfRule>
    <cfRule type="containsText" dxfId="104" priority="60" operator="containsText" text="GSL">
      <formula>NOT(ISERROR(SEARCH("GSL",J776)))</formula>
    </cfRule>
    <cfRule type="containsText" dxfId="103" priority="61" operator="containsText" text="OIL">
      <formula>NOT(ISERROR(SEARCH("OIL",J776)))</formula>
    </cfRule>
    <cfRule type="containsText" dxfId="102" priority="62" operator="containsText" text="GAS">
      <formula>NOT(ISERROR(SEARCH("GAS",J776)))</formula>
    </cfRule>
  </conditionalFormatting>
  <conditionalFormatting sqref="L779:AQ779 L781:AQ785">
    <cfRule type="cellIs" dxfId="101" priority="54" operator="equal">
      <formula>0</formula>
    </cfRule>
  </conditionalFormatting>
  <conditionalFormatting sqref="L780:AQ780">
    <cfRule type="cellIs" dxfId="100" priority="53" operator="equal">
      <formula>0</formula>
    </cfRule>
  </conditionalFormatting>
  <conditionalFormatting sqref="J786">
    <cfRule type="containsText" dxfId="99" priority="52" operator="containsText" text="ELC">
      <formula>NOT(ISERROR(SEARCH("ELC",J786)))</formula>
    </cfRule>
  </conditionalFormatting>
  <conditionalFormatting sqref="J803:J804">
    <cfRule type="containsText" dxfId="98" priority="38" operator="containsText" text="ELC">
      <formula>NOT(ISERROR(SEARCH("ELC",J803)))</formula>
    </cfRule>
  </conditionalFormatting>
  <conditionalFormatting sqref="J802">
    <cfRule type="containsText" dxfId="97" priority="37" operator="containsText" text="ELC">
      <formula>NOT(ISERROR(SEARCH("ELC",J802)))</formula>
    </cfRule>
  </conditionalFormatting>
  <conditionalFormatting sqref="J802">
    <cfRule type="containsText" dxfId="96" priority="29" operator="containsText" text="CO2e">
      <formula>NOT(ISERROR(SEARCH("CO2e",J802)))</formula>
    </cfRule>
    <cfRule type="containsText" dxfId="95" priority="30" operator="containsText" text="HFO">
      <formula>NOT(ISERROR(SEARCH("HFO",J802)))</formula>
    </cfRule>
    <cfRule type="containsText" dxfId="94" priority="31" operator="containsText" text="LPG">
      <formula>NOT(ISERROR(SEARCH("LPG",J802)))</formula>
    </cfRule>
    <cfRule type="containsText" dxfId="93" priority="32" operator="containsText" text="KER">
      <formula>NOT(ISERROR(SEARCH("KER",J802)))</formula>
    </cfRule>
    <cfRule type="containsText" dxfId="92" priority="33" operator="containsText" text="DSL">
      <formula>NOT(ISERROR(SEARCH("DSL",J802)))</formula>
    </cfRule>
    <cfRule type="containsText" dxfId="91" priority="34" operator="containsText" text="GSL">
      <formula>NOT(ISERROR(SEARCH("GSL",J802)))</formula>
    </cfRule>
    <cfRule type="containsText" dxfId="90" priority="35" operator="containsText" text="OIL">
      <formula>NOT(ISERROR(SEARCH("OIL",J802)))</formula>
    </cfRule>
    <cfRule type="containsText" dxfId="89" priority="36" operator="containsText" text="GAS">
      <formula>NOT(ISERROR(SEARCH("GAS",J802)))</formula>
    </cfRule>
  </conditionalFormatting>
  <conditionalFormatting sqref="L805:AQ805 L807:AQ811">
    <cfRule type="cellIs" dxfId="88" priority="28" operator="equal">
      <formula>0</formula>
    </cfRule>
  </conditionalFormatting>
  <conditionalFormatting sqref="L806:AQ806">
    <cfRule type="cellIs" dxfId="87" priority="27" operator="equal">
      <formula>0</formula>
    </cfRule>
  </conditionalFormatting>
  <conditionalFormatting sqref="J812">
    <cfRule type="containsText" dxfId="86" priority="26" operator="containsText" text="ELC">
      <formula>NOT(ISERROR(SEARCH("ELC",J812)))</formula>
    </cfRule>
  </conditionalFormatting>
  <conditionalFormatting sqref="J790:J791">
    <cfRule type="containsText" dxfId="85" priority="25" operator="containsText" text="ELC">
      <formula>NOT(ISERROR(SEARCH("ELC",J790)))</formula>
    </cfRule>
  </conditionalFormatting>
  <conditionalFormatting sqref="L792:AQ798">
    <cfRule type="cellIs" dxfId="84" priority="24" operator="equal">
      <formula>0</formula>
    </cfRule>
  </conditionalFormatting>
  <conditionalFormatting sqref="J799:J800">
    <cfRule type="containsText" dxfId="83" priority="23" operator="containsText" text="ELC">
      <formula>NOT(ISERROR(SEARCH("ELC",J799)))</formula>
    </cfRule>
  </conditionalFormatting>
  <conditionalFormatting sqref="J789">
    <cfRule type="containsText" dxfId="82" priority="15" operator="containsText" text="CO2e">
      <formula>NOT(ISERROR(SEARCH("CO2e",J789)))</formula>
    </cfRule>
    <cfRule type="containsText" dxfId="81" priority="16" operator="containsText" text="HFO">
      <formula>NOT(ISERROR(SEARCH("HFO",J789)))</formula>
    </cfRule>
    <cfRule type="containsText" dxfId="80" priority="17" operator="containsText" text="LPG">
      <formula>NOT(ISERROR(SEARCH("LPG",J789)))</formula>
    </cfRule>
    <cfRule type="containsText" dxfId="79" priority="18" operator="containsText" text="KER">
      <formula>NOT(ISERROR(SEARCH("KER",J789)))</formula>
    </cfRule>
    <cfRule type="containsText" dxfId="78" priority="19" operator="containsText" text="DSL">
      <formula>NOT(ISERROR(SEARCH("DSL",J789)))</formula>
    </cfRule>
    <cfRule type="containsText" dxfId="77" priority="20" operator="containsText" text="GSL">
      <formula>NOT(ISERROR(SEARCH("GSL",J789)))</formula>
    </cfRule>
    <cfRule type="containsText" dxfId="76" priority="21" operator="containsText" text="OIL">
      <formula>NOT(ISERROR(SEARCH("OIL",J789)))</formula>
    </cfRule>
    <cfRule type="containsText" dxfId="75" priority="22" operator="containsText" text="GAS">
      <formula>NOT(ISERROR(SEARCH("GAS",J789)))</formula>
    </cfRule>
  </conditionalFormatting>
  <conditionalFormatting sqref="J816:J817">
    <cfRule type="containsText" dxfId="74" priority="13" operator="containsText" text="ELC">
      <formula>NOT(ISERROR(SEARCH("ELC",J816)))</formula>
    </cfRule>
  </conditionalFormatting>
  <conditionalFormatting sqref="J815">
    <cfRule type="containsText" dxfId="73" priority="12" operator="containsText" text="ELC">
      <formula>NOT(ISERROR(SEARCH("ELC",J815)))</formula>
    </cfRule>
  </conditionalFormatting>
  <conditionalFormatting sqref="J815">
    <cfRule type="containsText" dxfId="72" priority="4" operator="containsText" text="CO2e">
      <formula>NOT(ISERROR(SEARCH("CO2e",J815)))</formula>
    </cfRule>
    <cfRule type="containsText" dxfId="71" priority="5" operator="containsText" text="HFO">
      <formula>NOT(ISERROR(SEARCH("HFO",J815)))</formula>
    </cfRule>
    <cfRule type="containsText" dxfId="70" priority="6" operator="containsText" text="LPG">
      <formula>NOT(ISERROR(SEARCH("LPG",J815)))</formula>
    </cfRule>
    <cfRule type="containsText" dxfId="69" priority="7" operator="containsText" text="KER">
      <formula>NOT(ISERROR(SEARCH("KER",J815)))</formula>
    </cfRule>
    <cfRule type="containsText" dxfId="68" priority="8" operator="containsText" text="DSL">
      <formula>NOT(ISERROR(SEARCH("DSL",J815)))</formula>
    </cfRule>
    <cfRule type="containsText" dxfId="67" priority="9" operator="containsText" text="GSL">
      <formula>NOT(ISERROR(SEARCH("GSL",J815)))</formula>
    </cfRule>
    <cfRule type="containsText" dxfId="66" priority="10" operator="containsText" text="OIL">
      <formula>NOT(ISERROR(SEARCH("OIL",J815)))</formula>
    </cfRule>
    <cfRule type="containsText" dxfId="65" priority="11" operator="containsText" text="GAS">
      <formula>NOT(ISERROR(SEARCH("GAS",J815)))</formula>
    </cfRule>
  </conditionalFormatting>
  <conditionalFormatting sqref="L818:AQ818 L820:AQ824">
    <cfRule type="cellIs" dxfId="64" priority="3" operator="equal">
      <formula>0</formula>
    </cfRule>
  </conditionalFormatting>
  <conditionalFormatting sqref="L819:AQ819">
    <cfRule type="cellIs" dxfId="63" priority="2" operator="equal">
      <formula>0</formula>
    </cfRule>
  </conditionalFormatting>
  <conditionalFormatting sqref="J825">
    <cfRule type="containsText" dxfId="62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14" type="noConversion"/>
  <conditionalFormatting sqref="I25:AN31">
    <cfRule type="cellIs" dxfId="61" priority="17" operator="equal">
      <formula>0</formula>
    </cfRule>
  </conditionalFormatting>
  <conditionalFormatting sqref="I38:AN44">
    <cfRule type="cellIs" dxfId="60" priority="12" operator="equal">
      <formula>0</formula>
    </cfRule>
  </conditionalFormatting>
  <conditionalFormatting sqref="I51:AN57">
    <cfRule type="cellIs" dxfId="59" priority="11" operator="equal">
      <formula>0</formula>
    </cfRule>
  </conditionalFormatting>
  <conditionalFormatting sqref="I66:AN72">
    <cfRule type="cellIs" dxfId="58" priority="10" operator="equal">
      <formula>0</formula>
    </cfRule>
  </conditionalFormatting>
  <conditionalFormatting sqref="I79:AN85">
    <cfRule type="cellIs" dxfId="57" priority="9" operator="equal">
      <formula>0</formula>
    </cfRule>
  </conditionalFormatting>
  <conditionalFormatting sqref="I94:AN100">
    <cfRule type="cellIs" dxfId="56" priority="8" operator="equal">
      <formula>0</formula>
    </cfRule>
  </conditionalFormatting>
  <conditionalFormatting sqref="I109:AN115">
    <cfRule type="cellIs" dxfId="55" priority="7" operator="equal">
      <formula>0</formula>
    </cfRule>
  </conditionalFormatting>
  <conditionalFormatting sqref="I122:AN128">
    <cfRule type="cellIs" dxfId="54" priority="6" operator="equal">
      <formula>0</formula>
    </cfRule>
  </conditionalFormatting>
  <conditionalFormatting sqref="I135:AN141">
    <cfRule type="cellIs" dxfId="53" priority="5" operator="equal">
      <formula>0</formula>
    </cfRule>
  </conditionalFormatting>
  <conditionalFormatting sqref="I148:AN154">
    <cfRule type="cellIs" dxfId="52" priority="4" operator="equal">
      <formula>0</formula>
    </cfRule>
  </conditionalFormatting>
  <conditionalFormatting sqref="I162:AN168">
    <cfRule type="cellIs" dxfId="51" priority="3" operator="equal">
      <formula>0</formula>
    </cfRule>
  </conditionalFormatting>
  <conditionalFormatting sqref="I175:AN181">
    <cfRule type="cellIs" dxfId="50" priority="2" operator="equal">
      <formula>0</formula>
    </cfRule>
  </conditionalFormatting>
  <conditionalFormatting sqref="I188:AN194">
    <cfRule type="cellIs" dxfId="49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tabSelected="1" zoomScale="70" zoomScaleNormal="70" workbookViewId="0">
      <selection activeCell="M1" sqref="M1:Q1048576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605</v>
      </c>
      <c r="D7" t="s">
        <v>608</v>
      </c>
    </row>
    <row r="8" spans="2:10" x14ac:dyDescent="0.25">
      <c r="B8" t="s">
        <v>541</v>
      </c>
      <c r="C8" s="144" t="s">
        <v>607</v>
      </c>
      <c r="D8" s="144" t="str">
        <f>+RIGHT(C8,2)</f>
        <v>22</v>
      </c>
      <c r="E8" s="144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6"/>
      <c r="J8" s="78"/>
    </row>
    <row r="9" spans="2:10" x14ac:dyDescent="0.25">
      <c r="B9" t="s">
        <v>542</v>
      </c>
      <c r="C9" t="str">
        <f>+Produccion_UO!K35</f>
        <v>2. Producción de Fluidos realmente entregados al separador</v>
      </c>
      <c r="D9" s="144" t="str">
        <f t="shared" ref="D9:D14" si="0">+RIGHT(C9,2)</f>
        <v>or</v>
      </c>
      <c r="E9" s="144"/>
      <c r="F9" t="s">
        <v>403</v>
      </c>
      <c r="I9" s="78"/>
    </row>
    <row r="10" spans="2:10" x14ac:dyDescent="0.25">
      <c r="B10" t="s">
        <v>543</v>
      </c>
      <c r="C10" t="str">
        <f>+Produccion_UO!K48</f>
        <v>3. Fluidos quemadas (Flaring de Gas Natural)</v>
      </c>
      <c r="D10" s="144" t="str">
        <f t="shared" si="0"/>
        <v>l)</v>
      </c>
      <c r="E10" s="144"/>
      <c r="F10" t="s">
        <v>404</v>
      </c>
    </row>
    <row r="11" spans="2:10" x14ac:dyDescent="0.25">
      <c r="B11" t="s">
        <v>544</v>
      </c>
      <c r="C11" t="str">
        <f>+Produccion_UO!K61</f>
        <v>4. Producción Gas Natural Fiscalizada</v>
      </c>
      <c r="D11" s="144" t="str">
        <f t="shared" si="0"/>
        <v>da</v>
      </c>
      <c r="E11" s="144"/>
      <c r="F11" t="s">
        <v>406</v>
      </c>
    </row>
    <row r="12" spans="2:10" x14ac:dyDescent="0.25">
      <c r="B12" t="s">
        <v>545</v>
      </c>
      <c r="C12" t="str">
        <f>+Produccion_UO!K74</f>
        <v>5. Producción de Petróleo Fiscalizada</v>
      </c>
      <c r="D12" s="144" t="str">
        <f t="shared" si="0"/>
        <v>da</v>
      </c>
      <c r="E12" s="144"/>
      <c r="F12" t="s">
        <v>407</v>
      </c>
    </row>
    <row r="13" spans="2:10" x14ac:dyDescent="0.25">
      <c r="B13" t="s">
        <v>546</v>
      </c>
      <c r="C13" t="str">
        <f>+Produccion_UO!K87</f>
        <v>6. Usos del Gas Natural</v>
      </c>
      <c r="D13" s="144" t="str">
        <f t="shared" si="0"/>
        <v>al</v>
      </c>
      <c r="E13" s="144"/>
      <c r="F13" t="s">
        <v>408</v>
      </c>
    </row>
    <row r="14" spans="2:10" x14ac:dyDescent="0.25">
      <c r="B14" s="145" t="s">
        <v>550</v>
      </c>
      <c r="C14" s="145" t="str">
        <f>+Produccion_UO!K88</f>
        <v>6.1 Uso para autogeneración</v>
      </c>
      <c r="D14" s="144" t="str">
        <f t="shared" si="0"/>
        <v>ón</v>
      </c>
      <c r="E14" s="144"/>
      <c r="F14" t="s">
        <v>409</v>
      </c>
    </row>
    <row r="15" spans="2:10" x14ac:dyDescent="0.25">
      <c r="B15" t="s">
        <v>551</v>
      </c>
      <c r="C15" t="str">
        <f>+Produccion_UO!K101</f>
        <v>6.2 Uso en Plantas</v>
      </c>
      <c r="D15" s="144" t="str">
        <f>+RIGHT(C15,3)</f>
        <v>tas</v>
      </c>
      <c r="E15" s="144"/>
      <c r="F15" t="s">
        <v>410</v>
      </c>
    </row>
    <row r="16" spans="2:10" x14ac:dyDescent="0.25">
      <c r="B16" t="s">
        <v>553</v>
      </c>
      <c r="C16" t="str">
        <f>+Produccion_UO!K114</f>
        <v>6.2.1 Gas Natural de salida en plantas</v>
      </c>
      <c r="D16" s="144" t="str">
        <f t="shared" ref="D16:D74" si="1">+RIGHT(C16,3)</f>
        <v>tas</v>
      </c>
      <c r="E16" s="144"/>
      <c r="F16" t="s">
        <v>411</v>
      </c>
    </row>
    <row r="17" spans="2:6" x14ac:dyDescent="0.25">
      <c r="B17" t="s">
        <v>553</v>
      </c>
      <c r="C17" t="str">
        <f>+Produccion_UO!K127</f>
        <v>6.2.1 LPG procesado en plantas</v>
      </c>
      <c r="D17" s="144" t="str">
        <f t="shared" si="1"/>
        <v>tas</v>
      </c>
      <c r="E17" s="144"/>
      <c r="F17" t="s">
        <v>412</v>
      </c>
    </row>
    <row r="18" spans="2:6" x14ac:dyDescent="0.25">
      <c r="B18" t="s">
        <v>552</v>
      </c>
      <c r="C18" t="str">
        <f>+Produccion_UO!K141</f>
        <v>6.3 Gas Natural Transportado</v>
      </c>
      <c r="D18" s="144" t="str">
        <f t="shared" si="1"/>
        <v>ado</v>
      </c>
      <c r="E18" s="144"/>
      <c r="F18" t="s">
        <v>413</v>
      </c>
    </row>
    <row r="19" spans="2:6" x14ac:dyDescent="0.25">
      <c r="B19" t="s">
        <v>554</v>
      </c>
      <c r="C19" t="str">
        <f>+Produccion_UO!K154</f>
        <v>6.3.1 Gas Natural Transportado por ELC</v>
      </c>
      <c r="D19" s="144" t="str">
        <f t="shared" si="1"/>
        <v>ELC</v>
      </c>
      <c r="E19" s="144"/>
      <c r="F19" t="s">
        <v>414</v>
      </c>
    </row>
    <row r="20" spans="2:6" x14ac:dyDescent="0.25">
      <c r="B20" t="s">
        <v>555</v>
      </c>
      <c r="C20" t="str">
        <f>+Produccion_UO!K167</f>
        <v>6.3.2 Gas Natural Transportado por FUEL</v>
      </c>
      <c r="D20" s="144" t="str">
        <f t="shared" si="1"/>
        <v>UEL</v>
      </c>
      <c r="E20" s="144"/>
      <c r="F20" t="s">
        <v>415</v>
      </c>
    </row>
    <row r="21" spans="2:6" x14ac:dyDescent="0.25">
      <c r="B21" t="s">
        <v>547</v>
      </c>
      <c r="C21" t="str">
        <f>+Produccion_UO!K181</f>
        <v>7. Usos del Petróleo Fiscalizado</v>
      </c>
      <c r="D21" s="144" t="str">
        <f t="shared" si="1"/>
        <v>ado</v>
      </c>
      <c r="E21" s="144"/>
      <c r="F21" t="s">
        <v>416</v>
      </c>
    </row>
    <row r="22" spans="2:6" x14ac:dyDescent="0.25">
      <c r="B22" t="s">
        <v>556</v>
      </c>
      <c r="C22" t="str">
        <f>+Produccion_UO!K182</f>
        <v>7.1 Uso para autogeneración</v>
      </c>
      <c r="D22" s="144" t="str">
        <f t="shared" si="1"/>
        <v>ión</v>
      </c>
      <c r="E22" s="144"/>
      <c r="F22" t="s">
        <v>361</v>
      </c>
    </row>
    <row r="23" spans="2:6" x14ac:dyDescent="0.25">
      <c r="B23" t="s">
        <v>557</v>
      </c>
      <c r="C23" t="str">
        <f>+Produccion_UO!K195</f>
        <v>7.2 Petróleo transportado</v>
      </c>
      <c r="D23" s="144" t="str">
        <f t="shared" si="1"/>
        <v>ado</v>
      </c>
      <c r="E23" s="144"/>
      <c r="F23" t="s">
        <v>417</v>
      </c>
    </row>
    <row r="24" spans="2:6" x14ac:dyDescent="0.25">
      <c r="B24" t="s">
        <v>558</v>
      </c>
      <c r="C24" t="str">
        <f>+Produccion_UO!K208</f>
        <v>7.2.1 Petróleo transportado por ELC</v>
      </c>
      <c r="D24" s="144" t="str">
        <f t="shared" si="1"/>
        <v>ELC</v>
      </c>
      <c r="E24" s="144"/>
      <c r="F24" t="s">
        <v>418</v>
      </c>
    </row>
    <row r="25" spans="2:6" x14ac:dyDescent="0.25">
      <c r="B25" t="s">
        <v>559</v>
      </c>
      <c r="C25" t="str">
        <f>+Produccion_UO!K221</f>
        <v>7.2.2 Petróleo transportado por FUEL</v>
      </c>
      <c r="D25" s="144" t="str">
        <f t="shared" si="1"/>
        <v>UEL</v>
      </c>
      <c r="E25" s="144"/>
      <c r="F25" t="s">
        <v>419</v>
      </c>
    </row>
    <row r="26" spans="2:6" x14ac:dyDescent="0.25">
      <c r="B26" t="s">
        <v>548</v>
      </c>
      <c r="C26" t="str">
        <f>+Produccion_UO!K234</f>
        <v>8. Otros</v>
      </c>
      <c r="D26" s="144" t="str">
        <f t="shared" si="1"/>
        <v>ros</v>
      </c>
      <c r="E26" s="144"/>
      <c r="F26" t="s">
        <v>420</v>
      </c>
    </row>
    <row r="27" spans="2:6" x14ac:dyDescent="0.25">
      <c r="B27" t="s">
        <v>560</v>
      </c>
      <c r="C27" t="str">
        <f>+Produccion_UO!K235</f>
        <v>8.1 Diésel usado para autogeneración</v>
      </c>
      <c r="D27" s="144" t="str">
        <f t="shared" si="1"/>
        <v>ión</v>
      </c>
      <c r="E27" s="144"/>
      <c r="F27" t="s">
        <v>421</v>
      </c>
    </row>
    <row r="28" spans="2:6" x14ac:dyDescent="0.25">
      <c r="B28" t="s">
        <v>561</v>
      </c>
      <c r="C28" t="str">
        <f>+Produccion_UO!K248</f>
        <v>8.2 LPG usado para auogeneración</v>
      </c>
      <c r="D28" s="144" t="str">
        <f t="shared" si="1"/>
        <v>ión</v>
      </c>
      <c r="E28" s="144"/>
      <c r="F28" t="s">
        <v>422</v>
      </c>
    </row>
    <row r="29" spans="2:6" x14ac:dyDescent="0.25">
      <c r="B29" t="s">
        <v>549</v>
      </c>
      <c r="C29" t="str">
        <f>+Produccion_UO!K262</f>
        <v>9. CONSUMO DE ELECTRICIDAD</v>
      </c>
      <c r="D29" s="144" t="str">
        <f t="shared" si="1"/>
        <v>DAD</v>
      </c>
      <c r="E29" s="144"/>
      <c r="F29" t="s">
        <v>423</v>
      </c>
    </row>
    <row r="30" spans="2:6" x14ac:dyDescent="0.25">
      <c r="B30" t="s">
        <v>562</v>
      </c>
      <c r="C30" t="str">
        <f>+Produccion_UO!K263</f>
        <v>9.1 Electricidad Necesaria en Producción Y Transporte</v>
      </c>
      <c r="D30" s="144" t="str">
        <f t="shared" si="1"/>
        <v>rte</v>
      </c>
      <c r="E30" s="144"/>
      <c r="F30" t="s">
        <v>438</v>
      </c>
    </row>
    <row r="31" spans="2:6" x14ac:dyDescent="0.25">
      <c r="B31" t="s">
        <v>563</v>
      </c>
      <c r="C31" t="str">
        <f>+Produccion_UO!K276</f>
        <v>9.2 Electricidad Necesaria para Producción</v>
      </c>
      <c r="D31" s="144" t="str">
        <f t="shared" si="1"/>
        <v>ión</v>
      </c>
      <c r="E31" s="144"/>
      <c r="F31" t="s">
        <v>439</v>
      </c>
    </row>
    <row r="32" spans="2:6" x14ac:dyDescent="0.25">
      <c r="B32" t="s">
        <v>564</v>
      </c>
      <c r="C32" t="str">
        <f>+Produccion_UO!K289</f>
        <v>9.3 Electricidad necesaria para TRANSPORTE</v>
      </c>
      <c r="D32" s="144" t="str">
        <f t="shared" si="1"/>
        <v>RTE</v>
      </c>
      <c r="E32" s="144"/>
      <c r="F32" t="s">
        <v>484</v>
      </c>
    </row>
    <row r="33" spans="2:6" x14ac:dyDescent="0.25">
      <c r="B33" t="s">
        <v>564</v>
      </c>
      <c r="C33" t="str">
        <f>+Produccion_UO!K302</f>
        <v>9.3.1 Electricidad necesaria para Colectores de Gas Natural</v>
      </c>
      <c r="D33" s="144" t="str">
        <f t="shared" si="1"/>
        <v>ral</v>
      </c>
      <c r="E33" s="144"/>
      <c r="F33" t="s">
        <v>440</v>
      </c>
    </row>
    <row r="34" spans="2:6" x14ac:dyDescent="0.25">
      <c r="B34" t="s">
        <v>565</v>
      </c>
      <c r="C34" t="str">
        <f>+Produccion_UO!K315</f>
        <v>9.3.1.1 Electricidad para Colectores de Gas Natural usando ELC</v>
      </c>
      <c r="D34" s="144" t="str">
        <f t="shared" si="1"/>
        <v>ELC</v>
      </c>
      <c r="E34" s="144"/>
      <c r="F34" t="s">
        <v>441</v>
      </c>
    </row>
    <row r="35" spans="2:6" x14ac:dyDescent="0.25">
      <c r="B35" t="s">
        <v>566</v>
      </c>
      <c r="C35" t="str">
        <f>+Produccion_UO!K328</f>
        <v>9.3.1.2 Electricidad para Colectores de Gas Natural usando FUEL</v>
      </c>
      <c r="D35" s="144" t="str">
        <f t="shared" si="1"/>
        <v>UEL</v>
      </c>
      <c r="E35" s="144"/>
      <c r="F35" t="s">
        <v>442</v>
      </c>
    </row>
    <row r="36" spans="2:6" x14ac:dyDescent="0.25">
      <c r="B36" t="s">
        <v>567</v>
      </c>
      <c r="C36" t="str">
        <f>+Produccion_UO!K341</f>
        <v>9.3.2 Electricidad necesaria para Colectores de petróleo</v>
      </c>
      <c r="D36" s="144" t="str">
        <f t="shared" si="1"/>
        <v>leo</v>
      </c>
      <c r="E36" s="144"/>
      <c r="F36" t="s">
        <v>443</v>
      </c>
    </row>
    <row r="37" spans="2:6" x14ac:dyDescent="0.25">
      <c r="B37" t="s">
        <v>568</v>
      </c>
      <c r="C37" t="str">
        <f>+Produccion_UO!K354</f>
        <v>9.3.2.1 Electricidad para Colectores de Petroleo usando ELC</v>
      </c>
      <c r="D37" s="144" t="str">
        <f t="shared" si="1"/>
        <v>ELC</v>
      </c>
      <c r="E37" s="144"/>
      <c r="F37" t="s">
        <v>445</v>
      </c>
    </row>
    <row r="38" spans="2:6" x14ac:dyDescent="0.25">
      <c r="B38" t="s">
        <v>569</v>
      </c>
      <c r="C38" t="str">
        <f>+Produccion_UO!K367</f>
        <v>9.3.2.2 Electricidad para Colectores de Petroleo usando FUEL</v>
      </c>
      <c r="D38" s="144" t="str">
        <f t="shared" si="1"/>
        <v>UEL</v>
      </c>
      <c r="E38" s="144"/>
      <c r="F38" t="s">
        <v>446</v>
      </c>
    </row>
    <row r="39" spans="2:6" x14ac:dyDescent="0.25">
      <c r="B39" t="s">
        <v>570</v>
      </c>
      <c r="C39" t="str">
        <f>+Produccion_UO!K382</f>
        <v>10. GENERACIÓN DE ELECTRICIDAD</v>
      </c>
      <c r="D39" s="144" t="str">
        <f t="shared" si="1"/>
        <v>DAD</v>
      </c>
      <c r="E39" s="144"/>
      <c r="F39" t="s">
        <v>437</v>
      </c>
    </row>
    <row r="40" spans="2:6" x14ac:dyDescent="0.25">
      <c r="B40" t="s">
        <v>571</v>
      </c>
      <c r="C40" t="str">
        <f>+Produccion_UO!K383</f>
        <v>10.1 Electricidad Necesaria en Producción Y Transporte</v>
      </c>
      <c r="D40" s="144" t="str">
        <f t="shared" si="1"/>
        <v>rte</v>
      </c>
      <c r="E40" s="144"/>
      <c r="F40" t="s">
        <v>449</v>
      </c>
    </row>
    <row r="41" spans="2:6" x14ac:dyDescent="0.25">
      <c r="B41" t="s">
        <v>572</v>
      </c>
      <c r="C41" t="str">
        <f>+Produccion_UO!K396</f>
        <v>10.2 Electricidad para Transporte</v>
      </c>
      <c r="D41" s="144" t="str">
        <f t="shared" si="1"/>
        <v>rte</v>
      </c>
      <c r="E41" s="144"/>
      <c r="F41" t="s">
        <v>455</v>
      </c>
    </row>
    <row r="42" spans="2:6" x14ac:dyDescent="0.25">
      <c r="B42" t="s">
        <v>573</v>
      </c>
      <c r="C42" t="str">
        <f>+Produccion_UO!K409</f>
        <v>10.2.1 Electricidad AUTOGENERADA para Transporte</v>
      </c>
      <c r="D42" s="144" t="str">
        <f t="shared" si="1"/>
        <v>rte</v>
      </c>
      <c r="E42" s="144"/>
      <c r="F42" t="s">
        <v>456</v>
      </c>
    </row>
    <row r="43" spans="2:6" x14ac:dyDescent="0.25">
      <c r="B43" t="s">
        <v>574</v>
      </c>
      <c r="C43" t="str">
        <f>+Produccion_UO!K422</f>
        <v>10.2.1.1 Electricidad por AUTOGENERACION con Gas Natural para TRANSPORTE</v>
      </c>
      <c r="D43" s="144" t="str">
        <f t="shared" si="1"/>
        <v>RTE</v>
      </c>
      <c r="E43" s="144"/>
      <c r="F43" t="s">
        <v>464</v>
      </c>
    </row>
    <row r="44" spans="2:6" x14ac:dyDescent="0.25">
      <c r="B44" t="s">
        <v>575</v>
      </c>
      <c r="C44" t="str">
        <f>+Produccion_UO!K435</f>
        <v>10.2.1.2 Electricidad por AUTOGENERACION con Petróleo para TRANSPORTE</v>
      </c>
      <c r="D44" s="144" t="str">
        <f t="shared" si="1"/>
        <v>RTE</v>
      </c>
      <c r="E44" s="144"/>
      <c r="F44" t="s">
        <v>483</v>
      </c>
    </row>
    <row r="45" spans="2:6" x14ac:dyDescent="0.25">
      <c r="B45" t="s">
        <v>576</v>
      </c>
      <c r="C45" t="str">
        <f>+Produccion_UO!K448</f>
        <v>10.2.1.3 Electricidad por AUTOGENERACION con Diésel para TRANSPORTE</v>
      </c>
      <c r="D45" s="144" t="str">
        <f t="shared" si="1"/>
        <v>RTE</v>
      </c>
      <c r="E45" s="144"/>
      <c r="F45" t="s">
        <v>465</v>
      </c>
    </row>
    <row r="46" spans="2:6" x14ac:dyDescent="0.25">
      <c r="B46" t="s">
        <v>577</v>
      </c>
      <c r="C46" t="str">
        <f>+Produccion_UO!K461</f>
        <v>10.2.2 Electricidad COMPRADA para Transporte</v>
      </c>
      <c r="D46" s="144" t="str">
        <f t="shared" si="1"/>
        <v>rte</v>
      </c>
      <c r="E46" s="144"/>
      <c r="F46" t="s">
        <v>457</v>
      </c>
    </row>
    <row r="47" spans="2:6" x14ac:dyDescent="0.25">
      <c r="B47" t="s">
        <v>578</v>
      </c>
      <c r="C47" t="str">
        <f>+Produccion_UO!K474</f>
        <v>10.2.2.1 Electricidad por COMPRADA para Transprote de Gas Natural</v>
      </c>
      <c r="D47" s="144" t="str">
        <f t="shared" si="1"/>
        <v>ral</v>
      </c>
      <c r="E47" s="144"/>
      <c r="F47" t="s">
        <v>459</v>
      </c>
    </row>
    <row r="48" spans="2:6" x14ac:dyDescent="0.25">
      <c r="B48" t="s">
        <v>579</v>
      </c>
      <c r="C48" t="str">
        <f>+Produccion_UO!K487</f>
        <v>10.2.2.2 Electricidad por COMPRADA para Transprote de Petróleo</v>
      </c>
      <c r="D48" s="144" t="str">
        <f t="shared" si="1"/>
        <v>leo</v>
      </c>
      <c r="E48" s="144"/>
      <c r="F48" t="s">
        <v>460</v>
      </c>
    </row>
    <row r="49" spans="2:6" x14ac:dyDescent="0.25">
      <c r="B49" t="s">
        <v>580</v>
      </c>
      <c r="C49" t="str">
        <f>+Produccion_UO!K500</f>
        <v>10.3 Electricidad para Producción</v>
      </c>
      <c r="D49" s="144" t="str">
        <f t="shared" si="1"/>
        <v>ión</v>
      </c>
      <c r="E49" s="144"/>
      <c r="F49" t="s">
        <v>461</v>
      </c>
    </row>
    <row r="50" spans="2:6" x14ac:dyDescent="0.25">
      <c r="B50" t="s">
        <v>581</v>
      </c>
      <c r="C50" t="str">
        <f>+Produccion_UO!K513</f>
        <v>10.4 Electricidad para Producción por AUTOGENERACION</v>
      </c>
      <c r="D50" s="144" t="str">
        <f t="shared" si="1"/>
        <v>ION</v>
      </c>
      <c r="E50" s="144"/>
      <c r="F50" t="s">
        <v>526</v>
      </c>
    </row>
    <row r="51" spans="2:6" x14ac:dyDescent="0.25">
      <c r="B51" t="s">
        <v>582</v>
      </c>
      <c r="C51" t="str">
        <f>+Produccion_UO!K526</f>
        <v>10.4.1.1 Electricidad por AUTOGENERACION con Gas Natural para PRODUCCION</v>
      </c>
      <c r="D51" s="144" t="str">
        <f t="shared" si="1"/>
        <v>ION</v>
      </c>
      <c r="E51" s="144"/>
      <c r="F51" t="s">
        <v>527</v>
      </c>
    </row>
    <row r="52" spans="2:6" x14ac:dyDescent="0.25">
      <c r="B52" t="s">
        <v>583</v>
      </c>
      <c r="C52" t="str">
        <f>+Produccion_UO!K539</f>
        <v>10.4.1.2 Electricidad por AUTOGENERACION con Petróleo para PRODUCCION</v>
      </c>
      <c r="D52" s="144" t="str">
        <f t="shared" si="1"/>
        <v>ION</v>
      </c>
      <c r="E52" s="144"/>
      <c r="F52" t="s">
        <v>528</v>
      </c>
    </row>
    <row r="53" spans="2:6" x14ac:dyDescent="0.25">
      <c r="B53" t="s">
        <v>584</v>
      </c>
      <c r="C53" t="str">
        <f>+Produccion_UO!K552</f>
        <v>10.4.1.3 Electricidad por AUTOGENERACION con Diésel para PRODUCCION</v>
      </c>
      <c r="D53" s="144" t="str">
        <f t="shared" si="1"/>
        <v>ION</v>
      </c>
      <c r="E53" s="144"/>
      <c r="F53" t="s">
        <v>529</v>
      </c>
    </row>
    <row r="54" spans="2:6" x14ac:dyDescent="0.25">
      <c r="B54" t="s">
        <v>585</v>
      </c>
      <c r="C54" t="str">
        <f>+Produccion_UO!K565</f>
        <v>10.4.1.4 Electricidad por AUTOGENERACION con LPG para PRODUCCION</v>
      </c>
      <c r="D54" s="144" t="str">
        <f t="shared" si="1"/>
        <v>ION</v>
      </c>
      <c r="E54" s="144"/>
      <c r="F54" t="s">
        <v>530</v>
      </c>
    </row>
    <row r="55" spans="2:6" x14ac:dyDescent="0.25">
      <c r="B55" t="s">
        <v>586</v>
      </c>
      <c r="C55" t="str">
        <f>+Produccion_UO!K578</f>
        <v>10.5 Electricidad para Producción COMPRADA</v>
      </c>
      <c r="D55" s="144" t="str">
        <f t="shared" si="1"/>
        <v>ADA</v>
      </c>
      <c r="E55" s="144"/>
      <c r="F55" t="s">
        <v>531</v>
      </c>
    </row>
    <row r="56" spans="2:6" x14ac:dyDescent="0.25">
      <c r="B56" t="s">
        <v>587</v>
      </c>
      <c r="C56" t="str">
        <f>+Produccion_UO!K591</f>
        <v>11. Emisiones</v>
      </c>
      <c r="D56" s="144" t="str">
        <f t="shared" si="1"/>
        <v>nes</v>
      </c>
      <c r="E56" s="144"/>
      <c r="F56" t="s">
        <v>485</v>
      </c>
    </row>
    <row r="57" spans="2:6" x14ac:dyDescent="0.25">
      <c r="B57" t="s">
        <v>588</v>
      </c>
      <c r="C57" t="str">
        <f>+Produccion_UO!K592</f>
        <v>11.1 Emisiones TOTALES</v>
      </c>
      <c r="D57" s="144" t="str">
        <f t="shared" si="1"/>
        <v>LES</v>
      </c>
      <c r="E57" s="144"/>
      <c r="F57" t="s">
        <v>486</v>
      </c>
    </row>
    <row r="58" spans="2:6" x14ac:dyDescent="0.25">
      <c r="B58" t="s">
        <v>589</v>
      </c>
      <c r="C58" t="str">
        <f>+Produccion_UO!K605</f>
        <v>11.2 Emisiones PRODUCCIÓN</v>
      </c>
      <c r="D58" s="144" t="str">
        <f t="shared" si="1"/>
        <v>IÓN</v>
      </c>
      <c r="E58" s="144"/>
      <c r="F58" t="s">
        <v>487</v>
      </c>
    </row>
    <row r="59" spans="2:6" x14ac:dyDescent="0.25">
      <c r="B59" t="s">
        <v>590</v>
      </c>
      <c r="C59" t="str">
        <f>+Produccion_UO!K620</f>
        <v>11.3 Emisiones por flaring en PRODUCCIÓN</v>
      </c>
      <c r="D59" s="144" t="str">
        <f t="shared" si="1"/>
        <v>IÓN</v>
      </c>
      <c r="E59" s="144"/>
      <c r="F59" t="s">
        <v>532</v>
      </c>
    </row>
    <row r="60" spans="2:6" x14ac:dyDescent="0.25">
      <c r="B60" t="s">
        <v>591</v>
      </c>
      <c r="C60" t="str">
        <f>+Produccion_UO!K633</f>
        <v>11.4 Emisiones por SEPARADOR</v>
      </c>
      <c r="D60" s="144" t="str">
        <f t="shared" si="1"/>
        <v>DOR</v>
      </c>
      <c r="E60" s="144"/>
      <c r="F60" t="s">
        <v>491</v>
      </c>
    </row>
    <row r="61" spans="2:6" x14ac:dyDescent="0.25">
      <c r="B61" t="s">
        <v>592</v>
      </c>
      <c r="C61" t="str">
        <f>+Produccion_UO!K646</f>
        <v>11.5 Emisiones por AUTOGENERACIÓN EN PRODUCCIÓN</v>
      </c>
      <c r="D61" s="144" t="str">
        <f t="shared" si="1"/>
        <v>IÓN</v>
      </c>
      <c r="E61" s="144"/>
      <c r="F61" t="s">
        <v>492</v>
      </c>
    </row>
    <row r="62" spans="2:6" x14ac:dyDescent="0.25">
      <c r="B62" t="s">
        <v>593</v>
      </c>
      <c r="C62" t="str">
        <f>+Produccion_UO!K659</f>
        <v>11.5.1 Emisiones por AUTOGENERACION por GAS en PRODUCCIÓN</v>
      </c>
      <c r="D62" s="144" t="str">
        <f t="shared" si="1"/>
        <v>IÓN</v>
      </c>
      <c r="E62" s="144"/>
      <c r="F62" t="s">
        <v>493</v>
      </c>
    </row>
    <row r="63" spans="2:6" x14ac:dyDescent="0.25">
      <c r="B63" t="s">
        <v>594</v>
      </c>
      <c r="C63" t="str">
        <f>+Produccion_UO!K672</f>
        <v>11.5.2 Emisiones por AUTOGENERACION por OIL en PRODUCCIÓN</v>
      </c>
      <c r="D63" s="144" t="str">
        <f t="shared" si="1"/>
        <v>IÓN</v>
      </c>
      <c r="E63" s="144"/>
      <c r="F63" t="s">
        <v>494</v>
      </c>
    </row>
    <row r="64" spans="2:6" x14ac:dyDescent="0.25">
      <c r="B64" t="s">
        <v>595</v>
      </c>
      <c r="C64" t="str">
        <f>+Produccion_UO!K685</f>
        <v>11.5.3 Emisiones por AUTOGENERACION por DSL en PRODUCCIÓN</v>
      </c>
      <c r="D64" s="144" t="str">
        <f t="shared" si="1"/>
        <v>IÓN</v>
      </c>
      <c r="E64" s="144"/>
      <c r="F64" t="s">
        <v>495</v>
      </c>
    </row>
    <row r="65" spans="2:6" x14ac:dyDescent="0.25">
      <c r="B65" t="s">
        <v>596</v>
      </c>
      <c r="C65" t="str">
        <f>+Produccion_UO!K698</f>
        <v>11.5.4 Emisiones por AUTOGENERACION por LPG en PRODUCCIÓN</v>
      </c>
      <c r="D65" s="144" t="str">
        <f t="shared" si="1"/>
        <v>IÓN</v>
      </c>
      <c r="E65" s="144"/>
      <c r="F65" t="s">
        <v>496</v>
      </c>
    </row>
    <row r="66" spans="2:6" x14ac:dyDescent="0.25">
      <c r="B66" t="s">
        <v>593</v>
      </c>
      <c r="C66" t="str">
        <f>+Produccion_UO!K711</f>
        <v>11.5.1 Emisiones por COMPRA ELC para PRODUCCIÓN</v>
      </c>
      <c r="D66" s="144" t="str">
        <f t="shared" si="1"/>
        <v>IÓN</v>
      </c>
      <c r="E66" s="144"/>
      <c r="F66" t="s">
        <v>497</v>
      </c>
    </row>
    <row r="67" spans="2:6" x14ac:dyDescent="0.25">
      <c r="B67" t="s">
        <v>597</v>
      </c>
      <c r="C67" t="str">
        <f>+Produccion_UO!K736</f>
        <v>11.7 Emisiones por AUTOGENERACIÓN en COLECTORES</v>
      </c>
      <c r="D67" s="144" t="str">
        <f t="shared" si="1"/>
        <v>RES</v>
      </c>
      <c r="E67" s="144"/>
      <c r="F67" t="s">
        <v>534</v>
      </c>
    </row>
    <row r="68" spans="2:6" x14ac:dyDescent="0.25">
      <c r="B68" t="s">
        <v>598</v>
      </c>
      <c r="C68" t="str">
        <f>+Produccion_UO!K724</f>
        <v>11.6 Emisiones COLECCIÓN</v>
      </c>
      <c r="D68" s="144" t="str">
        <f t="shared" si="1"/>
        <v>IÓN</v>
      </c>
      <c r="E68" s="144"/>
      <c r="F68" t="s">
        <v>533</v>
      </c>
    </row>
    <row r="69" spans="2:6" x14ac:dyDescent="0.25">
      <c r="B69" t="s">
        <v>599</v>
      </c>
      <c r="C69" t="str">
        <f>+Produccion_UO!K749</f>
        <v>11.7.1 Emisiones por AUTOGENERACION por GAS en COLECTORES</v>
      </c>
      <c r="D69" s="144" t="str">
        <f t="shared" si="1"/>
        <v>RES</v>
      </c>
      <c r="E69" s="144"/>
      <c r="F69" t="s">
        <v>535</v>
      </c>
    </row>
    <row r="70" spans="2:6" x14ac:dyDescent="0.25">
      <c r="B70" t="s">
        <v>600</v>
      </c>
      <c r="C70" t="str">
        <f>+Produccion_UO!K762</f>
        <v>11.7.2 Emisiones por AUTOGENERACION por OIL en COLECTORES</v>
      </c>
      <c r="D70" s="144" t="str">
        <f t="shared" si="1"/>
        <v>RES</v>
      </c>
      <c r="E70" s="144"/>
      <c r="F70" t="s">
        <v>536</v>
      </c>
    </row>
    <row r="71" spans="2:6" x14ac:dyDescent="0.25">
      <c r="B71" t="s">
        <v>601</v>
      </c>
      <c r="C71" t="str">
        <f>+Produccion_UO!K775</f>
        <v>11.7.3 Emisiones por AUTOGENERACION por DSL en COLECTORES</v>
      </c>
      <c r="D71" s="144" t="str">
        <f t="shared" si="1"/>
        <v>RES</v>
      </c>
      <c r="E71" s="144"/>
      <c r="F71" t="s">
        <v>537</v>
      </c>
    </row>
    <row r="72" spans="2:6" x14ac:dyDescent="0.25">
      <c r="B72" t="s">
        <v>602</v>
      </c>
      <c r="C72" t="str">
        <f>+Produccion_UO!K788</f>
        <v>11.8 Emisiones por COMPRA ELC en COLECTORES</v>
      </c>
      <c r="D72" s="144" t="str">
        <f t="shared" si="1"/>
        <v>RES</v>
      </c>
      <c r="E72" s="144"/>
      <c r="F72" t="s">
        <v>538</v>
      </c>
    </row>
    <row r="73" spans="2:6" x14ac:dyDescent="0.25">
      <c r="B73" t="s">
        <v>603</v>
      </c>
      <c r="C73" t="str">
        <f>+Produccion_UO!K801</f>
        <v>11.8.1 Emisiones por COMPRA ELC en COLECTORES DE PETRÓLEO</v>
      </c>
      <c r="D73" s="144" t="str">
        <f t="shared" si="1"/>
        <v>LEO</v>
      </c>
      <c r="E73" s="144"/>
      <c r="F73" t="s">
        <v>539</v>
      </c>
    </row>
    <row r="74" spans="2:6" x14ac:dyDescent="0.25">
      <c r="B74" t="s">
        <v>604</v>
      </c>
      <c r="C74" t="str">
        <f>+Produccion_UO!K814</f>
        <v>11.8.2 Emisiones por COMPRA ELC en COLECTORES DE GAS NATURAL</v>
      </c>
      <c r="D74" s="144" t="str">
        <f t="shared" si="1"/>
        <v>RAL</v>
      </c>
      <c r="E74" s="144"/>
      <c r="F74" t="s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Resultados_Dic3</vt:lpstr>
      <vt:lpstr>Produccion_Tot</vt:lpstr>
      <vt:lpstr>Produccion_B</vt:lpstr>
      <vt:lpstr>Produccion_UO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2022-12-09T16:38:28Z</dcterms:modified>
</cp:coreProperties>
</file>