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DED64809-34E6-4F22-B088-D099565001EB}" xr6:coauthVersionLast="47" xr6:coauthVersionMax="47" xr10:uidLastSave="{00000000-0000-0000-0000-000000000000}"/>
  <bookViews>
    <workbookView xWindow="1560" yWindow="1560" windowWidth="21600" windowHeight="11430" xr2:uid="{CCB596BD-3FAF-40E2-A6C9-6B02A3DD2257}"/>
  </bookViews>
  <sheets>
    <sheet name="Discounted Rate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F30" i="1"/>
  <c r="X18" i="2" l="1"/>
  <c r="T18" i="2"/>
  <c r="P18" i="2"/>
  <c r="L18" i="2"/>
  <c r="H18" i="2"/>
  <c r="Z17" i="2"/>
  <c r="V17" i="2"/>
  <c r="R17" i="2"/>
  <c r="N17" i="2"/>
  <c r="J17" i="2"/>
  <c r="F17" i="2"/>
  <c r="X16" i="2"/>
  <c r="T16" i="2"/>
  <c r="P16" i="2"/>
  <c r="L16" i="2"/>
  <c r="H16" i="2"/>
  <c r="Z15" i="2"/>
  <c r="V15" i="2"/>
  <c r="R15" i="2"/>
  <c r="N15" i="2"/>
  <c r="J15" i="2"/>
  <c r="F15" i="2"/>
  <c r="X14" i="2"/>
  <c r="X20" i="2" s="1"/>
  <c r="T14" i="2"/>
  <c r="T20" i="2" s="1"/>
  <c r="P14" i="2"/>
  <c r="P20" i="2" s="1"/>
  <c r="L14" i="2"/>
  <c r="L20" i="2" s="1"/>
  <c r="H14" i="2"/>
  <c r="H20" i="2" s="1"/>
  <c r="F3" i="2"/>
  <c r="AA18" i="2" s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F23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F22" i="1"/>
  <c r="F21" i="1"/>
  <c r="F20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F18" i="1"/>
  <c r="F14" i="1"/>
  <c r="F15" i="1"/>
  <c r="F16" i="1"/>
  <c r="F17" i="1"/>
  <c r="F3" i="1"/>
  <c r="J22" i="2" l="1"/>
  <c r="Q14" i="2"/>
  <c r="Q20" i="2" s="1"/>
  <c r="Y14" i="2"/>
  <c r="O15" i="2"/>
  <c r="W15" i="2"/>
  <c r="W21" i="2" s="1"/>
  <c r="I16" i="2"/>
  <c r="Q16" i="2"/>
  <c r="Y16" i="2"/>
  <c r="O17" i="2"/>
  <c r="W17" i="2"/>
  <c r="I18" i="2"/>
  <c r="Q18" i="2"/>
  <c r="F14" i="2"/>
  <c r="F20" i="2" s="1"/>
  <c r="J14" i="2"/>
  <c r="J20" i="2" s="1"/>
  <c r="N14" i="2"/>
  <c r="N20" i="2" s="1"/>
  <c r="R14" i="2"/>
  <c r="R20" i="2" s="1"/>
  <c r="V14" i="2"/>
  <c r="V20" i="2" s="1"/>
  <c r="Z14" i="2"/>
  <c r="H15" i="2"/>
  <c r="H21" i="2" s="1"/>
  <c r="L15" i="2"/>
  <c r="L21" i="2" s="1"/>
  <c r="P15" i="2"/>
  <c r="P21" i="2" s="1"/>
  <c r="P23" i="2" s="1"/>
  <c r="T15" i="2"/>
  <c r="T21" i="2" s="1"/>
  <c r="X15" i="2"/>
  <c r="X21" i="2" s="1"/>
  <c r="F16" i="2"/>
  <c r="F21" i="2" s="1"/>
  <c r="J16" i="2"/>
  <c r="J21" i="2" s="1"/>
  <c r="N16" i="2"/>
  <c r="N21" i="2" s="1"/>
  <c r="R16" i="2"/>
  <c r="R21" i="2" s="1"/>
  <c r="V16" i="2"/>
  <c r="V21" i="2" s="1"/>
  <c r="Z16" i="2"/>
  <c r="H17" i="2"/>
  <c r="H22" i="2" s="1"/>
  <c r="L17" i="2"/>
  <c r="L22" i="2" s="1"/>
  <c r="P17" i="2"/>
  <c r="P22" i="2" s="1"/>
  <c r="T17" i="2"/>
  <c r="T22" i="2" s="1"/>
  <c r="X17" i="2"/>
  <c r="X22" i="2" s="1"/>
  <c r="F18" i="2"/>
  <c r="F22" i="2" s="1"/>
  <c r="J18" i="2"/>
  <c r="N18" i="2"/>
  <c r="N22" i="2" s="1"/>
  <c r="R18" i="2"/>
  <c r="R22" i="2" s="1"/>
  <c r="V18" i="2"/>
  <c r="V22" i="2" s="1"/>
  <c r="Z18" i="2"/>
  <c r="I14" i="2"/>
  <c r="I20" i="2" s="1"/>
  <c r="M14" i="2"/>
  <c r="M20" i="2" s="1"/>
  <c r="U14" i="2"/>
  <c r="U20" i="2" s="1"/>
  <c r="G15" i="2"/>
  <c r="K15" i="2"/>
  <c r="S15" i="2"/>
  <c r="AA15" i="2"/>
  <c r="M16" i="2"/>
  <c r="U16" i="2"/>
  <c r="G17" i="2"/>
  <c r="K17" i="2"/>
  <c r="S17" i="2"/>
  <c r="AA17" i="2"/>
  <c r="M18" i="2"/>
  <c r="U18" i="2"/>
  <c r="Y18" i="2"/>
  <c r="G14" i="2"/>
  <c r="G20" i="2" s="1"/>
  <c r="K14" i="2"/>
  <c r="K20" i="2" s="1"/>
  <c r="O14" i="2"/>
  <c r="O20" i="2" s="1"/>
  <c r="S14" i="2"/>
  <c r="S20" i="2" s="1"/>
  <c r="W14" i="2"/>
  <c r="W20" i="2" s="1"/>
  <c r="AA14" i="2"/>
  <c r="I15" i="2"/>
  <c r="M15" i="2"/>
  <c r="M21" i="2" s="1"/>
  <c r="Q15" i="2"/>
  <c r="U15" i="2"/>
  <c r="Y15" i="2"/>
  <c r="G16" i="2"/>
  <c r="K16" i="2"/>
  <c r="O16" i="2"/>
  <c r="S16" i="2"/>
  <c r="W16" i="2"/>
  <c r="AA16" i="2"/>
  <c r="I17" i="2"/>
  <c r="M17" i="2"/>
  <c r="Q17" i="2"/>
  <c r="Q22" i="2" s="1"/>
  <c r="U17" i="2"/>
  <c r="Y17" i="2"/>
  <c r="G18" i="2"/>
  <c r="K18" i="2"/>
  <c r="O18" i="2"/>
  <c r="S18" i="2"/>
  <c r="W18" i="2"/>
  <c r="U22" i="2" l="1"/>
  <c r="Q21" i="2"/>
  <c r="Q23" i="2" s="1"/>
  <c r="L23" i="2"/>
  <c r="I22" i="2"/>
  <c r="U21" i="2"/>
  <c r="U23" i="2" s="1"/>
  <c r="G22" i="2"/>
  <c r="S21" i="2"/>
  <c r="X23" i="2"/>
  <c r="H23" i="2"/>
  <c r="T23" i="2"/>
  <c r="J23" i="2"/>
  <c r="W22" i="2"/>
  <c r="W23" i="2"/>
  <c r="K21" i="2"/>
  <c r="F23" i="2"/>
  <c r="S22" i="2"/>
  <c r="G21" i="2"/>
  <c r="G23" i="2" s="1"/>
  <c r="R23" i="2"/>
  <c r="O21" i="2"/>
  <c r="V23" i="2"/>
  <c r="O22" i="2"/>
  <c r="M22" i="2"/>
  <c r="M23" i="2" s="1"/>
  <c r="I21" i="2"/>
  <c r="K22" i="2"/>
  <c r="N23" i="2"/>
  <c r="I23" i="2" l="1"/>
  <c r="S23" i="2"/>
  <c r="O23" i="2"/>
  <c r="K23" i="2"/>
</calcChain>
</file>

<file path=xl/sharedStrings.xml><?xml version="1.0" encoding="utf-8"?>
<sst xmlns="http://schemas.openxmlformats.org/spreadsheetml/2006/main" count="61" uniqueCount="15">
  <si>
    <t>Table Name:</t>
  </si>
  <si>
    <t>Unsaved_204231</t>
  </si>
  <si>
    <t>Commodity</t>
  </si>
  <si>
    <t>Process</t>
  </si>
  <si>
    <t>HOIL</t>
  </si>
  <si>
    <t>COL-HOIL-CAM3</t>
  </si>
  <si>
    <t>LOIL</t>
  </si>
  <si>
    <t>COL-LOIL-CAM2</t>
  </si>
  <si>
    <t>COL-LOIL-CAM4</t>
  </si>
  <si>
    <t>MOIL</t>
  </si>
  <si>
    <t>COL-MOIL-CAM5</t>
  </si>
  <si>
    <t>COL-MOIL-CAM6</t>
  </si>
  <si>
    <t>TJ/kbl</t>
  </si>
  <si>
    <t>PJ/kbal</t>
  </si>
  <si>
    <t>Unsaved_20550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</si>
</sst>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'Discounted Rate'!$E$21</c:f>
              <c:strCache>
                <c:ptCount val="1"/>
                <c:pt idx="0">
                  <c:v>LOIL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'Discounted Rate'!$F$6:$X$6</c:f>
              <c:numCache>
                <c:formatCode>General</c:formatCode>
                <c:ptCount val="1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</c:numCache>
            </c:numRef>
          </c:cat>
          <c:val>
            <c:numRef>
              <c:f>'Discounted Rate'!$F$21:$X$21</c:f>
              <c:numCache>
                <c:formatCode>0.00</c:formatCode>
                <c:ptCount val="19"/>
                <c:pt idx="0">
                  <c:v>51.228352371301781</c:v>
                </c:pt>
                <c:pt idx="1">
                  <c:v>50.19928776690935</c:v>
                </c:pt>
                <c:pt idx="2">
                  <c:v>47.178372537361057</c:v>
                </c:pt>
                <c:pt idx="3">
                  <c:v>44.157457307812855</c:v>
                </c:pt>
                <c:pt idx="4">
                  <c:v>41.136542078264654</c:v>
                </c:pt>
                <c:pt idx="5">
                  <c:v>31.46662040625775</c:v>
                </c:pt>
                <c:pt idx="6">
                  <c:v>6.0471850855981142</c:v>
                </c:pt>
                <c:pt idx="7">
                  <c:v>4.3960173334087438</c:v>
                </c:pt>
                <c:pt idx="8">
                  <c:v>4.183717314445718</c:v>
                </c:pt>
                <c:pt idx="9">
                  <c:v>4.183717314445718</c:v>
                </c:pt>
                <c:pt idx="10">
                  <c:v>4.183717314445718</c:v>
                </c:pt>
                <c:pt idx="11">
                  <c:v>4.183717314445718</c:v>
                </c:pt>
                <c:pt idx="12">
                  <c:v>4.183717314445718</c:v>
                </c:pt>
                <c:pt idx="13">
                  <c:v>4.183717314445718</c:v>
                </c:pt>
                <c:pt idx="14">
                  <c:v>4.183717314445718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6-4CC1-A0D7-F1A4A2F17C42}"/>
            </c:ext>
          </c:extLst>
        </c:ser>
        <c:ser>
          <c:idx val="2"/>
          <c:order val="1"/>
          <c:tx>
            <c:strRef>
              <c:f>'Discounted Rate'!$E$22</c:f>
              <c:strCache>
                <c:ptCount val="1"/>
                <c:pt idx="0">
                  <c:v>MOIL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'Discounted Rate'!$F$6:$X$6</c:f>
              <c:numCache>
                <c:formatCode>General</c:formatCode>
                <c:ptCount val="1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</c:numCache>
            </c:numRef>
          </c:cat>
          <c:val>
            <c:numRef>
              <c:f>'Discounted Rate'!$F$22:$X$22</c:f>
              <c:numCache>
                <c:formatCode>0.00</c:formatCode>
                <c:ptCount val="19"/>
                <c:pt idx="0">
                  <c:v>85.227583602845101</c:v>
                </c:pt>
                <c:pt idx="1">
                  <c:v>79.300456130711112</c:v>
                </c:pt>
                <c:pt idx="2">
                  <c:v>69.817516614757295</c:v>
                </c:pt>
                <c:pt idx="3">
                  <c:v>60.334577098803067</c:v>
                </c:pt>
                <c:pt idx="4">
                  <c:v>50.851637582849001</c:v>
                </c:pt>
                <c:pt idx="5">
                  <c:v>49.742659232726794</c:v>
                </c:pt>
                <c:pt idx="6">
                  <c:v>48.633680882604587</c:v>
                </c:pt>
                <c:pt idx="7">
                  <c:v>43.083714895438582</c:v>
                </c:pt>
                <c:pt idx="8">
                  <c:v>37.533748908272585</c:v>
                </c:pt>
                <c:pt idx="9">
                  <c:v>33.57839841623418</c:v>
                </c:pt>
                <c:pt idx="10">
                  <c:v>13.358450988805435</c:v>
                </c:pt>
                <c:pt idx="11">
                  <c:v>5.4806294128066027</c:v>
                </c:pt>
                <c:pt idx="12">
                  <c:v>4.8246054705064454</c:v>
                </c:pt>
                <c:pt idx="13">
                  <c:v>4.1685815282062526</c:v>
                </c:pt>
                <c:pt idx="14">
                  <c:v>3.5125575859060776</c:v>
                </c:pt>
                <c:pt idx="15">
                  <c:v>3.6660360783278736</c:v>
                </c:pt>
                <c:pt idx="16">
                  <c:v>3.8195145707496745</c:v>
                </c:pt>
                <c:pt idx="17">
                  <c:v>3.5552268401072582</c:v>
                </c:pt>
                <c:pt idx="18">
                  <c:v>3.2909391094648464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4CC1-A0D7-F1A4A2F17C42}"/>
            </c:ext>
          </c:extLst>
        </c:ser>
        <c:ser>
          <c:idx val="0"/>
          <c:order val="2"/>
          <c:tx>
            <c:strRef>
              <c:f>'Discounted Rate'!$E$20</c:f>
              <c:strCache>
                <c:ptCount val="1"/>
                <c:pt idx="0">
                  <c:v>HOIL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'Discounted Rate'!$F$6:$X$6</c:f>
              <c:numCache>
                <c:formatCode>General</c:formatCode>
                <c:ptCount val="1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</c:numCache>
            </c:numRef>
          </c:cat>
          <c:val>
            <c:numRef>
              <c:f>'Discounted Rate'!$F$20:$X$20</c:f>
              <c:numCache>
                <c:formatCode>0.00</c:formatCode>
                <c:ptCount val="19"/>
                <c:pt idx="0">
                  <c:v>325.59385139624254</c:v>
                </c:pt>
                <c:pt idx="1">
                  <c:v>308.19090318129309</c:v>
                </c:pt>
                <c:pt idx="2">
                  <c:v>263.08752178835351</c:v>
                </c:pt>
                <c:pt idx="3">
                  <c:v>217.98414039541433</c:v>
                </c:pt>
                <c:pt idx="4">
                  <c:v>172.8807590024752</c:v>
                </c:pt>
                <c:pt idx="5">
                  <c:v>178.08034794732271</c:v>
                </c:pt>
                <c:pt idx="6">
                  <c:v>183.27993689217024</c:v>
                </c:pt>
                <c:pt idx="7">
                  <c:v>174.38380659523065</c:v>
                </c:pt>
                <c:pt idx="8">
                  <c:v>165.48767629829061</c:v>
                </c:pt>
                <c:pt idx="9">
                  <c:v>156.59154600135102</c:v>
                </c:pt>
                <c:pt idx="10">
                  <c:v>147.69541570441143</c:v>
                </c:pt>
                <c:pt idx="11">
                  <c:v>138.79928540747139</c:v>
                </c:pt>
                <c:pt idx="12">
                  <c:v>121.8467259249414</c:v>
                </c:pt>
                <c:pt idx="13">
                  <c:v>104.8941664424114</c:v>
                </c:pt>
                <c:pt idx="14">
                  <c:v>87.941606959881881</c:v>
                </c:pt>
                <c:pt idx="15">
                  <c:v>77.962299134467557</c:v>
                </c:pt>
                <c:pt idx="16">
                  <c:v>67.982991309053673</c:v>
                </c:pt>
                <c:pt idx="17">
                  <c:v>41.857671548364792</c:v>
                </c:pt>
                <c:pt idx="18">
                  <c:v>15.732351787676041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4CC1-A0D7-F1A4A2F1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19151"/>
        <c:axId val="2044417487"/>
      </c:areaChart>
      <c:catAx>
        <c:axId val="204441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417487"/>
        <c:crosses val="autoZero"/>
        <c:auto val="1"/>
        <c:lblAlgn val="ctr"/>
        <c:lblOffset val="100"/>
        <c:noMultiLvlLbl val="0"/>
      </c:catAx>
      <c:valAx>
        <c:axId val="20444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41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'Discounted Rate'!$E$20</c:f>
              <c:strCache>
                <c:ptCount val="1"/>
                <c:pt idx="0">
                  <c:v>HOIL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'Discounted Rate'!$F$20:$X$20</c:f>
              <c:numCache>
                <c:formatCode>0.00</c:formatCode>
                <c:ptCount val="19"/>
                <c:pt idx="0">
                  <c:v>325.59385139624254</c:v>
                </c:pt>
                <c:pt idx="1">
                  <c:v>308.19090318129309</c:v>
                </c:pt>
                <c:pt idx="2">
                  <c:v>263.08752178835351</c:v>
                </c:pt>
                <c:pt idx="3">
                  <c:v>217.98414039541433</c:v>
                </c:pt>
                <c:pt idx="4">
                  <c:v>172.8807590024752</c:v>
                </c:pt>
                <c:pt idx="5">
                  <c:v>178.08034794732271</c:v>
                </c:pt>
                <c:pt idx="6">
                  <c:v>183.27993689217024</c:v>
                </c:pt>
                <c:pt idx="7">
                  <c:v>174.38380659523065</c:v>
                </c:pt>
                <c:pt idx="8">
                  <c:v>165.48767629829061</c:v>
                </c:pt>
                <c:pt idx="9">
                  <c:v>156.59154600135102</c:v>
                </c:pt>
                <c:pt idx="10">
                  <c:v>147.69541570441143</c:v>
                </c:pt>
                <c:pt idx="11">
                  <c:v>138.79928540747139</c:v>
                </c:pt>
                <c:pt idx="12">
                  <c:v>121.8467259249414</c:v>
                </c:pt>
                <c:pt idx="13">
                  <c:v>104.8941664424114</c:v>
                </c:pt>
                <c:pt idx="14">
                  <c:v>87.941606959881881</c:v>
                </c:pt>
                <c:pt idx="15">
                  <c:v>77.962299134467557</c:v>
                </c:pt>
                <c:pt idx="16">
                  <c:v>67.982991309053673</c:v>
                </c:pt>
                <c:pt idx="17">
                  <c:v>41.857671548364792</c:v>
                </c:pt>
                <c:pt idx="18">
                  <c:v>15.732351787676041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4CC1-A0D7-F1A4A2F17C42}"/>
            </c:ext>
          </c:extLst>
        </c:ser>
        <c:ser>
          <c:idx val="2"/>
          <c:order val="1"/>
          <c:tx>
            <c:strRef>
              <c:f>'Discounted Rate'!$E$22</c:f>
              <c:strCache>
                <c:ptCount val="1"/>
                <c:pt idx="0">
                  <c:v>MOIL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'Discounted Rate'!$F$22:$X$22</c:f>
              <c:numCache>
                <c:formatCode>0.00</c:formatCode>
                <c:ptCount val="19"/>
                <c:pt idx="0">
                  <c:v>85.227583602845101</c:v>
                </c:pt>
                <c:pt idx="1">
                  <c:v>79.300456130711112</c:v>
                </c:pt>
                <c:pt idx="2">
                  <c:v>69.817516614757295</c:v>
                </c:pt>
                <c:pt idx="3">
                  <c:v>60.334577098803067</c:v>
                </c:pt>
                <c:pt idx="4">
                  <c:v>50.851637582849001</c:v>
                </c:pt>
                <c:pt idx="5">
                  <c:v>49.742659232726794</c:v>
                </c:pt>
                <c:pt idx="6">
                  <c:v>48.633680882604587</c:v>
                </c:pt>
                <c:pt idx="7">
                  <c:v>43.083714895438582</c:v>
                </c:pt>
                <c:pt idx="8">
                  <c:v>37.533748908272585</c:v>
                </c:pt>
                <c:pt idx="9">
                  <c:v>33.57839841623418</c:v>
                </c:pt>
                <c:pt idx="10">
                  <c:v>13.358450988805435</c:v>
                </c:pt>
                <c:pt idx="11">
                  <c:v>5.4806294128066027</c:v>
                </c:pt>
                <c:pt idx="12">
                  <c:v>4.8246054705064454</c:v>
                </c:pt>
                <c:pt idx="13">
                  <c:v>4.1685815282062526</c:v>
                </c:pt>
                <c:pt idx="14">
                  <c:v>3.5125575859060776</c:v>
                </c:pt>
                <c:pt idx="15">
                  <c:v>3.6660360783278736</c:v>
                </c:pt>
                <c:pt idx="16">
                  <c:v>3.8195145707496745</c:v>
                </c:pt>
                <c:pt idx="17">
                  <c:v>3.5552268401072582</c:v>
                </c:pt>
                <c:pt idx="18">
                  <c:v>3.2909391094648464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4CC1-A0D7-F1A4A2F17C42}"/>
            </c:ext>
          </c:extLst>
        </c:ser>
        <c:ser>
          <c:idx val="1"/>
          <c:order val="2"/>
          <c:tx>
            <c:strRef>
              <c:f>'Discounted Rate'!$E$21</c:f>
              <c:strCache>
                <c:ptCount val="1"/>
                <c:pt idx="0">
                  <c:v>LOIL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'Discounted Rate'!$F$21:$X$21</c:f>
              <c:numCache>
                <c:formatCode>0.00</c:formatCode>
                <c:ptCount val="19"/>
                <c:pt idx="0">
                  <c:v>51.228352371301781</c:v>
                </c:pt>
                <c:pt idx="1">
                  <c:v>50.19928776690935</c:v>
                </c:pt>
                <c:pt idx="2">
                  <c:v>47.178372537361057</c:v>
                </c:pt>
                <c:pt idx="3">
                  <c:v>44.157457307812855</c:v>
                </c:pt>
                <c:pt idx="4">
                  <c:v>41.136542078264654</c:v>
                </c:pt>
                <c:pt idx="5">
                  <c:v>31.46662040625775</c:v>
                </c:pt>
                <c:pt idx="6">
                  <c:v>6.0471850855981142</c:v>
                </c:pt>
                <c:pt idx="7">
                  <c:v>4.3960173334087438</c:v>
                </c:pt>
                <c:pt idx="8">
                  <c:v>4.183717314445718</c:v>
                </c:pt>
                <c:pt idx="9">
                  <c:v>4.183717314445718</c:v>
                </c:pt>
                <c:pt idx="10">
                  <c:v>4.183717314445718</c:v>
                </c:pt>
                <c:pt idx="11">
                  <c:v>4.183717314445718</c:v>
                </c:pt>
                <c:pt idx="12">
                  <c:v>4.183717314445718</c:v>
                </c:pt>
                <c:pt idx="13">
                  <c:v>4.183717314445718</c:v>
                </c:pt>
                <c:pt idx="14">
                  <c:v>4.183717314445718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6-4CC1-A0D7-F1A4A2F1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19151"/>
        <c:axId val="2044417487"/>
      </c:areaChart>
      <c:catAx>
        <c:axId val="2044419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417487"/>
        <c:crosses val="autoZero"/>
        <c:auto val="1"/>
        <c:lblAlgn val="ctr"/>
        <c:lblOffset val="100"/>
        <c:noMultiLvlLbl val="0"/>
      </c:catAx>
      <c:valAx>
        <c:axId val="20444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41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99172</xdr:colOff>
      <xdr:row>23</xdr:row>
      <xdr:rowOff>71157</xdr:rowOff>
    </xdr:from>
    <xdr:to>
      <xdr:col>11</xdr:col>
      <xdr:colOff>99172</xdr:colOff>
      <xdr:row>37</xdr:row>
      <xdr:rowOff>147357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4DD6B7-304F-4C27-A6EB-0E32E843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689722</xdr:colOff>
      <xdr:row>23</xdr:row>
      <xdr:rowOff>71157</xdr:rowOff>
    </xdr:from>
    <xdr:to>
      <xdr:col>18</xdr:col>
      <xdr:colOff>689722</xdr:colOff>
      <xdr:row>37</xdr:row>
      <xdr:rowOff>147357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5BE10-3C51-5913-5F1F-04C95DDB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4F0E-8AC4-47E8-B4A4-C53BA6A3DEAB}">
  <dimension ref="D2:AA23"/>
  <sheetViews>
    <sheetView tabSelected="1" topLeftCell="D16" zoomScaleNormal="100" workbookViewId="0">
      <selection activeCell="E20" sqref="E20:X23"/>
    </sheetView>
  </sheetViews>
  <sheetFormatPr baseColWidth="10" defaultRowHeight="15" x14ac:dyDescent="0.25"/>
  <cols>
    <col min="5" max="5" width="25.140625" customWidth="1"/>
    <col min="6" max="6" width="11.42578125" customWidth="1"/>
  </cols>
  <sheetData>
    <row r="2" spans="4:27" x14ac:dyDescent="0.25">
      <c r="F2">
        <v>6.1</v>
      </c>
      <c r="G2" t="s">
        <v>12</v>
      </c>
    </row>
    <row r="3" spans="4:27" x14ac:dyDescent="0.25">
      <c r="F3">
        <f>+F2/1000</f>
        <v>6.0999999999999995E-3</v>
      </c>
      <c r="G3" t="s">
        <v>13</v>
      </c>
    </row>
    <row r="5" spans="4:27" x14ac:dyDescent="0.25">
      <c r="D5" t="s">
        <v>0</v>
      </c>
      <c r="E5" t="s">
        <v>14</v>
      </c>
    </row>
    <row r="6" spans="4:27" x14ac:dyDescent="0.25">
      <c r="D6" t="s">
        <v>2</v>
      </c>
      <c r="E6" t="s">
        <v>3</v>
      </c>
      <c r="F6">
        <v>2019</v>
      </c>
      <c r="G6">
        <v>2020</v>
      </c>
      <c r="H6">
        <v>2021</v>
      </c>
      <c r="I6">
        <v>2022</v>
      </c>
      <c r="J6">
        <v>2023</v>
      </c>
      <c r="K6">
        <v>2024</v>
      </c>
      <c r="L6">
        <v>2025</v>
      </c>
      <c r="M6">
        <v>2026</v>
      </c>
      <c r="N6">
        <v>2027</v>
      </c>
      <c r="O6">
        <v>2028</v>
      </c>
      <c r="P6">
        <v>2029</v>
      </c>
      <c r="Q6">
        <v>2030</v>
      </c>
      <c r="R6">
        <v>2031</v>
      </c>
      <c r="S6">
        <v>2032</v>
      </c>
      <c r="T6">
        <v>2033</v>
      </c>
      <c r="U6">
        <v>2034</v>
      </c>
      <c r="V6">
        <v>2035</v>
      </c>
      <c r="W6">
        <v>2036</v>
      </c>
      <c r="X6">
        <v>2037</v>
      </c>
      <c r="Y6">
        <v>2038</v>
      </c>
      <c r="Z6">
        <v>2039</v>
      </c>
      <c r="AA6">
        <v>2040</v>
      </c>
    </row>
    <row r="7" spans="4:27" x14ac:dyDescent="0.25">
      <c r="D7" t="s">
        <v>4</v>
      </c>
      <c r="E7" t="s">
        <v>5</v>
      </c>
      <c r="F7" s="2">
        <v>724.93471013373403</v>
      </c>
      <c r="G7" s="2">
        <v>686.18704593314897</v>
      </c>
      <c r="H7" s="2">
        <v>585.76436726176905</v>
      </c>
      <c r="I7" s="2">
        <v>485.34168859038999</v>
      </c>
      <c r="J7" s="2">
        <v>384.91900991901099</v>
      </c>
      <c r="K7" s="2">
        <v>396.49589470471398</v>
      </c>
      <c r="L7" s="2">
        <v>408.07277949041702</v>
      </c>
      <c r="M7" s="2">
        <v>388.26554538428098</v>
      </c>
      <c r="N7" s="2">
        <v>368.45831127814398</v>
      </c>
      <c r="O7" s="2">
        <v>348.651077172008</v>
      </c>
      <c r="P7" s="2">
        <v>328.84384306587202</v>
      </c>
      <c r="Q7" s="2">
        <v>309.03660895973502</v>
      </c>
      <c r="R7" s="2">
        <v>271.29173527188198</v>
      </c>
      <c r="S7" s="2">
        <v>233.54686158402899</v>
      </c>
      <c r="T7" s="2">
        <v>195.801987896177</v>
      </c>
      <c r="U7" s="2">
        <v>173.583059022892</v>
      </c>
      <c r="V7" s="2">
        <v>151.364130149608</v>
      </c>
      <c r="W7" s="2">
        <v>93.196105702434195</v>
      </c>
      <c r="X7" s="2">
        <v>35.028081255260702</v>
      </c>
      <c r="Y7" s="2">
        <v>51.640146772277703</v>
      </c>
      <c r="Z7" s="2">
        <v>68.252212289294803</v>
      </c>
      <c r="AA7" s="2">
        <v>84.864277806311904</v>
      </c>
    </row>
    <row r="8" spans="4:27" x14ac:dyDescent="0.25">
      <c r="D8" t="s">
        <v>6</v>
      </c>
      <c r="E8" t="s">
        <v>7</v>
      </c>
      <c r="F8" s="2">
        <v>108.43246516632399</v>
      </c>
      <c r="G8" s="2">
        <v>106.450967729716</v>
      </c>
      <c r="H8" s="2">
        <v>99.958647069294102</v>
      </c>
      <c r="I8" s="2">
        <v>93.466326408872405</v>
      </c>
      <c r="J8" s="2">
        <v>86.974005748450693</v>
      </c>
      <c r="K8" s="2">
        <v>65.677672243894705</v>
      </c>
      <c r="L8" s="2">
        <v>9.3150466006133907</v>
      </c>
      <c r="M8" s="2">
        <v>9.3150466006133907</v>
      </c>
      <c r="N8" s="2">
        <v>9.3150466006133907</v>
      </c>
      <c r="O8" s="2">
        <v>9.3150466006133907</v>
      </c>
      <c r="P8" s="2">
        <v>9.3150466006133907</v>
      </c>
      <c r="Q8" s="2">
        <v>9.3150466006133907</v>
      </c>
      <c r="R8" s="2">
        <v>9.3150466006133907</v>
      </c>
      <c r="S8" s="2">
        <v>9.3150466006133907</v>
      </c>
      <c r="T8" s="2">
        <v>9.3150466006133907</v>
      </c>
      <c r="U8" s="2"/>
      <c r="V8" s="2"/>
      <c r="W8" s="2"/>
      <c r="X8" s="2"/>
      <c r="Y8" s="2"/>
      <c r="Z8" s="2"/>
      <c r="AA8" s="2"/>
    </row>
    <row r="9" spans="4:27" x14ac:dyDescent="0.25">
      <c r="D9" t="s">
        <v>6</v>
      </c>
      <c r="E9" t="s">
        <v>8</v>
      </c>
      <c r="F9" s="2">
        <v>5.6274613883794098</v>
      </c>
      <c r="G9" s="2">
        <v>5.3177464833076602</v>
      </c>
      <c r="H9" s="2">
        <v>5.0839993851402898</v>
      </c>
      <c r="I9" s="2">
        <v>4.8502522869729097</v>
      </c>
      <c r="J9" s="2">
        <v>4.6165051888055402</v>
      </c>
      <c r="K9" s="2">
        <v>4.3827580906381698</v>
      </c>
      <c r="L9" s="2">
        <v>4.1490109924708101</v>
      </c>
      <c r="M9" s="2">
        <v>0.47268599222117602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4:27" x14ac:dyDescent="0.25">
      <c r="D10" t="s">
        <v>9</v>
      </c>
      <c r="E10" t="s">
        <v>10</v>
      </c>
      <c r="F10" s="2">
        <v>161.172720153092</v>
      </c>
      <c r="G10" s="2">
        <v>149.91733945552301</v>
      </c>
      <c r="H10" s="2">
        <v>132.082215481227</v>
      </c>
      <c r="I10" s="2">
        <v>114.24709150693</v>
      </c>
      <c r="J10" s="2">
        <v>96.411967532633398</v>
      </c>
      <c r="K10" s="2">
        <v>92.643456059974</v>
      </c>
      <c r="L10" s="2">
        <v>88.874944587314602</v>
      </c>
      <c r="M10" s="2">
        <v>80.089257058868597</v>
      </c>
      <c r="N10" s="2">
        <v>71.303569530422607</v>
      </c>
      <c r="O10" s="2">
        <v>62.517882001976602</v>
      </c>
      <c r="P10" s="2">
        <v>17.5190693968839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4:27" x14ac:dyDescent="0.25">
      <c r="D11" t="s">
        <v>9</v>
      </c>
      <c r="E11" t="s">
        <v>11</v>
      </c>
      <c r="F11" s="2">
        <v>28.5864947386426</v>
      </c>
      <c r="G11" s="2">
        <v>26.645126119505299</v>
      </c>
      <c r="H11" s="2">
        <v>23.366485261530102</v>
      </c>
      <c r="I11" s="2">
        <v>20.087844403555</v>
      </c>
      <c r="J11" s="2">
        <v>16.809203545579901</v>
      </c>
      <c r="K11" s="2">
        <v>18.1085747216922</v>
      </c>
      <c r="L11" s="2">
        <v>19.407945897804499</v>
      </c>
      <c r="M11" s="2">
        <v>15.836634155825401</v>
      </c>
      <c r="N11" s="2">
        <v>12.265322413846301</v>
      </c>
      <c r="O11" s="2">
        <v>12.244422071768801</v>
      </c>
      <c r="P11" s="2">
        <v>12.2235217296914</v>
      </c>
      <c r="Q11" s="2">
        <v>12.202621387613901</v>
      </c>
      <c r="R11" s="2">
        <v>10.741984080082601</v>
      </c>
      <c r="S11" s="2">
        <v>9.2813467725512204</v>
      </c>
      <c r="T11" s="2">
        <v>7.8207094650198803</v>
      </c>
      <c r="U11" s="2">
        <v>8.1624293283970104</v>
      </c>
      <c r="V11" s="2">
        <v>8.5041491917741503</v>
      </c>
      <c r="W11" s="2">
        <v>7.91571255949881</v>
      </c>
      <c r="X11" s="2">
        <v>7.3272759272234804</v>
      </c>
      <c r="Y11" s="2">
        <v>6.6490308500250004</v>
      </c>
      <c r="Z11" s="2">
        <v>5.9707857728265203</v>
      </c>
      <c r="AA11" s="2">
        <v>5.2925406956280501</v>
      </c>
    </row>
    <row r="14" spans="4:27" x14ac:dyDescent="0.25">
      <c r="D14" t="s">
        <v>4</v>
      </c>
      <c r="E14" t="s">
        <v>5</v>
      </c>
      <c r="F14" s="1">
        <f>+(F7/$F$3)/365</f>
        <v>325.59385139624254</v>
      </c>
      <c r="G14" s="1">
        <f t="shared" ref="G14:AA18" si="0">+(G7/$F$3)/365</f>
        <v>308.19090318129309</v>
      </c>
      <c r="H14" s="1">
        <f t="shared" si="0"/>
        <v>263.08752178835351</v>
      </c>
      <c r="I14" s="1">
        <f t="shared" si="0"/>
        <v>217.98414039541433</v>
      </c>
      <c r="J14" s="1">
        <f t="shared" si="0"/>
        <v>172.8807590024752</v>
      </c>
      <c r="K14" s="1">
        <f t="shared" si="0"/>
        <v>178.08034794732271</v>
      </c>
      <c r="L14" s="1">
        <f t="shared" si="0"/>
        <v>183.27993689217024</v>
      </c>
      <c r="M14" s="1">
        <f t="shared" si="0"/>
        <v>174.38380659523065</v>
      </c>
      <c r="N14" s="1">
        <f t="shared" si="0"/>
        <v>165.48767629829061</v>
      </c>
      <c r="O14" s="1">
        <f t="shared" si="0"/>
        <v>156.59154600135102</v>
      </c>
      <c r="P14" s="1">
        <f t="shared" si="0"/>
        <v>147.69541570441143</v>
      </c>
      <c r="Q14" s="1">
        <f t="shared" si="0"/>
        <v>138.79928540747139</v>
      </c>
      <c r="R14" s="1">
        <f t="shared" si="0"/>
        <v>121.8467259249414</v>
      </c>
      <c r="S14" s="1">
        <f t="shared" si="0"/>
        <v>104.8941664424114</v>
      </c>
      <c r="T14" s="1">
        <f t="shared" si="0"/>
        <v>87.941606959881881</v>
      </c>
      <c r="U14" s="1">
        <f t="shared" si="0"/>
        <v>77.962299134467557</v>
      </c>
      <c r="V14" s="1">
        <f t="shared" si="0"/>
        <v>67.982991309053673</v>
      </c>
      <c r="W14" s="1">
        <f t="shared" si="0"/>
        <v>41.857671548364792</v>
      </c>
      <c r="X14" s="1">
        <f t="shared" si="0"/>
        <v>15.732351787676041</v>
      </c>
      <c r="Y14" s="1">
        <f t="shared" si="0"/>
        <v>23.193418716495714</v>
      </c>
      <c r="Z14" s="1">
        <f t="shared" si="0"/>
        <v>30.654485645315429</v>
      </c>
      <c r="AA14" s="1">
        <f t="shared" si="0"/>
        <v>38.115552574135151</v>
      </c>
    </row>
    <row r="15" spans="4:27" x14ac:dyDescent="0.25">
      <c r="D15" t="s">
        <v>6</v>
      </c>
      <c r="E15" t="s">
        <v>7</v>
      </c>
      <c r="F15" s="1">
        <f t="shared" ref="F15:U18" si="1">+(F8/$F$3)/365</f>
        <v>48.700860169020437</v>
      </c>
      <c r="G15" s="1">
        <f t="shared" si="1"/>
        <v>47.810899496840783</v>
      </c>
      <c r="H15" s="1">
        <f t="shared" si="1"/>
        <v>44.894968367075727</v>
      </c>
      <c r="I15" s="1">
        <f t="shared" si="1"/>
        <v>41.979037237310763</v>
      </c>
      <c r="J15" s="1">
        <f t="shared" si="1"/>
        <v>39.063106107545792</v>
      </c>
      <c r="K15" s="1">
        <f t="shared" si="1"/>
        <v>29.498168535322126</v>
      </c>
      <c r="L15" s="1">
        <f t="shared" si="1"/>
        <v>4.183717314445718</v>
      </c>
      <c r="M15" s="1">
        <f t="shared" si="1"/>
        <v>4.183717314445718</v>
      </c>
      <c r="N15" s="1">
        <f t="shared" si="1"/>
        <v>4.183717314445718</v>
      </c>
      <c r="O15" s="1">
        <f t="shared" si="1"/>
        <v>4.183717314445718</v>
      </c>
      <c r="P15" s="1">
        <f t="shared" si="1"/>
        <v>4.183717314445718</v>
      </c>
      <c r="Q15" s="1">
        <f t="shared" si="1"/>
        <v>4.183717314445718</v>
      </c>
      <c r="R15" s="1">
        <f t="shared" si="1"/>
        <v>4.183717314445718</v>
      </c>
      <c r="S15" s="1">
        <f t="shared" si="1"/>
        <v>4.183717314445718</v>
      </c>
      <c r="T15" s="1">
        <f t="shared" si="1"/>
        <v>4.183717314445718</v>
      </c>
      <c r="U15" s="1">
        <f t="shared" si="1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</row>
    <row r="16" spans="4:27" x14ac:dyDescent="0.25">
      <c r="D16" t="s">
        <v>6</v>
      </c>
      <c r="E16" t="s">
        <v>8</v>
      </c>
      <c r="F16" s="1">
        <f t="shared" si="1"/>
        <v>2.5274922022813429</v>
      </c>
      <c r="G16" s="1">
        <f t="shared" si="0"/>
        <v>2.3883882700685652</v>
      </c>
      <c r="H16" s="1">
        <f t="shared" si="0"/>
        <v>2.2834041702853316</v>
      </c>
      <c r="I16" s="1">
        <f t="shared" si="0"/>
        <v>2.1784200705020931</v>
      </c>
      <c r="J16" s="1">
        <f t="shared" si="0"/>
        <v>2.0734359707188594</v>
      </c>
      <c r="K16" s="1">
        <f t="shared" si="0"/>
        <v>1.9684518709356253</v>
      </c>
      <c r="L16" s="1">
        <f t="shared" si="0"/>
        <v>1.8634677711523964</v>
      </c>
      <c r="M16" s="1">
        <f t="shared" si="0"/>
        <v>0.21230001896302542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</v>
      </c>
      <c r="AA16" s="1">
        <f t="shared" si="0"/>
        <v>0</v>
      </c>
    </row>
    <row r="17" spans="4:27" x14ac:dyDescent="0.25">
      <c r="D17" t="s">
        <v>9</v>
      </c>
      <c r="E17" t="s">
        <v>10</v>
      </c>
      <c r="F17" s="1">
        <f t="shared" si="1"/>
        <v>72.388376444236258</v>
      </c>
      <c r="G17" s="1">
        <f t="shared" si="0"/>
        <v>67.333186371220748</v>
      </c>
      <c r="H17" s="1">
        <f t="shared" si="0"/>
        <v>59.322800575444425</v>
      </c>
      <c r="I17" s="1">
        <f t="shared" si="0"/>
        <v>51.312414779667648</v>
      </c>
      <c r="J17" s="1">
        <f t="shared" si="0"/>
        <v>43.302028983891041</v>
      </c>
      <c r="K17" s="1">
        <f t="shared" si="0"/>
        <v>41.609457022220525</v>
      </c>
      <c r="L17" s="1">
        <f t="shared" si="0"/>
        <v>39.916885060550015</v>
      </c>
      <c r="M17" s="1">
        <f t="shared" si="0"/>
        <v>35.970921652310174</v>
      </c>
      <c r="N17" s="1">
        <f t="shared" si="0"/>
        <v>32.024958244070341</v>
      </c>
      <c r="O17" s="1">
        <f t="shared" si="0"/>
        <v>28.0789948358305</v>
      </c>
      <c r="P17" s="1">
        <f t="shared" si="0"/>
        <v>7.8684344922002696</v>
      </c>
      <c r="Q17" s="1">
        <f t="shared" si="0"/>
        <v>0</v>
      </c>
      <c r="R17" s="1">
        <f t="shared" si="0"/>
        <v>0</v>
      </c>
      <c r="S17" s="1">
        <f t="shared" si="0"/>
        <v>0</v>
      </c>
      <c r="T17" s="1">
        <f t="shared" si="0"/>
        <v>0</v>
      </c>
      <c r="U17" s="1">
        <f t="shared" si="0"/>
        <v>0</v>
      </c>
      <c r="V17" s="1">
        <f t="shared" si="0"/>
        <v>0</v>
      </c>
      <c r="W17" s="1">
        <f t="shared" si="0"/>
        <v>0</v>
      </c>
      <c r="X17" s="1">
        <f t="shared" si="0"/>
        <v>0</v>
      </c>
      <c r="Y17" s="1">
        <f t="shared" si="0"/>
        <v>0</v>
      </c>
      <c r="Z17" s="1">
        <f t="shared" si="0"/>
        <v>0</v>
      </c>
      <c r="AA17" s="1">
        <f t="shared" si="0"/>
        <v>0</v>
      </c>
    </row>
    <row r="18" spans="4:27" x14ac:dyDescent="0.25">
      <c r="D18" t="s">
        <v>9</v>
      </c>
      <c r="E18" t="s">
        <v>11</v>
      </c>
      <c r="F18" s="1">
        <f t="shared" si="1"/>
        <v>12.839207158608849</v>
      </c>
      <c r="G18" s="1">
        <f t="shared" si="0"/>
        <v>11.967269759490367</v>
      </c>
      <c r="H18" s="1">
        <f t="shared" si="0"/>
        <v>10.49471603931287</v>
      </c>
      <c r="I18" s="1">
        <f t="shared" si="0"/>
        <v>9.0221623191354148</v>
      </c>
      <c r="J18" s="1">
        <f t="shared" si="0"/>
        <v>7.5496085989579624</v>
      </c>
      <c r="K18" s="1">
        <f t="shared" si="0"/>
        <v>8.1332022105062656</v>
      </c>
      <c r="L18" s="1">
        <f t="shared" si="0"/>
        <v>8.7167958220545696</v>
      </c>
      <c r="M18" s="1">
        <f t="shared" si="0"/>
        <v>7.1127932431284089</v>
      </c>
      <c r="N18" s="1">
        <f t="shared" si="0"/>
        <v>5.5087906642022464</v>
      </c>
      <c r="O18" s="1">
        <f t="shared" si="0"/>
        <v>5.4994035804036834</v>
      </c>
      <c r="P18" s="1">
        <f t="shared" si="0"/>
        <v>5.4900164966051657</v>
      </c>
      <c r="Q18" s="1">
        <f t="shared" si="0"/>
        <v>5.4806294128066027</v>
      </c>
      <c r="R18" s="1">
        <f t="shared" si="0"/>
        <v>4.8246054705064454</v>
      </c>
      <c r="S18" s="1">
        <f t="shared" si="0"/>
        <v>4.1685815282062526</v>
      </c>
      <c r="T18" s="1">
        <f t="shared" si="0"/>
        <v>3.5125575859060776</v>
      </c>
      <c r="U18" s="1">
        <f t="shared" si="0"/>
        <v>3.6660360783278736</v>
      </c>
      <c r="V18" s="1">
        <f t="shared" si="0"/>
        <v>3.8195145707496745</v>
      </c>
      <c r="W18" s="1">
        <f t="shared" si="0"/>
        <v>3.5552268401072582</v>
      </c>
      <c r="X18" s="1">
        <f t="shared" si="0"/>
        <v>3.2909391094648464</v>
      </c>
      <c r="Y18" s="1">
        <f t="shared" si="0"/>
        <v>2.9863152257017744</v>
      </c>
      <c r="Z18" s="1">
        <f t="shared" si="0"/>
        <v>2.6816913419387025</v>
      </c>
      <c r="AA18" s="1">
        <f t="shared" si="0"/>
        <v>2.3770674581756346</v>
      </c>
    </row>
    <row r="20" spans="4:27" x14ac:dyDescent="0.25">
      <c r="E20" t="s">
        <v>4</v>
      </c>
      <c r="F20" s="1">
        <f>+F14</f>
        <v>325.59385139624254</v>
      </c>
      <c r="G20" s="1">
        <f t="shared" ref="G20:X20" si="2">+G14</f>
        <v>308.19090318129309</v>
      </c>
      <c r="H20" s="1">
        <f t="shared" si="2"/>
        <v>263.08752178835351</v>
      </c>
      <c r="I20" s="1">
        <f t="shared" si="2"/>
        <v>217.98414039541433</v>
      </c>
      <c r="J20" s="1">
        <f t="shared" si="2"/>
        <v>172.8807590024752</v>
      </c>
      <c r="K20" s="1">
        <f t="shared" si="2"/>
        <v>178.08034794732271</v>
      </c>
      <c r="L20" s="1">
        <f t="shared" si="2"/>
        <v>183.27993689217024</v>
      </c>
      <c r="M20" s="1">
        <f t="shared" si="2"/>
        <v>174.38380659523065</v>
      </c>
      <c r="N20" s="1">
        <f t="shared" si="2"/>
        <v>165.48767629829061</v>
      </c>
      <c r="O20" s="1">
        <f t="shared" si="2"/>
        <v>156.59154600135102</v>
      </c>
      <c r="P20" s="1">
        <f t="shared" si="2"/>
        <v>147.69541570441143</v>
      </c>
      <c r="Q20" s="1">
        <f t="shared" si="2"/>
        <v>138.79928540747139</v>
      </c>
      <c r="R20" s="1">
        <f t="shared" si="2"/>
        <v>121.8467259249414</v>
      </c>
      <c r="S20" s="1">
        <f t="shared" si="2"/>
        <v>104.8941664424114</v>
      </c>
      <c r="T20" s="1">
        <f t="shared" si="2"/>
        <v>87.941606959881881</v>
      </c>
      <c r="U20" s="1">
        <f t="shared" si="2"/>
        <v>77.962299134467557</v>
      </c>
      <c r="V20" s="1">
        <f t="shared" si="2"/>
        <v>67.982991309053673</v>
      </c>
      <c r="W20" s="1">
        <f t="shared" si="2"/>
        <v>41.857671548364792</v>
      </c>
      <c r="X20" s="1">
        <f t="shared" si="2"/>
        <v>15.732351787676041</v>
      </c>
    </row>
    <row r="21" spans="4:27" x14ac:dyDescent="0.25">
      <c r="E21" t="s">
        <v>6</v>
      </c>
      <c r="F21" s="1">
        <f>+F15+F16</f>
        <v>51.228352371301781</v>
      </c>
      <c r="G21" s="1">
        <f t="shared" ref="G21:X21" si="3">+G15+G16</f>
        <v>50.19928776690935</v>
      </c>
      <c r="H21" s="1">
        <f t="shared" si="3"/>
        <v>47.178372537361057</v>
      </c>
      <c r="I21" s="1">
        <f t="shared" si="3"/>
        <v>44.157457307812855</v>
      </c>
      <c r="J21" s="1">
        <f t="shared" si="3"/>
        <v>41.136542078264654</v>
      </c>
      <c r="K21" s="1">
        <f t="shared" si="3"/>
        <v>31.46662040625775</v>
      </c>
      <c r="L21" s="1">
        <f t="shared" si="3"/>
        <v>6.0471850855981142</v>
      </c>
      <c r="M21" s="1">
        <f t="shared" si="3"/>
        <v>4.3960173334087438</v>
      </c>
      <c r="N21" s="1">
        <f t="shared" si="3"/>
        <v>4.183717314445718</v>
      </c>
      <c r="O21" s="1">
        <f t="shared" si="3"/>
        <v>4.183717314445718</v>
      </c>
      <c r="P21" s="1">
        <f t="shared" si="3"/>
        <v>4.183717314445718</v>
      </c>
      <c r="Q21" s="1">
        <f t="shared" si="3"/>
        <v>4.183717314445718</v>
      </c>
      <c r="R21" s="1">
        <f t="shared" si="3"/>
        <v>4.183717314445718</v>
      </c>
      <c r="S21" s="1">
        <f t="shared" si="3"/>
        <v>4.183717314445718</v>
      </c>
      <c r="T21" s="1">
        <f t="shared" si="3"/>
        <v>4.183717314445718</v>
      </c>
      <c r="U21" s="1">
        <f t="shared" si="3"/>
        <v>0</v>
      </c>
      <c r="V21" s="1">
        <f t="shared" si="3"/>
        <v>0</v>
      </c>
      <c r="W21" s="1">
        <f t="shared" si="3"/>
        <v>0</v>
      </c>
      <c r="X21" s="1">
        <f t="shared" si="3"/>
        <v>0</v>
      </c>
    </row>
    <row r="22" spans="4:27" x14ac:dyDescent="0.25">
      <c r="E22" t="s">
        <v>9</v>
      </c>
      <c r="F22" s="1">
        <f>+F17+F18</f>
        <v>85.227583602845101</v>
      </c>
      <c r="G22" s="1">
        <f t="shared" ref="G22:X22" si="4">+G17+G18</f>
        <v>79.300456130711112</v>
      </c>
      <c r="H22" s="1">
        <f t="shared" si="4"/>
        <v>69.817516614757295</v>
      </c>
      <c r="I22" s="1">
        <f t="shared" si="4"/>
        <v>60.334577098803067</v>
      </c>
      <c r="J22" s="1">
        <f t="shared" si="4"/>
        <v>50.851637582849001</v>
      </c>
      <c r="K22" s="1">
        <f t="shared" si="4"/>
        <v>49.742659232726794</v>
      </c>
      <c r="L22" s="1">
        <f t="shared" si="4"/>
        <v>48.633680882604587</v>
      </c>
      <c r="M22" s="1">
        <f t="shared" si="4"/>
        <v>43.083714895438582</v>
      </c>
      <c r="N22" s="1">
        <f t="shared" si="4"/>
        <v>37.533748908272585</v>
      </c>
      <c r="O22" s="1">
        <f t="shared" si="4"/>
        <v>33.57839841623418</v>
      </c>
      <c r="P22" s="1">
        <f t="shared" si="4"/>
        <v>13.358450988805435</v>
      </c>
      <c r="Q22" s="1">
        <f t="shared" si="4"/>
        <v>5.4806294128066027</v>
      </c>
      <c r="R22" s="1">
        <f t="shared" si="4"/>
        <v>4.8246054705064454</v>
      </c>
      <c r="S22" s="1">
        <f t="shared" si="4"/>
        <v>4.1685815282062526</v>
      </c>
      <c r="T22" s="1">
        <f t="shared" si="4"/>
        <v>3.5125575859060776</v>
      </c>
      <c r="U22" s="1">
        <f t="shared" si="4"/>
        <v>3.6660360783278736</v>
      </c>
      <c r="V22" s="1">
        <f t="shared" si="4"/>
        <v>3.8195145707496745</v>
      </c>
      <c r="W22" s="1">
        <f t="shared" si="4"/>
        <v>3.5552268401072582</v>
      </c>
      <c r="X22" s="1">
        <f t="shared" si="4"/>
        <v>3.2909391094648464</v>
      </c>
    </row>
    <row r="23" spans="4:27" x14ac:dyDescent="0.25">
      <c r="F23" s="1">
        <f>+SUM(F20:F22)</f>
        <v>462.04978737038948</v>
      </c>
      <c r="G23" s="1">
        <f t="shared" ref="G23:X23" si="5">+SUM(G20:G22)</f>
        <v>437.69064707891351</v>
      </c>
      <c r="H23" s="1">
        <f t="shared" si="5"/>
        <v>380.08341094047182</v>
      </c>
      <c r="I23" s="1">
        <f t="shared" si="5"/>
        <v>322.4761748020303</v>
      </c>
      <c r="J23" s="1">
        <f t="shared" si="5"/>
        <v>264.86893866358884</v>
      </c>
      <c r="K23" s="1">
        <f t="shared" si="5"/>
        <v>259.28962758630723</v>
      </c>
      <c r="L23" s="1">
        <f t="shared" si="5"/>
        <v>237.96080286037292</v>
      </c>
      <c r="M23" s="1">
        <f t="shared" si="5"/>
        <v>221.86353882407798</v>
      </c>
      <c r="N23" s="1">
        <f t="shared" si="5"/>
        <v>207.2051425210089</v>
      </c>
      <c r="O23" s="1">
        <f t="shared" si="5"/>
        <v>194.3536617320309</v>
      </c>
      <c r="P23" s="1">
        <f t="shared" si="5"/>
        <v>165.23758400766258</v>
      </c>
      <c r="Q23" s="1">
        <f t="shared" si="5"/>
        <v>148.4636321347237</v>
      </c>
      <c r="R23" s="1">
        <f t="shared" si="5"/>
        <v>130.85504870989357</v>
      </c>
      <c r="S23" s="1">
        <f t="shared" si="5"/>
        <v>113.24646528506337</v>
      </c>
      <c r="T23" s="1">
        <f t="shared" si="5"/>
        <v>95.637881860233676</v>
      </c>
      <c r="U23" s="1">
        <f t="shared" si="5"/>
        <v>81.628335212795434</v>
      </c>
      <c r="V23" s="1">
        <f t="shared" si="5"/>
        <v>71.802505879803348</v>
      </c>
      <c r="W23" s="1">
        <f t="shared" si="5"/>
        <v>45.412898388472051</v>
      </c>
      <c r="X23" s="1">
        <f t="shared" si="5"/>
        <v>19.023290897140889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01CE-CBFD-4702-B1B5-93ACAFB81DC9}">
  <dimension ref="D2:AA34"/>
  <sheetViews>
    <sheetView topLeftCell="C1" zoomScaleNormal="100" workbookViewId="0">
      <selection activeCell="F22" sqref="F22"/>
    </sheetView>
  </sheetViews>
  <sheetFormatPr baseColWidth="10" defaultRowHeight="15" x14ac:dyDescent="0.25"/>
  <cols>
    <col min="5" max="5" width="25.140625" customWidth="1"/>
  </cols>
  <sheetData>
    <row r="2" spans="4:27" x14ac:dyDescent="0.25">
      <c r="F2">
        <v>6.1</v>
      </c>
      <c r="G2" t="s">
        <v>12</v>
      </c>
    </row>
    <row r="3" spans="4:27" x14ac:dyDescent="0.25">
      <c r="F3">
        <f>+F2/1000</f>
        <v>6.0999999999999995E-3</v>
      </c>
      <c r="G3" t="s">
        <v>13</v>
      </c>
    </row>
    <row r="5" spans="4:27" x14ac:dyDescent="0.25">
      <c r="D5" t="s">
        <v>0</v>
      </c>
      <c r="E5" t="s">
        <v>1</v>
      </c>
    </row>
    <row r="6" spans="4:27" x14ac:dyDescent="0.25">
      <c r="D6" t="s">
        <v>2</v>
      </c>
      <c r="E6" t="s">
        <v>3</v>
      </c>
      <c r="F6">
        <v>2019</v>
      </c>
      <c r="G6">
        <v>2020</v>
      </c>
      <c r="H6">
        <v>2021</v>
      </c>
      <c r="I6">
        <v>2022</v>
      </c>
      <c r="J6">
        <v>2023</v>
      </c>
      <c r="K6">
        <v>2024</v>
      </c>
      <c r="L6">
        <v>2025</v>
      </c>
      <c r="M6">
        <v>2026</v>
      </c>
      <c r="N6">
        <v>2027</v>
      </c>
      <c r="O6">
        <v>2028</v>
      </c>
      <c r="P6">
        <v>2029</v>
      </c>
      <c r="Q6">
        <v>2030</v>
      </c>
      <c r="R6">
        <v>2031</v>
      </c>
      <c r="S6">
        <v>2032</v>
      </c>
      <c r="T6">
        <v>2033</v>
      </c>
      <c r="U6">
        <v>2034</v>
      </c>
      <c r="V6">
        <v>2035</v>
      </c>
      <c r="W6">
        <v>2036</v>
      </c>
      <c r="X6">
        <v>2037</v>
      </c>
      <c r="Y6">
        <v>2038</v>
      </c>
      <c r="Z6">
        <v>2039</v>
      </c>
      <c r="AA6">
        <v>2040</v>
      </c>
    </row>
    <row r="7" spans="4:27" x14ac:dyDescent="0.25">
      <c r="D7" t="s">
        <v>4</v>
      </c>
      <c r="E7" t="s">
        <v>5</v>
      </c>
      <c r="F7" s="2">
        <v>724.93471013373403</v>
      </c>
      <c r="G7" s="2">
        <v>686.18704593314897</v>
      </c>
      <c r="H7" s="2">
        <v>585.76436726176905</v>
      </c>
      <c r="I7" s="2">
        <v>485.34168859038999</v>
      </c>
      <c r="J7" s="2">
        <v>384.91900991901099</v>
      </c>
      <c r="K7" s="2">
        <v>396.49589470471398</v>
      </c>
      <c r="L7" s="2">
        <v>408.07277949041702</v>
      </c>
      <c r="M7" s="2">
        <v>388.26554538428098</v>
      </c>
      <c r="N7" s="2">
        <v>368.45831127814398</v>
      </c>
      <c r="O7" s="2">
        <v>348.651077172008</v>
      </c>
      <c r="P7" s="2">
        <v>328.84384306587202</v>
      </c>
      <c r="Q7" s="2">
        <v>309.03660895973502</v>
      </c>
      <c r="R7" s="2">
        <v>271.29173527188198</v>
      </c>
      <c r="S7" s="2">
        <v>233.54686158402899</v>
      </c>
      <c r="T7" s="2">
        <v>195.801987896177</v>
      </c>
      <c r="U7" s="2">
        <v>173.583059022892</v>
      </c>
      <c r="V7" s="2">
        <v>151.364130149608</v>
      </c>
      <c r="W7" s="2">
        <v>93.196105702434195</v>
      </c>
      <c r="X7" s="2">
        <v>35.028081255260702</v>
      </c>
      <c r="Y7" s="2">
        <v>51.640146772277703</v>
      </c>
      <c r="Z7" s="2">
        <v>68.252212289294803</v>
      </c>
      <c r="AA7" s="2">
        <v>84.864277806311904</v>
      </c>
    </row>
    <row r="8" spans="4:27" x14ac:dyDescent="0.25">
      <c r="D8" t="s">
        <v>6</v>
      </c>
      <c r="E8" t="s">
        <v>7</v>
      </c>
      <c r="F8" s="2">
        <v>108.43246516632399</v>
      </c>
      <c r="G8" s="2">
        <v>106.450967729716</v>
      </c>
      <c r="H8" s="2">
        <v>99.958647069294102</v>
      </c>
      <c r="I8" s="2">
        <v>93.466326408872405</v>
      </c>
      <c r="J8" s="2">
        <v>81.2480045611034</v>
      </c>
      <c r="K8" s="2">
        <v>9.3150466006133907</v>
      </c>
      <c r="L8" s="2">
        <v>9.3150466006133907</v>
      </c>
      <c r="M8" s="2">
        <v>9.3150466006133907</v>
      </c>
      <c r="N8" s="2">
        <v>9.3150466006133907</v>
      </c>
      <c r="O8" s="2">
        <v>9.3150466006133907</v>
      </c>
      <c r="P8" s="2">
        <v>9.3150466006133907</v>
      </c>
      <c r="Q8" s="2">
        <v>9.3150466006133907</v>
      </c>
      <c r="R8" s="2">
        <v>9.3150466006133907</v>
      </c>
      <c r="S8" s="2">
        <v>9.3150466006133907</v>
      </c>
      <c r="T8" s="2">
        <v>9.3150466006133907</v>
      </c>
      <c r="U8" s="2">
        <v>9.3150466006133907</v>
      </c>
      <c r="V8" s="2">
        <v>9.3150466006133907</v>
      </c>
      <c r="W8" s="2">
        <v>9.3150466006133907</v>
      </c>
      <c r="X8" s="2">
        <v>9.3150466006133907</v>
      </c>
      <c r="Y8" s="2">
        <v>9.3150466006133907</v>
      </c>
      <c r="Z8" s="2">
        <v>8.5376354027462895</v>
      </c>
      <c r="AA8" s="2">
        <v>6.9757584248155302</v>
      </c>
    </row>
    <row r="9" spans="4:27" x14ac:dyDescent="0.25">
      <c r="D9" t="s">
        <v>6</v>
      </c>
      <c r="E9" t="s">
        <v>8</v>
      </c>
      <c r="F9" s="2">
        <v>5.6274613883794098</v>
      </c>
      <c r="G9" s="2">
        <v>5.3177464833076602</v>
      </c>
      <c r="H9" s="2">
        <v>5.0839993851402898</v>
      </c>
      <c r="I9" s="2">
        <v>4.8502522869729097</v>
      </c>
      <c r="J9" s="2">
        <v>4.6165051888055402</v>
      </c>
      <c r="K9" s="2">
        <v>4.3827580906381698</v>
      </c>
      <c r="L9" s="2">
        <v>4.1490109924708101</v>
      </c>
      <c r="M9" s="2">
        <v>0.47268599222117602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4:27" x14ac:dyDescent="0.25">
      <c r="D10" t="s">
        <v>9</v>
      </c>
      <c r="E10" t="s">
        <v>10</v>
      </c>
      <c r="F10" s="2">
        <v>161.172720153092</v>
      </c>
      <c r="G10" s="2">
        <v>149.91733945552301</v>
      </c>
      <c r="H10" s="2">
        <v>132.082215481227</v>
      </c>
      <c r="I10" s="2">
        <v>114.24709150693</v>
      </c>
      <c r="J10" s="2">
        <v>96.411967532633398</v>
      </c>
      <c r="K10" s="2">
        <v>92.643456059974</v>
      </c>
      <c r="L10" s="2">
        <v>88.874944587314602</v>
      </c>
      <c r="M10" s="2">
        <v>80.089257058868597</v>
      </c>
      <c r="N10" s="2">
        <v>71.303569530422607</v>
      </c>
      <c r="O10" s="2">
        <v>62.517882001976602</v>
      </c>
      <c r="P10" s="2">
        <v>17.5190693968839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4:27" x14ac:dyDescent="0.25">
      <c r="D11" t="s">
        <v>9</v>
      </c>
      <c r="E11" t="s">
        <v>11</v>
      </c>
      <c r="F11" s="2">
        <v>28.5864947386426</v>
      </c>
      <c r="G11" s="2">
        <v>26.645126119505299</v>
      </c>
      <c r="H11" s="2">
        <v>23.366485261530102</v>
      </c>
      <c r="I11" s="2">
        <v>20.087844403555</v>
      </c>
      <c r="J11" s="2">
        <v>16.809203545579901</v>
      </c>
      <c r="K11" s="2">
        <v>18.1085747216922</v>
      </c>
      <c r="L11" s="2">
        <v>19.407945897804499</v>
      </c>
      <c r="M11" s="2">
        <v>15.836634155825401</v>
      </c>
      <c r="N11" s="2">
        <v>12.265322413846301</v>
      </c>
      <c r="O11" s="2">
        <v>12.244422071768801</v>
      </c>
      <c r="P11" s="2">
        <v>12.2235217296914</v>
      </c>
      <c r="Q11" s="2">
        <v>12.202621387613901</v>
      </c>
      <c r="R11" s="2">
        <v>10.741984080082601</v>
      </c>
      <c r="S11" s="2">
        <v>9.2813467725512204</v>
      </c>
      <c r="T11" s="2">
        <v>7.8207094650198803</v>
      </c>
      <c r="U11" s="2">
        <v>8.1624293283970104</v>
      </c>
      <c r="V11" s="2">
        <v>8.5041491917741503</v>
      </c>
      <c r="W11" s="2">
        <v>7.91571255949881</v>
      </c>
      <c r="X11" s="2">
        <v>7.3272759272234804</v>
      </c>
      <c r="Y11" s="2">
        <v>6.6490308500250004</v>
      </c>
      <c r="Z11" s="2">
        <v>5.9707857728265203</v>
      </c>
      <c r="AA11" s="2">
        <v>5.2925406956280501</v>
      </c>
    </row>
    <row r="14" spans="4:27" x14ac:dyDescent="0.25">
      <c r="D14" t="s">
        <v>4</v>
      </c>
      <c r="E14" t="s">
        <v>5</v>
      </c>
      <c r="F14" s="1">
        <f>+(F7/$F$3)/365</f>
        <v>325.59385139624254</v>
      </c>
      <c r="G14" s="1">
        <f t="shared" ref="G14:AA18" si="0">+(G7/$F$3)/365</f>
        <v>308.19090318129309</v>
      </c>
      <c r="H14" s="1">
        <f t="shared" si="0"/>
        <v>263.08752178835351</v>
      </c>
      <c r="I14" s="1">
        <f t="shared" si="0"/>
        <v>217.98414039541433</v>
      </c>
      <c r="J14" s="1">
        <f t="shared" si="0"/>
        <v>172.8807590024752</v>
      </c>
      <c r="K14" s="1">
        <f t="shared" si="0"/>
        <v>178.08034794732271</v>
      </c>
      <c r="L14" s="1">
        <f t="shared" si="0"/>
        <v>183.27993689217024</v>
      </c>
      <c r="M14" s="1">
        <f t="shared" si="0"/>
        <v>174.38380659523065</v>
      </c>
      <c r="N14" s="1">
        <f t="shared" si="0"/>
        <v>165.48767629829061</v>
      </c>
      <c r="O14" s="1">
        <f t="shared" si="0"/>
        <v>156.59154600135102</v>
      </c>
      <c r="P14" s="1">
        <f t="shared" si="0"/>
        <v>147.69541570441143</v>
      </c>
      <c r="Q14" s="1">
        <f t="shared" si="0"/>
        <v>138.79928540747139</v>
      </c>
      <c r="R14" s="1">
        <f t="shared" si="0"/>
        <v>121.8467259249414</v>
      </c>
      <c r="S14" s="1">
        <f t="shared" si="0"/>
        <v>104.8941664424114</v>
      </c>
      <c r="T14" s="1">
        <f t="shared" si="0"/>
        <v>87.941606959881881</v>
      </c>
      <c r="U14" s="1">
        <f t="shared" si="0"/>
        <v>77.962299134467557</v>
      </c>
      <c r="V14" s="1">
        <f t="shared" si="0"/>
        <v>67.982991309053673</v>
      </c>
      <c r="W14" s="1">
        <f t="shared" si="0"/>
        <v>41.857671548364792</v>
      </c>
      <c r="X14" s="1">
        <f t="shared" si="0"/>
        <v>15.732351787676041</v>
      </c>
      <c r="Y14" s="1">
        <f t="shared" si="0"/>
        <v>23.193418716495714</v>
      </c>
      <c r="Z14" s="1">
        <f t="shared" si="0"/>
        <v>30.654485645315429</v>
      </c>
      <c r="AA14" s="1">
        <f t="shared" si="0"/>
        <v>38.115552574135151</v>
      </c>
    </row>
    <row r="15" spans="4:27" x14ac:dyDescent="0.25">
      <c r="D15" t="s">
        <v>6</v>
      </c>
      <c r="E15" t="s">
        <v>7</v>
      </c>
      <c r="F15" s="1">
        <f t="shared" ref="F15:U18" si="1">+(F8/$F$3)/365</f>
        <v>48.700860169020437</v>
      </c>
      <c r="G15" s="1">
        <f t="shared" si="1"/>
        <v>47.810899496840783</v>
      </c>
      <c r="H15" s="1">
        <f t="shared" si="1"/>
        <v>44.894968367075727</v>
      </c>
      <c r="I15" s="1">
        <f t="shared" si="1"/>
        <v>41.979037237310763</v>
      </c>
      <c r="J15" s="1">
        <f t="shared" si="1"/>
        <v>36.491356191827265</v>
      </c>
      <c r="K15" s="1">
        <f t="shared" si="1"/>
        <v>4.183717314445718</v>
      </c>
      <c r="L15" s="1">
        <f t="shared" si="1"/>
        <v>4.183717314445718</v>
      </c>
      <c r="M15" s="1">
        <f t="shared" si="1"/>
        <v>4.183717314445718</v>
      </c>
      <c r="N15" s="1">
        <f t="shared" si="1"/>
        <v>4.183717314445718</v>
      </c>
      <c r="O15" s="1">
        <f t="shared" si="1"/>
        <v>4.183717314445718</v>
      </c>
      <c r="P15" s="1">
        <f t="shared" si="1"/>
        <v>4.183717314445718</v>
      </c>
      <c r="Q15" s="1">
        <f t="shared" si="1"/>
        <v>4.183717314445718</v>
      </c>
      <c r="R15" s="1">
        <f t="shared" si="1"/>
        <v>4.183717314445718</v>
      </c>
      <c r="S15" s="1">
        <f t="shared" si="1"/>
        <v>4.183717314445718</v>
      </c>
      <c r="T15" s="1">
        <f t="shared" si="1"/>
        <v>4.183717314445718</v>
      </c>
      <c r="U15" s="1">
        <f t="shared" si="1"/>
        <v>4.183717314445718</v>
      </c>
      <c r="V15" s="1">
        <f t="shared" si="0"/>
        <v>4.183717314445718</v>
      </c>
      <c r="W15" s="1">
        <f t="shared" si="0"/>
        <v>4.183717314445718</v>
      </c>
      <c r="X15" s="1">
        <f t="shared" si="0"/>
        <v>4.183717314445718</v>
      </c>
      <c r="Y15" s="1">
        <f t="shared" si="0"/>
        <v>4.183717314445718</v>
      </c>
      <c r="Z15" s="1">
        <f t="shared" si="0"/>
        <v>3.8345544139889021</v>
      </c>
      <c r="AA15" s="1">
        <f t="shared" si="0"/>
        <v>3.1330601503775122</v>
      </c>
    </row>
    <row r="16" spans="4:27" x14ac:dyDescent="0.25">
      <c r="D16" t="s">
        <v>6</v>
      </c>
      <c r="E16" t="s">
        <v>8</v>
      </c>
      <c r="F16" s="1">
        <f t="shared" si="1"/>
        <v>2.5274922022813429</v>
      </c>
      <c r="G16" s="1">
        <f t="shared" si="0"/>
        <v>2.3883882700685652</v>
      </c>
      <c r="H16" s="1">
        <f t="shared" si="0"/>
        <v>2.2834041702853316</v>
      </c>
      <c r="I16" s="1">
        <f t="shared" si="0"/>
        <v>2.1784200705020931</v>
      </c>
      <c r="J16" s="1">
        <f t="shared" si="0"/>
        <v>2.0734359707188594</v>
      </c>
      <c r="K16" s="1">
        <f t="shared" si="0"/>
        <v>1.9684518709356253</v>
      </c>
      <c r="L16" s="1">
        <f t="shared" si="0"/>
        <v>1.8634677711523964</v>
      </c>
      <c r="M16" s="1">
        <f t="shared" si="0"/>
        <v>0.21230001896302542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</v>
      </c>
      <c r="AA16" s="1">
        <f t="shared" si="0"/>
        <v>0</v>
      </c>
    </row>
    <row r="17" spans="4:27" x14ac:dyDescent="0.25">
      <c r="D17" t="s">
        <v>9</v>
      </c>
      <c r="E17" t="s">
        <v>10</v>
      </c>
      <c r="F17" s="1">
        <f t="shared" si="1"/>
        <v>72.388376444236258</v>
      </c>
      <c r="G17" s="1">
        <f t="shared" si="0"/>
        <v>67.333186371220748</v>
      </c>
      <c r="H17" s="1">
        <f t="shared" si="0"/>
        <v>59.322800575444425</v>
      </c>
      <c r="I17" s="1">
        <f t="shared" si="0"/>
        <v>51.312414779667648</v>
      </c>
      <c r="J17" s="1">
        <f t="shared" si="0"/>
        <v>43.302028983891041</v>
      </c>
      <c r="K17" s="1">
        <f t="shared" si="0"/>
        <v>41.609457022220525</v>
      </c>
      <c r="L17" s="1">
        <f t="shared" si="0"/>
        <v>39.916885060550015</v>
      </c>
      <c r="M17" s="1">
        <f t="shared" si="0"/>
        <v>35.970921652310174</v>
      </c>
      <c r="N17" s="1">
        <f t="shared" si="0"/>
        <v>32.024958244070341</v>
      </c>
      <c r="O17" s="1">
        <f t="shared" si="0"/>
        <v>28.0789948358305</v>
      </c>
      <c r="P17" s="1">
        <f t="shared" si="0"/>
        <v>7.8684344922002696</v>
      </c>
      <c r="Q17" s="1">
        <f t="shared" si="0"/>
        <v>0</v>
      </c>
      <c r="R17" s="1">
        <f t="shared" si="0"/>
        <v>0</v>
      </c>
      <c r="S17" s="1">
        <f t="shared" si="0"/>
        <v>0</v>
      </c>
      <c r="T17" s="1">
        <f t="shared" si="0"/>
        <v>0</v>
      </c>
      <c r="U17" s="1">
        <f t="shared" si="0"/>
        <v>0</v>
      </c>
      <c r="V17" s="1">
        <f t="shared" si="0"/>
        <v>0</v>
      </c>
      <c r="W17" s="1">
        <f t="shared" si="0"/>
        <v>0</v>
      </c>
      <c r="X17" s="1">
        <f t="shared" si="0"/>
        <v>0</v>
      </c>
      <c r="Y17" s="1">
        <f t="shared" si="0"/>
        <v>0</v>
      </c>
      <c r="Z17" s="1">
        <f t="shared" si="0"/>
        <v>0</v>
      </c>
      <c r="AA17" s="1">
        <f t="shared" si="0"/>
        <v>0</v>
      </c>
    </row>
    <row r="18" spans="4:27" x14ac:dyDescent="0.25">
      <c r="D18" t="s">
        <v>9</v>
      </c>
      <c r="E18" t="s">
        <v>11</v>
      </c>
      <c r="F18" s="1">
        <f t="shared" si="1"/>
        <v>12.839207158608849</v>
      </c>
      <c r="G18" s="1">
        <f t="shared" si="0"/>
        <v>11.967269759490367</v>
      </c>
      <c r="H18" s="1">
        <f t="shared" si="0"/>
        <v>10.49471603931287</v>
      </c>
      <c r="I18" s="1">
        <f t="shared" si="0"/>
        <v>9.0221623191354148</v>
      </c>
      <c r="J18" s="1">
        <f t="shared" si="0"/>
        <v>7.5496085989579624</v>
      </c>
      <c r="K18" s="1">
        <f t="shared" si="0"/>
        <v>8.1332022105062656</v>
      </c>
      <c r="L18" s="1">
        <f t="shared" si="0"/>
        <v>8.7167958220545696</v>
      </c>
      <c r="M18" s="1">
        <f t="shared" si="0"/>
        <v>7.1127932431284089</v>
      </c>
      <c r="N18" s="1">
        <f t="shared" si="0"/>
        <v>5.5087906642022464</v>
      </c>
      <c r="O18" s="1">
        <f t="shared" si="0"/>
        <v>5.4994035804036834</v>
      </c>
      <c r="P18" s="1">
        <f t="shared" si="0"/>
        <v>5.4900164966051657</v>
      </c>
      <c r="Q18" s="1">
        <f t="shared" si="0"/>
        <v>5.4806294128066027</v>
      </c>
      <c r="R18" s="1">
        <f t="shared" si="0"/>
        <v>4.8246054705064454</v>
      </c>
      <c r="S18" s="1">
        <f t="shared" si="0"/>
        <v>4.1685815282062526</v>
      </c>
      <c r="T18" s="1">
        <f t="shared" si="0"/>
        <v>3.5125575859060776</v>
      </c>
      <c r="U18" s="1">
        <f t="shared" si="0"/>
        <v>3.6660360783278736</v>
      </c>
      <c r="V18" s="1">
        <f t="shared" si="0"/>
        <v>3.8195145707496745</v>
      </c>
      <c r="W18" s="1">
        <f t="shared" si="0"/>
        <v>3.5552268401072582</v>
      </c>
      <c r="X18" s="1">
        <f t="shared" si="0"/>
        <v>3.2909391094648464</v>
      </c>
      <c r="Y18" s="1">
        <f t="shared" si="0"/>
        <v>2.9863152257017744</v>
      </c>
      <c r="Z18" s="1">
        <f t="shared" si="0"/>
        <v>2.6816913419387025</v>
      </c>
      <c r="AA18" s="1">
        <f t="shared" si="0"/>
        <v>2.3770674581756346</v>
      </c>
    </row>
    <row r="20" spans="4:27" x14ac:dyDescent="0.25">
      <c r="E20" t="s">
        <v>4</v>
      </c>
      <c r="F20" s="1">
        <f>+F14</f>
        <v>325.59385139624254</v>
      </c>
      <c r="G20" s="1">
        <f t="shared" ref="G20:X20" si="2">+G14</f>
        <v>308.19090318129309</v>
      </c>
      <c r="H20" s="1">
        <f t="shared" si="2"/>
        <v>263.08752178835351</v>
      </c>
      <c r="I20" s="1">
        <f t="shared" si="2"/>
        <v>217.98414039541433</v>
      </c>
      <c r="J20" s="1">
        <f t="shared" si="2"/>
        <v>172.8807590024752</v>
      </c>
      <c r="K20" s="1">
        <f t="shared" si="2"/>
        <v>178.08034794732271</v>
      </c>
      <c r="L20" s="1">
        <f t="shared" si="2"/>
        <v>183.27993689217024</v>
      </c>
      <c r="M20" s="1">
        <f t="shared" si="2"/>
        <v>174.38380659523065</v>
      </c>
      <c r="N20" s="1">
        <f t="shared" si="2"/>
        <v>165.48767629829061</v>
      </c>
      <c r="O20" s="1">
        <f t="shared" si="2"/>
        <v>156.59154600135102</v>
      </c>
      <c r="P20" s="1">
        <f t="shared" si="2"/>
        <v>147.69541570441143</v>
      </c>
      <c r="Q20" s="1">
        <f t="shared" si="2"/>
        <v>138.79928540747139</v>
      </c>
      <c r="R20" s="1">
        <f t="shared" si="2"/>
        <v>121.8467259249414</v>
      </c>
      <c r="S20" s="1">
        <f t="shared" si="2"/>
        <v>104.8941664424114</v>
      </c>
      <c r="T20" s="1">
        <f t="shared" si="2"/>
        <v>87.941606959881881</v>
      </c>
      <c r="U20" s="1">
        <f t="shared" si="2"/>
        <v>77.962299134467557</v>
      </c>
      <c r="V20" s="1">
        <f t="shared" si="2"/>
        <v>67.982991309053673</v>
      </c>
      <c r="W20" s="1">
        <f t="shared" si="2"/>
        <v>41.857671548364792</v>
      </c>
      <c r="X20" s="1">
        <f t="shared" si="2"/>
        <v>15.732351787676041</v>
      </c>
    </row>
    <row r="21" spans="4:27" x14ac:dyDescent="0.25">
      <c r="E21" t="s">
        <v>6</v>
      </c>
      <c r="F21" s="1">
        <f>+F15+F16</f>
        <v>51.228352371301781</v>
      </c>
      <c r="G21" s="1">
        <f t="shared" ref="G21:X21" si="3">+G15+G16</f>
        <v>50.19928776690935</v>
      </c>
      <c r="H21" s="1">
        <f t="shared" si="3"/>
        <v>47.178372537361057</v>
      </c>
      <c r="I21" s="1">
        <f t="shared" si="3"/>
        <v>44.157457307812855</v>
      </c>
      <c r="J21" s="1">
        <f t="shared" si="3"/>
        <v>38.564792162546127</v>
      </c>
      <c r="K21" s="1">
        <f t="shared" si="3"/>
        <v>6.1521691853813429</v>
      </c>
      <c r="L21" s="1">
        <f t="shared" si="3"/>
        <v>6.0471850855981142</v>
      </c>
      <c r="M21" s="1">
        <f t="shared" si="3"/>
        <v>4.3960173334087438</v>
      </c>
      <c r="N21" s="1">
        <f t="shared" si="3"/>
        <v>4.183717314445718</v>
      </c>
      <c r="O21" s="1">
        <f t="shared" si="3"/>
        <v>4.183717314445718</v>
      </c>
      <c r="P21" s="1">
        <f t="shared" si="3"/>
        <v>4.183717314445718</v>
      </c>
      <c r="Q21" s="1">
        <f t="shared" si="3"/>
        <v>4.183717314445718</v>
      </c>
      <c r="R21" s="1">
        <f t="shared" si="3"/>
        <v>4.183717314445718</v>
      </c>
      <c r="S21" s="1">
        <f t="shared" si="3"/>
        <v>4.183717314445718</v>
      </c>
      <c r="T21" s="1">
        <f t="shared" si="3"/>
        <v>4.183717314445718</v>
      </c>
      <c r="U21" s="1">
        <f t="shared" si="3"/>
        <v>4.183717314445718</v>
      </c>
      <c r="V21" s="1">
        <f t="shared" si="3"/>
        <v>4.183717314445718</v>
      </c>
      <c r="W21" s="1">
        <f t="shared" si="3"/>
        <v>4.183717314445718</v>
      </c>
      <c r="X21" s="1">
        <f t="shared" si="3"/>
        <v>4.183717314445718</v>
      </c>
    </row>
    <row r="22" spans="4:27" x14ac:dyDescent="0.25">
      <c r="E22" t="s">
        <v>9</v>
      </c>
      <c r="F22" s="1">
        <f>+F17+F18</f>
        <v>85.227583602845101</v>
      </c>
      <c r="G22" s="1">
        <f t="shared" ref="G22:X22" si="4">+G17+G18</f>
        <v>79.300456130711112</v>
      </c>
      <c r="H22" s="1">
        <f t="shared" si="4"/>
        <v>69.817516614757295</v>
      </c>
      <c r="I22" s="1">
        <f t="shared" si="4"/>
        <v>60.334577098803067</v>
      </c>
      <c r="J22" s="1">
        <f t="shared" si="4"/>
        <v>50.851637582849001</v>
      </c>
      <c r="K22" s="1">
        <f t="shared" si="4"/>
        <v>49.742659232726794</v>
      </c>
      <c r="L22" s="1">
        <f t="shared" si="4"/>
        <v>48.633680882604587</v>
      </c>
      <c r="M22" s="1">
        <f t="shared" si="4"/>
        <v>43.083714895438582</v>
      </c>
      <c r="N22" s="1">
        <f t="shared" si="4"/>
        <v>37.533748908272585</v>
      </c>
      <c r="O22" s="1">
        <f t="shared" si="4"/>
        <v>33.57839841623418</v>
      </c>
      <c r="P22" s="1">
        <f t="shared" si="4"/>
        <v>13.358450988805435</v>
      </c>
      <c r="Q22" s="1">
        <f t="shared" si="4"/>
        <v>5.4806294128066027</v>
      </c>
      <c r="R22" s="1">
        <f t="shared" si="4"/>
        <v>4.8246054705064454</v>
      </c>
      <c r="S22" s="1">
        <f t="shared" si="4"/>
        <v>4.1685815282062526</v>
      </c>
      <c r="T22" s="1">
        <f t="shared" si="4"/>
        <v>3.5125575859060776</v>
      </c>
      <c r="U22" s="1">
        <f t="shared" si="4"/>
        <v>3.6660360783278736</v>
      </c>
      <c r="V22" s="1">
        <f t="shared" si="4"/>
        <v>3.8195145707496745</v>
      </c>
      <c r="W22" s="1">
        <f t="shared" si="4"/>
        <v>3.5552268401072582</v>
      </c>
      <c r="X22" s="1">
        <f t="shared" si="4"/>
        <v>3.2909391094648464</v>
      </c>
    </row>
    <row r="23" spans="4:27" x14ac:dyDescent="0.25">
      <c r="F23" s="1">
        <f>+SUM(F20:F22)</f>
        <v>462.04978737038948</v>
      </c>
      <c r="G23" s="1">
        <f t="shared" ref="G23:X23" si="5">+SUM(G20:G22)</f>
        <v>437.69064707891351</v>
      </c>
      <c r="H23" s="1">
        <f t="shared" si="5"/>
        <v>380.08341094047182</v>
      </c>
      <c r="I23" s="1">
        <f t="shared" si="5"/>
        <v>322.4761748020303</v>
      </c>
      <c r="J23" s="1">
        <f t="shared" si="5"/>
        <v>262.29718874787034</v>
      </c>
      <c r="K23" s="1">
        <f t="shared" si="5"/>
        <v>233.97517636543085</v>
      </c>
      <c r="L23" s="1">
        <f t="shared" si="5"/>
        <v>237.96080286037292</v>
      </c>
      <c r="M23" s="1">
        <f t="shared" si="5"/>
        <v>221.86353882407798</v>
      </c>
      <c r="N23" s="1">
        <f t="shared" si="5"/>
        <v>207.2051425210089</v>
      </c>
      <c r="O23" s="1">
        <f t="shared" si="5"/>
        <v>194.3536617320309</v>
      </c>
      <c r="P23" s="1">
        <f t="shared" si="5"/>
        <v>165.23758400766258</v>
      </c>
      <c r="Q23" s="1">
        <f t="shared" si="5"/>
        <v>148.4636321347237</v>
      </c>
      <c r="R23" s="1">
        <f t="shared" si="5"/>
        <v>130.85504870989357</v>
      </c>
      <c r="S23" s="1">
        <f t="shared" si="5"/>
        <v>113.24646528506337</v>
      </c>
      <c r="T23" s="1">
        <f t="shared" si="5"/>
        <v>95.637881860233676</v>
      </c>
      <c r="U23" s="1">
        <f t="shared" si="5"/>
        <v>85.81205252724115</v>
      </c>
      <c r="V23" s="1">
        <f t="shared" si="5"/>
        <v>75.986223194249064</v>
      </c>
      <c r="W23" s="1">
        <f t="shared" si="5"/>
        <v>49.596615702917767</v>
      </c>
      <c r="X23" s="1">
        <f t="shared" si="5"/>
        <v>23.207008211586608</v>
      </c>
    </row>
    <row r="24" spans="4:27" x14ac:dyDescent="0.25">
      <c r="E24" t="s">
        <v>4</v>
      </c>
      <c r="F24">
        <v>325.59385139624254</v>
      </c>
      <c r="G24">
        <v>308.19090318129309</v>
      </c>
      <c r="H24">
        <v>263.08752178835351</v>
      </c>
      <c r="I24">
        <v>217.98414039541433</v>
      </c>
      <c r="J24">
        <v>172.8807590024752</v>
      </c>
      <c r="K24">
        <v>178.08034794732271</v>
      </c>
      <c r="L24">
        <v>183.27993689217024</v>
      </c>
      <c r="M24">
        <v>174.38380659523065</v>
      </c>
      <c r="N24">
        <v>165.48767629829061</v>
      </c>
      <c r="O24">
        <v>156.59154600135102</v>
      </c>
      <c r="P24">
        <v>147.69541570441143</v>
      </c>
      <c r="Q24">
        <v>138.79928540747139</v>
      </c>
      <c r="R24">
        <v>121.8467259249414</v>
      </c>
      <c r="S24">
        <v>104.8941664424114</v>
      </c>
      <c r="T24">
        <v>87.941606959881881</v>
      </c>
      <c r="U24">
        <v>77.962299134467557</v>
      </c>
      <c r="V24">
        <v>67.982991309053673</v>
      </c>
      <c r="W24">
        <v>41.857671548364792</v>
      </c>
      <c r="X24">
        <v>15.732351787676041</v>
      </c>
    </row>
    <row r="25" spans="4:27" x14ac:dyDescent="0.25">
      <c r="E25" t="s">
        <v>6</v>
      </c>
      <c r="F25">
        <v>51.228352371301781</v>
      </c>
      <c r="G25">
        <v>50.19928776690935</v>
      </c>
      <c r="H25">
        <v>47.178372537361057</v>
      </c>
      <c r="I25">
        <v>44.157457307812855</v>
      </c>
      <c r="J25">
        <v>41.136542078264654</v>
      </c>
      <c r="K25">
        <v>31.46662040625775</v>
      </c>
      <c r="L25">
        <v>6.0471850855981142</v>
      </c>
      <c r="M25">
        <v>4.3960173334087438</v>
      </c>
      <c r="N25">
        <v>4.183717314445718</v>
      </c>
      <c r="O25">
        <v>4.183717314445718</v>
      </c>
      <c r="P25">
        <v>4.183717314445718</v>
      </c>
      <c r="Q25">
        <v>4.183717314445718</v>
      </c>
      <c r="R25">
        <v>4.183717314445718</v>
      </c>
      <c r="S25">
        <v>4.183717314445718</v>
      </c>
      <c r="T25">
        <v>4.183717314445718</v>
      </c>
      <c r="U25">
        <v>0</v>
      </c>
      <c r="V25">
        <v>0</v>
      </c>
      <c r="W25">
        <v>0</v>
      </c>
      <c r="X25">
        <v>0</v>
      </c>
    </row>
    <row r="26" spans="4:27" x14ac:dyDescent="0.25">
      <c r="E26" t="s">
        <v>9</v>
      </c>
      <c r="F26">
        <v>85.227583602845101</v>
      </c>
      <c r="G26">
        <v>79.300456130711112</v>
      </c>
      <c r="H26">
        <v>69.817516614757295</v>
      </c>
      <c r="I26">
        <v>60.334577098803067</v>
      </c>
      <c r="J26">
        <v>50.851637582849001</v>
      </c>
      <c r="K26">
        <v>49.742659232726794</v>
      </c>
      <c r="L26">
        <v>48.633680882604587</v>
      </c>
      <c r="M26">
        <v>43.083714895438582</v>
      </c>
      <c r="N26">
        <v>37.533748908272585</v>
      </c>
      <c r="O26">
        <v>33.57839841623418</v>
      </c>
      <c r="P26">
        <v>13.358450988805435</v>
      </c>
      <c r="Q26">
        <v>5.4806294128066027</v>
      </c>
      <c r="R26">
        <v>4.8246054705064454</v>
      </c>
      <c r="S26">
        <v>4.1685815282062526</v>
      </c>
      <c r="T26">
        <v>3.5125575859060776</v>
      </c>
      <c r="U26">
        <v>3.6660360783278736</v>
      </c>
      <c r="V26">
        <v>3.8195145707496745</v>
      </c>
      <c r="W26">
        <v>3.5552268401072582</v>
      </c>
      <c r="X26">
        <v>3.2909391094648464</v>
      </c>
    </row>
    <row r="27" spans="4:27" x14ac:dyDescent="0.25">
      <c r="F27">
        <v>462.04978737038948</v>
      </c>
      <c r="G27">
        <v>437.69064707891351</v>
      </c>
      <c r="H27">
        <v>380.08341094047182</v>
      </c>
      <c r="I27">
        <v>322.4761748020303</v>
      </c>
      <c r="J27">
        <v>264.86893866358884</v>
      </c>
      <c r="K27">
        <v>259.28962758630723</v>
      </c>
      <c r="L27">
        <v>237.96080286037292</v>
      </c>
      <c r="M27">
        <v>221.86353882407798</v>
      </c>
      <c r="N27">
        <v>207.2051425210089</v>
      </c>
      <c r="O27">
        <v>194.3536617320309</v>
      </c>
      <c r="P27">
        <v>165.23758400766258</v>
      </c>
      <c r="Q27">
        <v>148.4636321347237</v>
      </c>
      <c r="R27">
        <v>130.85504870989357</v>
      </c>
      <c r="S27">
        <v>113.24646528506337</v>
      </c>
      <c r="T27">
        <v>95.637881860233676</v>
      </c>
      <c r="U27">
        <v>81.628335212795434</v>
      </c>
      <c r="V27">
        <v>71.802505879803348</v>
      </c>
      <c r="W27">
        <v>45.412898388472051</v>
      </c>
      <c r="X27">
        <v>19.023290897140889</v>
      </c>
    </row>
    <row r="30" spans="4:27" x14ac:dyDescent="0.25">
      <c r="F30" s="1">
        <f>+F20-F24</f>
        <v>0</v>
      </c>
      <c r="G30" s="1">
        <f t="shared" ref="G30:X30" si="6">+G20-G24</f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>
        <f t="shared" si="6"/>
        <v>0</v>
      </c>
      <c r="P30" s="1">
        <f t="shared" si="6"/>
        <v>0</v>
      </c>
      <c r="Q30" s="1">
        <f t="shared" si="6"/>
        <v>0</v>
      </c>
      <c r="R30" s="1">
        <f t="shared" si="6"/>
        <v>0</v>
      </c>
      <c r="S30" s="1">
        <f t="shared" si="6"/>
        <v>0</v>
      </c>
      <c r="T30" s="1">
        <f t="shared" si="6"/>
        <v>0</v>
      </c>
      <c r="U30" s="1">
        <f t="shared" si="6"/>
        <v>0</v>
      </c>
      <c r="V30" s="1">
        <f t="shared" si="6"/>
        <v>0</v>
      </c>
      <c r="W30" s="1">
        <f t="shared" si="6"/>
        <v>0</v>
      </c>
      <c r="X30" s="1">
        <f t="shared" si="6"/>
        <v>0</v>
      </c>
    </row>
    <row r="31" spans="4:27" x14ac:dyDescent="0.25">
      <c r="F31" s="1">
        <f t="shared" ref="F31:X31" si="7">+F21-F25</f>
        <v>0</v>
      </c>
      <c r="G31" s="1">
        <f t="shared" si="7"/>
        <v>0</v>
      </c>
      <c r="H31" s="1">
        <f t="shared" si="7"/>
        <v>0</v>
      </c>
      <c r="I31" s="1">
        <f t="shared" si="7"/>
        <v>0</v>
      </c>
      <c r="J31" s="1">
        <f t="shared" si="7"/>
        <v>-2.5717499157185273</v>
      </c>
      <c r="K31" s="1">
        <f t="shared" si="7"/>
        <v>-25.314451220876407</v>
      </c>
      <c r="L31" s="1">
        <f t="shared" si="7"/>
        <v>0</v>
      </c>
      <c r="M31" s="1">
        <f t="shared" si="7"/>
        <v>0</v>
      </c>
      <c r="N31" s="1">
        <f t="shared" si="7"/>
        <v>0</v>
      </c>
      <c r="O31" s="1">
        <f t="shared" si="7"/>
        <v>0</v>
      </c>
      <c r="P31" s="1">
        <f t="shared" si="7"/>
        <v>0</v>
      </c>
      <c r="Q31" s="1">
        <f t="shared" si="7"/>
        <v>0</v>
      </c>
      <c r="R31" s="1">
        <f t="shared" si="7"/>
        <v>0</v>
      </c>
      <c r="S31" s="1">
        <f t="shared" si="7"/>
        <v>0</v>
      </c>
      <c r="T31" s="1">
        <f t="shared" si="7"/>
        <v>0</v>
      </c>
      <c r="U31" s="1">
        <f t="shared" si="7"/>
        <v>4.183717314445718</v>
      </c>
      <c r="V31" s="1">
        <f t="shared" si="7"/>
        <v>4.183717314445718</v>
      </c>
      <c r="W31" s="1">
        <f t="shared" si="7"/>
        <v>4.183717314445718</v>
      </c>
      <c r="X31" s="1">
        <f t="shared" si="7"/>
        <v>4.183717314445718</v>
      </c>
    </row>
    <row r="32" spans="4:27" x14ac:dyDescent="0.25">
      <c r="F32" s="1">
        <f t="shared" ref="F32:X32" si="8">+F22-F26</f>
        <v>0</v>
      </c>
      <c r="G32" s="1">
        <f t="shared" si="8"/>
        <v>0</v>
      </c>
      <c r="H32" s="1">
        <f t="shared" si="8"/>
        <v>0</v>
      </c>
      <c r="I32" s="1">
        <f t="shared" si="8"/>
        <v>0</v>
      </c>
      <c r="J32" s="1">
        <f t="shared" si="8"/>
        <v>0</v>
      </c>
      <c r="K32" s="1">
        <f t="shared" si="8"/>
        <v>0</v>
      </c>
      <c r="L32" s="1">
        <f t="shared" si="8"/>
        <v>0</v>
      </c>
      <c r="M32" s="1">
        <f t="shared" si="8"/>
        <v>0</v>
      </c>
      <c r="N32" s="1">
        <f t="shared" si="8"/>
        <v>0</v>
      </c>
      <c r="O32" s="1">
        <f t="shared" si="8"/>
        <v>0</v>
      </c>
      <c r="P32" s="1">
        <f t="shared" si="8"/>
        <v>0</v>
      </c>
      <c r="Q32" s="1">
        <f t="shared" si="8"/>
        <v>0</v>
      </c>
      <c r="R32" s="1">
        <f t="shared" si="8"/>
        <v>0</v>
      </c>
      <c r="S32" s="1">
        <f t="shared" si="8"/>
        <v>0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0</v>
      </c>
      <c r="X32" s="1">
        <f t="shared" si="8"/>
        <v>0</v>
      </c>
    </row>
    <row r="33" spans="6:24" x14ac:dyDescent="0.25">
      <c r="F33" s="1">
        <f t="shared" ref="F33:X33" si="9">+F23-F27</f>
        <v>0</v>
      </c>
      <c r="G33" s="1">
        <f t="shared" si="9"/>
        <v>0</v>
      </c>
      <c r="H33" s="1">
        <f t="shared" si="9"/>
        <v>0</v>
      </c>
      <c r="I33" s="1">
        <f t="shared" si="9"/>
        <v>0</v>
      </c>
      <c r="J33" s="1">
        <f t="shared" si="9"/>
        <v>-2.5717499157184989</v>
      </c>
      <c r="K33" s="1">
        <f t="shared" si="9"/>
        <v>-25.314451220876379</v>
      </c>
      <c r="L33" s="1">
        <f t="shared" si="9"/>
        <v>0</v>
      </c>
      <c r="M33" s="1">
        <f t="shared" si="9"/>
        <v>0</v>
      </c>
      <c r="N33" s="1">
        <f t="shared" si="9"/>
        <v>0</v>
      </c>
      <c r="O33" s="1">
        <f t="shared" si="9"/>
        <v>0</v>
      </c>
      <c r="P33" s="1">
        <f t="shared" si="9"/>
        <v>0</v>
      </c>
      <c r="Q33" s="1">
        <f t="shared" si="9"/>
        <v>0</v>
      </c>
      <c r="R33" s="1">
        <f t="shared" si="9"/>
        <v>0</v>
      </c>
      <c r="S33" s="1">
        <f t="shared" si="9"/>
        <v>0</v>
      </c>
      <c r="T33" s="1">
        <f t="shared" si="9"/>
        <v>0</v>
      </c>
      <c r="U33" s="1">
        <f t="shared" si="9"/>
        <v>4.1837173144457154</v>
      </c>
      <c r="V33" s="1">
        <f t="shared" si="9"/>
        <v>4.1837173144457154</v>
      </c>
      <c r="W33" s="1">
        <f t="shared" si="9"/>
        <v>4.1837173144457154</v>
      </c>
      <c r="X33" s="1">
        <f t="shared" si="9"/>
        <v>4.1837173144457189</v>
      </c>
    </row>
    <row r="34" spans="6:2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Discounted Rate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2022-11-24T01:46:07Z</dcterms:created>
  <dcterms:modified xsi:type="dcterms:W3CDTF">2022-11-24T02:06:20Z</dcterms:modified>
</cp:coreProperties>
</file>