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SubRES_TMPL\"/>
    </mc:Choice>
  </mc:AlternateContent>
  <xr:revisionPtr revIDLastSave="0" documentId="13_ncr:1_{1FDD2D66-B2EE-472D-AFB8-778CC112FC1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MM&amp;PROCESS" sheetId="1" r:id="rId1"/>
    <sheet name="Thermal_UP" sheetId="5" r:id="rId2"/>
    <sheet name="Thermal_MID" sheetId="4" r:id="rId3"/>
    <sheet name="COPI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3" i="1" l="1"/>
  <c r="Q49" i="1" l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N50" i="5" s="1"/>
  <c r="B51" i="5"/>
  <c r="N51" i="5" s="1"/>
  <c r="B52" i="5"/>
  <c r="B11" i="5"/>
  <c r="N11" i="5" s="1"/>
  <c r="P52" i="5"/>
  <c r="N52" i="5"/>
  <c r="P51" i="5"/>
  <c r="P50" i="5"/>
  <c r="P49" i="5"/>
  <c r="N49" i="5"/>
  <c r="P48" i="5"/>
  <c r="N48" i="5"/>
  <c r="P47" i="5"/>
  <c r="N47" i="5"/>
  <c r="P46" i="5"/>
  <c r="N46" i="5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P38" i="5"/>
  <c r="N38" i="5"/>
  <c r="P37" i="5"/>
  <c r="N37" i="5"/>
  <c r="P36" i="5"/>
  <c r="N36" i="5"/>
  <c r="P35" i="5"/>
  <c r="N35" i="5"/>
  <c r="P34" i="5"/>
  <c r="N34" i="5"/>
  <c r="P33" i="5"/>
  <c r="N33" i="5"/>
  <c r="P32" i="5"/>
  <c r="N32" i="5"/>
  <c r="P31" i="5"/>
  <c r="N31" i="5"/>
  <c r="P30" i="5"/>
  <c r="N30" i="5"/>
  <c r="P29" i="5"/>
  <c r="N29" i="5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P21" i="5"/>
  <c r="N21" i="5"/>
  <c r="P20" i="5"/>
  <c r="N20" i="5"/>
  <c r="P19" i="5"/>
  <c r="N19" i="5"/>
  <c r="P18" i="5"/>
  <c r="N18" i="5"/>
  <c r="P17" i="5"/>
  <c r="N17" i="5"/>
  <c r="P16" i="5"/>
  <c r="N16" i="5"/>
  <c r="P15" i="5"/>
  <c r="N15" i="5"/>
  <c r="P14" i="5"/>
  <c r="N14" i="5"/>
  <c r="P13" i="5"/>
  <c r="N13" i="5"/>
  <c r="P12" i="5"/>
  <c r="N12" i="5"/>
  <c r="P11" i="5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N39" i="4"/>
  <c r="N43" i="4"/>
  <c r="N45" i="4"/>
  <c r="N47" i="4"/>
  <c r="B49" i="4"/>
  <c r="N49" i="4" s="1"/>
  <c r="B50" i="4"/>
  <c r="N50" i="4" s="1"/>
  <c r="B51" i="4"/>
  <c r="N51" i="4" s="1"/>
  <c r="B52" i="4"/>
  <c r="N52" i="4" s="1"/>
  <c r="B46" i="4"/>
  <c r="N46" i="4" s="1"/>
  <c r="B47" i="4"/>
  <c r="B48" i="4"/>
  <c r="N48" i="4" s="1"/>
  <c r="B45" i="4"/>
  <c r="B39" i="4"/>
  <c r="B40" i="4"/>
  <c r="N40" i="4" s="1"/>
  <c r="B41" i="4"/>
  <c r="N41" i="4" s="1"/>
  <c r="B42" i="4"/>
  <c r="N42" i="4" s="1"/>
  <c r="B43" i="4"/>
  <c r="B44" i="4"/>
  <c r="N44" i="4" s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1" i="4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7" i="4"/>
  <c r="N29" i="4"/>
  <c r="N30" i="4"/>
  <c r="N31" i="4"/>
  <c r="N32" i="4"/>
  <c r="N33" i="4"/>
  <c r="N34" i="4"/>
  <c r="N35" i="4"/>
  <c r="N36" i="4"/>
  <c r="N37" i="4"/>
  <c r="N38" i="4"/>
  <c r="N11" i="4"/>
  <c r="N28" i="4"/>
  <c r="N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EE22F861-DFCD-4CE3-8ED4-E70D2355DEB7}">
      <text>
        <r>
          <rPr>
            <sz val="11"/>
            <color theme="1"/>
            <rFont val="Calibri"/>
            <family val="2"/>
            <scheme val="minor"/>
          </rPr>
          <t>Allowed TsLvl
ANNUAL (Annual level)
SEASON (Seasonal level)
WEEKLY (Weekly level)
DAYNITE (day and night level)
	-Maurizio Gargiulo</t>
        </r>
      </text>
    </comment>
    <comment ref="K4" authorId="0" shapeId="0" xr:uid="{147F1064-261F-4E4E-A7D3-474432AF141C}">
      <text>
        <r>
          <rPr>
            <sz val="11"/>
            <color theme="1"/>
            <rFont val="Calibri"/>
            <family val="2"/>
            <scheme val="minor"/>
          </rPr>
          <t>Needed only when one wants to override the VEDA default assignment
	-Amit Kanudia</t>
        </r>
      </text>
    </comment>
    <comment ref="L4" authorId="0" shapeId="0" xr:uid="{E638297F-D5B3-4626-8D4E-2BC638E0CDF6}">
      <text>
        <r>
          <rPr>
            <sz val="11"/>
            <color theme="1"/>
            <rFont val="Calibri"/>
            <family val="2"/>
            <scheme val="minor"/>
          </rPr>
          <t>Allowed Vintage
NO (if empty by default mean NO)
YES
	-Maurizio Gargiulo</t>
        </r>
      </text>
    </comment>
    <comment ref="D5" authorId="0" shapeId="0" xr:uid="{DBF85A5D-A38C-41B0-BEEE-7E064D66D3A2}">
      <text>
        <r>
          <rPr>
            <sz val="11"/>
            <color theme="1"/>
            <rFont val="Calibri"/>
            <family val="2"/>
            <scheme val="minor"/>
          </rPr>
          <t>Sets declarations are inherited. 
Allowed Process Sets
ELE (Thermal Electric Power Plant)
CHP (Combined Heat and Power)
STGTSS (Pump Storage)
STGIPS (Pump Storage IP)
PRE (Genric Process/Technology)
DMD (Demand Device)
IMP (Import)
EXP (Export)
MIN (Mining Process)
RNW (Renewable Technology)
HPL (Heating Plant)
	-Maurizio Gargiulo</t>
        </r>
      </text>
    </comment>
    <comment ref="J56" authorId="0" shapeId="0" xr:uid="{80B4F422-1EB5-4201-AAC0-CBE07CD1E7AD}">
      <text>
        <r>
          <rPr>
            <sz val="11"/>
            <color theme="1"/>
            <rFont val="Calibri"/>
            <family val="2"/>
            <scheme val="minor"/>
          </rPr>
          <t>Allowed TsLvl
ANNUAL (Annual level)
SEASON (Seasonal level)
WEEKLY (Weekly level)
DAYNITE (day and night level)
	-Maurizio Gargiulo</t>
        </r>
      </text>
    </comment>
    <comment ref="K56" authorId="0" shapeId="0" xr:uid="{0618973A-AEAD-49C2-B932-3677ECC70A8F}">
      <text>
        <r>
          <rPr>
            <sz val="11"/>
            <color theme="1"/>
            <rFont val="Calibri"/>
            <family val="2"/>
            <scheme val="minor"/>
          </rPr>
          <t>Needed only when one wants to override the VEDA default assignment
	-Amit Kanudia</t>
        </r>
      </text>
    </comment>
    <comment ref="L56" authorId="0" shapeId="0" xr:uid="{9251AA58-25CC-4665-BFED-842F9BE78754}">
      <text>
        <r>
          <rPr>
            <sz val="11"/>
            <color theme="1"/>
            <rFont val="Calibri"/>
            <family val="2"/>
            <scheme val="minor"/>
          </rPr>
          <t>Allowed Vintage
NO (if empty by default mean NO)
YES
	-Maurizio Gargiulo</t>
        </r>
      </text>
    </comment>
    <comment ref="D57" authorId="0" shapeId="0" xr:uid="{CF5BA86A-022F-4525-9D99-336D03539994}">
      <text>
        <r>
          <rPr>
            <sz val="11"/>
            <color theme="1"/>
            <rFont val="Calibri"/>
            <family val="2"/>
            <scheme val="minor"/>
          </rPr>
          <t>Sets declarations are inherited. 
Allowed Process Sets
ELE (Thermal Electric Power Plant)
CHP (Combined Heat and Power)
STGTSS (Pump Storage)
STGIPS (Pump Storage IP)
PRE (Genric Process/Technology)
DMD (Demand Device)
IMP (Import)
EXP (Export)
MIN (Mining Process)
RNW (Renewable Technology)
HPL (Heating Plant)
	-Maurizio Gargiulo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10" authorId="0" shapeId="0" xr:uid="{3157431F-C023-4AFC-A5C2-2D37B248044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10" authorId="0" shapeId="0" xr:uid="{136E8FCD-22A7-424B-8F55-A092E05AFBE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sharedStrings.xml><?xml version="1.0" encoding="utf-8"?>
<sst xmlns="http://schemas.openxmlformats.org/spreadsheetml/2006/main" count="735" uniqueCount="275">
  <si>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</si>
  <si>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</si>
  <si>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</si>
  <si>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</si>
  <si>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</si>
  <si>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</si>
  <si>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</si>
  <si>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</si>
  <si>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</si>
  <si>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</si>
  <si>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</si>
  <si>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</si>
  <si>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</si>
  <si>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</si>
  <si>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</si>
  <si>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</si>
  <si>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</si>
  <si>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</si>
  <si>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</si>
  <si>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PJ</t>
  </si>
  <si>
    <t>Generación de Electricidad para el campo</t>
  </si>
  <si>
    <t>~FI_Process</t>
  </si>
  <si>
    <t>AUTO-NE-DSL-CAM1</t>
  </si>
  <si>
    <t>AUTO-NE-OIL-CAM1</t>
  </si>
  <si>
    <t>AUTO-NE-GAS-CT-CAM1</t>
  </si>
  <si>
    <t>AUTO-NE-GAS-CC-CAM1</t>
  </si>
  <si>
    <t>M€2005/GW</t>
  </si>
  <si>
    <t>M€2005/PJ</t>
  </si>
  <si>
    <t>Years</t>
  </si>
  <si>
    <t>PJ/GW</t>
  </si>
  <si>
    <t>Efficiency</t>
  </si>
  <si>
    <t>Utilisation Factor</t>
  </si>
  <si>
    <t>Invesctment Cost</t>
  </si>
  <si>
    <t>Fixed O&amp;M Cost</t>
  </si>
  <si>
    <t>Variable O&amp;M Cost</t>
  </si>
  <si>
    <t>Lifetime</t>
  </si>
  <si>
    <t>Capacity to Activity Factor</t>
  </si>
  <si>
    <t>~FI_T</t>
  </si>
  <si>
    <t>Comm-IN</t>
  </si>
  <si>
    <t>Comm-OUT</t>
  </si>
  <si>
    <t>AFA</t>
  </si>
  <si>
    <t>FIXOM</t>
  </si>
  <si>
    <t>VAROM</t>
  </si>
  <si>
    <t>LIFE</t>
  </si>
  <si>
    <t>CAP2ACT</t>
  </si>
  <si>
    <t>START</t>
  </si>
  <si>
    <t>ELC-CAM1</t>
  </si>
  <si>
    <t>ELC-CAM2</t>
  </si>
  <si>
    <t>ELC-CAM3</t>
  </si>
  <si>
    <t>ELC-CAM4</t>
  </si>
  <si>
    <t>ELC-CAM5</t>
  </si>
  <si>
    <t>ELC-CAM6</t>
  </si>
  <si>
    <t>ELC-CAM7</t>
  </si>
  <si>
    <t>FUEL-OIL-CAM1</t>
  </si>
  <si>
    <t>FUEL-GAS-CAM1</t>
  </si>
  <si>
    <t>FUEL-OIL-CAM2</t>
  </si>
  <si>
    <t>FUEL-GAS-CAM2</t>
  </si>
  <si>
    <t>FUEL-OIL-CAM3</t>
  </si>
  <si>
    <t>FUEL-GAS-CAM3</t>
  </si>
  <si>
    <t>FUEL-OIL-CAM4</t>
  </si>
  <si>
    <t>FUEL-GAS-CAM4</t>
  </si>
  <si>
    <t>FUEL-OIL-CAM5</t>
  </si>
  <si>
    <t>FUEL-GAS-CAM5</t>
  </si>
  <si>
    <t>FUEL-OIL-CAM6</t>
  </si>
  <si>
    <t>FUEL-GAS-CAM6</t>
  </si>
  <si>
    <t>FUEL-OIL-CAM7</t>
  </si>
  <si>
    <t>FUEL-GAS-CAM7</t>
  </si>
  <si>
    <t>F.E. DSL</t>
  </si>
  <si>
    <t>F.E. OIL</t>
  </si>
  <si>
    <t>F.E. GAS</t>
  </si>
  <si>
    <t>CO2e-CAM1</t>
  </si>
  <si>
    <t>CO2e-CAM2</t>
  </si>
  <si>
    <t>CO2e-CAM3</t>
  </si>
  <si>
    <t>CO2e-CAM4</t>
  </si>
  <si>
    <t>CO2e-CAM5</t>
  </si>
  <si>
    <t>CO2e-CAM6</t>
  </si>
  <si>
    <t>CO2e-CAM7</t>
  </si>
  <si>
    <t>ENV_ACT~2019</t>
  </si>
  <si>
    <t>FUEL-DSL</t>
  </si>
  <si>
    <t>FUEL-HFO</t>
  </si>
  <si>
    <t>F.E. HFO</t>
  </si>
  <si>
    <t>ELC-COL-CAM1</t>
  </si>
  <si>
    <t>ELC-COL-CAM2</t>
  </si>
  <si>
    <t>ELC-COL-CAM3</t>
  </si>
  <si>
    <t>ELC-COL-CAM4</t>
  </si>
  <si>
    <t>ELC-COL-CAM5</t>
  </si>
  <si>
    <t>ELC-COL-CAM6</t>
  </si>
  <si>
    <t>ELC-COL-CAM7</t>
  </si>
  <si>
    <t>ELE</t>
  </si>
  <si>
    <t>GW</t>
  </si>
  <si>
    <t>AUTO-NE-DSL1-CAM1</t>
  </si>
  <si>
    <t>AUTO-NE-HFO1-CAM1</t>
  </si>
  <si>
    <t>AUTO-NE-OIL1-CAM1</t>
  </si>
  <si>
    <t>AUTO-NE-GASCT1-CAM1</t>
  </si>
  <si>
    <t>AUTO-NE-GASCT2-CAM1</t>
  </si>
  <si>
    <t>AUTO-NE-GASCT3-CAM1</t>
  </si>
  <si>
    <t>AUTO-NE-DSL1-CAM2</t>
  </si>
  <si>
    <t>AUTO-NE-HFO1-CAM2</t>
  </si>
  <si>
    <t>AUTO-NE-OIL1-CAM2</t>
  </si>
  <si>
    <t>AUTO-NE-GASCT1-CAM2</t>
  </si>
  <si>
    <t>AUTO-NE-GASCT2-CAM2</t>
  </si>
  <si>
    <t>AUTO-NE-GASCT3-CAM2</t>
  </si>
  <si>
    <t>AUTO-NE-DSL1-CAM3</t>
  </si>
  <si>
    <t>AUTO-NE-HFO1-CAM3</t>
  </si>
  <si>
    <t>AUTO-NE-OIL1-CAM3</t>
  </si>
  <si>
    <t>AUTO-NE-GASCT1-CAM3</t>
  </si>
  <si>
    <t>AUTO-NE-GASCT2-CAM3</t>
  </si>
  <si>
    <t>AUTO-NE-GASCT3-CAM3</t>
  </si>
  <si>
    <t>AUTO-NE-DSL1-CAM4</t>
  </si>
  <si>
    <t>AUTO-NE-HFO1-CAM4</t>
  </si>
  <si>
    <t>AUTO-NE-OIL1-CAM4</t>
  </si>
  <si>
    <t>AUTO-NE-GASCT1-CAM4</t>
  </si>
  <si>
    <t>AUTO-NE-GASCT2-CAM4</t>
  </si>
  <si>
    <t>AUTO-NE-GASCT3-CAM4</t>
  </si>
  <si>
    <t>AUTO-NE-DSL1-CAM5</t>
  </si>
  <si>
    <t>AUTO-NE-HFO1-CAM5</t>
  </si>
  <si>
    <t>AUTO-NE-OIL1-CAM5</t>
  </si>
  <si>
    <t>AUTO-NE-GASCT1-CAM5</t>
  </si>
  <si>
    <t>AUTO-NE-GASCT2-CAM5</t>
  </si>
  <si>
    <t>AUTO-NE-GASCT3-CAM5</t>
  </si>
  <si>
    <t>AUTO-NE-DSL1-CAM6</t>
  </si>
  <si>
    <t>AUTO-NE-HFO1-CAM6</t>
  </si>
  <si>
    <t>AUTO-NE-OIL1-CAM6</t>
  </si>
  <si>
    <t>AUTO-NE-GASCT1-CAM6</t>
  </si>
  <si>
    <t>AUTO-NE-GASCT2-CAM6</t>
  </si>
  <si>
    <t>AUTO-NE-GASCT3-CAM6</t>
  </si>
  <si>
    <t>AUTO-NE-DSL1-CAM7</t>
  </si>
  <si>
    <t>AUTO-NE-HFO1-CAM7</t>
  </si>
  <si>
    <t>AUTO-NE-OIL1-CAM7</t>
  </si>
  <si>
    <t>AUTO-NE-GASCT1-CAM7</t>
  </si>
  <si>
    <t>AUTO-NE-GASCT2-CAM7</t>
  </si>
  <si>
    <t>AUTO-NE-GASCT3-CAM7</t>
  </si>
  <si>
    <t>Autogeneracion NE de DSL 1 campo 1</t>
  </si>
  <si>
    <t>Autogeneracion NE de HFO 1 campo 1</t>
  </si>
  <si>
    <t>Autogeneracion NE de OIL 1 campo 1</t>
  </si>
  <si>
    <t>Autogeneracion NE de GASCT 1 campo 1</t>
  </si>
  <si>
    <t>Autogeneracion NE de GASCT 2 campo 1</t>
  </si>
  <si>
    <t>Autogeneracion NE de GASCT 3 campo 1</t>
  </si>
  <si>
    <t>Autogeneracion NE de DSL 1 campo 2</t>
  </si>
  <si>
    <t>Autogeneracion NE de HFO 1 campo 2</t>
  </si>
  <si>
    <t>Autogeneracion NE de OIL 1 campo 2</t>
  </si>
  <si>
    <t>Autogeneracion NE de GASCT 1 campo 2</t>
  </si>
  <si>
    <t>Autogeneracion NE de GASCT 2 campo 2</t>
  </si>
  <si>
    <t>Autogeneracion NE de GASCT 3 campo 2</t>
  </si>
  <si>
    <t>Autogeneracion NE de DSL 1 campo 3</t>
  </si>
  <si>
    <t>Autogeneracion NE de HFO 1 campo 3</t>
  </si>
  <si>
    <t>Autogeneracion NE de OIL 1 campo 3</t>
  </si>
  <si>
    <t>Autogeneracion NE de GASCT 1 campo 3</t>
  </si>
  <si>
    <t>Autogeneracion NE de GASCT 2 campo 3</t>
  </si>
  <si>
    <t>Autogeneracion NE de GASCT 3 campo 3</t>
  </si>
  <si>
    <t>Autogeneracion NE de DSL 1 campo 4</t>
  </si>
  <si>
    <t>Autogeneracion NE de HFO 1 campo 4</t>
  </si>
  <si>
    <t>Autogeneracion NE de OIL 1 campo 4</t>
  </si>
  <si>
    <t>Autogeneracion NE de GASCT 1 campo 4</t>
  </si>
  <si>
    <t>Autogeneracion NE de GASCT 2 campo 4</t>
  </si>
  <si>
    <t>Autogeneracion NE de GASCT 3 campo 4</t>
  </si>
  <si>
    <t>Autogeneracion NE de DSL 1 campo 5</t>
  </si>
  <si>
    <t>Autogeneracion NE de HFO 1 campo 5</t>
  </si>
  <si>
    <t>Autogeneracion NE de OIL 1 campo 5</t>
  </si>
  <si>
    <t>Autogeneracion NE de GASCT 1 campo 5</t>
  </si>
  <si>
    <t>Autogeneracion NE de GASCT 2 campo 5</t>
  </si>
  <si>
    <t>Autogeneracion NE de GASCT 3 campo 5</t>
  </si>
  <si>
    <t>Autogeneracion NE de DSL 1 campo 6</t>
  </si>
  <si>
    <t>Autogeneracion NE de HFO 1 campo 6</t>
  </si>
  <si>
    <t>Autogeneracion NE de OIL 1 campo 6</t>
  </si>
  <si>
    <t>Autogeneracion NE de GASCT 1 campo 6</t>
  </si>
  <si>
    <t>Autogeneracion NE de GASCT 2 campo 6</t>
  </si>
  <si>
    <t>Autogeneracion NE de GASCT 3 campo 6</t>
  </si>
  <si>
    <t>Autogeneracion NE de DSL 1 campo 7</t>
  </si>
  <si>
    <t>Autogeneracion NE de HFO 1 campo 7</t>
  </si>
  <si>
    <t>Autogeneracion NE de OIL 1 campo 7</t>
  </si>
  <si>
    <t>Autogeneracion NE de GASCT 1 campo 7</t>
  </si>
  <si>
    <t>Autogeneracion NE de GASCT 2 campo 7</t>
  </si>
  <si>
    <t>Autogeneracion NE de GASCT 3 campo 7</t>
  </si>
  <si>
    <t>AUTOCOL-NE-DSL1-CAM1</t>
  </si>
  <si>
    <t>AUTOCOL-NE-HFO1-CAM1</t>
  </si>
  <si>
    <t>AUTOCOL-NE-OIL1-CAM1</t>
  </si>
  <si>
    <t>AUTOCOL-NE-GASCT1-CAM1</t>
  </si>
  <si>
    <t>AUTOCOL-NE-GASCT2-CAM1</t>
  </si>
  <si>
    <t>AUTOCOL-NE-GASCT3-CAM1</t>
  </si>
  <si>
    <t>Autogeneracion Colector NE de DSL 1 campo 1</t>
  </si>
  <si>
    <t>Autogeneracion ColectorNE de HFO 1 campo 1</t>
  </si>
  <si>
    <t>Autogeneracion Colector NE de OIL 1 campo 1</t>
  </si>
  <si>
    <t>Autogeneracion Colector NE de GASCT 1 campo 1</t>
  </si>
  <si>
    <t>Autogeneracion Colector NE de GASCT 2 campo 1</t>
  </si>
  <si>
    <t>Autogeneracion Colector NE de GASCT 3 campo 1</t>
  </si>
  <si>
    <t>AUTOCOL-NE-DSL1-CAM2</t>
  </si>
  <si>
    <t>Autogeneracion Colector NE de DSL 1 campo 2</t>
  </si>
  <si>
    <t>AUTOCOL-NE-HFO1-CAM2</t>
  </si>
  <si>
    <t>Autogeneracion ColectorNE de HFO 1 campo 2</t>
  </si>
  <si>
    <t>AUTOCOL-NE-OIL1-CAM2</t>
  </si>
  <si>
    <t>Autogeneracion Colector NE de OIL 1 campo 2</t>
  </si>
  <si>
    <t>AUTOCOL-NE-GASCT1-CAM2</t>
  </si>
  <si>
    <t>Autogeneracion Colector NE de GASCT 1 campo 2</t>
  </si>
  <si>
    <t>AUTOCOL-NE-GASCT2-CAM2</t>
  </si>
  <si>
    <t>Autogeneracion Colector NE de GASCT 2 campo 2</t>
  </si>
  <si>
    <t>AUTOCOL-NE-GASCT3-CAM2</t>
  </si>
  <si>
    <t>Autogeneracion Colector NE de GASCT 3 campo 2</t>
  </si>
  <si>
    <t>AUTOCOL-NE-DSL1-CAM3</t>
  </si>
  <si>
    <t>Autogeneracion Colector NE de DSL 1 campo 3</t>
  </si>
  <si>
    <t>AUTOCOL-NE-HFO1-CAM3</t>
  </si>
  <si>
    <t>Autogeneracion ColectorNE de HFO 1 campo 3</t>
  </si>
  <si>
    <t>AUTOCOL-NE-OIL1-CAM3</t>
  </si>
  <si>
    <t>Autogeneracion Colector NE de OIL 1 campo 3</t>
  </si>
  <si>
    <t>AUTOCOL-NE-GASCT1-CAM3</t>
  </si>
  <si>
    <t>Autogeneracion Colector NE de GASCT 1 campo 3</t>
  </si>
  <si>
    <t>AUTOCOL-NE-GASCT2-CAM3</t>
  </si>
  <si>
    <t>Autogeneracion Colector NE de GASCT 2 campo 3</t>
  </si>
  <si>
    <t>AUTOCOL-NE-GASCT3-CAM3</t>
  </si>
  <si>
    <t>Autogeneracion Colector NE de GASCT 3 campo 3</t>
  </si>
  <si>
    <t>AUTOCOL-NE-DSL1-CAM4</t>
  </si>
  <si>
    <t>Autogeneracion Colector NE de DSL 1 campo 4</t>
  </si>
  <si>
    <t>AUTOCOL-NE-HFO1-CAM4</t>
  </si>
  <si>
    <t>Autogeneracion ColectorNE de HFO 1 campo 4</t>
  </si>
  <si>
    <t>AUTOCOL-NE-OIL1-CAM4</t>
  </si>
  <si>
    <t>Autogeneracion Colector NE de OIL 1 campo 4</t>
  </si>
  <si>
    <t>AUTOCOL-NE-GASCT1-CAM4</t>
  </si>
  <si>
    <t>Autogeneracion Colector NE de GASCT 1 campo 4</t>
  </si>
  <si>
    <t>AUTOCOL-NE-GASCT2-CAM4</t>
  </si>
  <si>
    <t>Autogeneracion Colector NE de GASCT 2 campo 4</t>
  </si>
  <si>
    <t>AUTOCOL-NE-GASCT3-CAM4</t>
  </si>
  <si>
    <t>Autogeneracion Colector NE de GASCT 3 campo 4</t>
  </si>
  <si>
    <t>AUTOCOL-NE-DSL1-CAM5</t>
  </si>
  <si>
    <t>Autogeneracion Colector NE de DSL 1 campo 5</t>
  </si>
  <si>
    <t>AUTOCOL-NE-HFO1-CAM5</t>
  </si>
  <si>
    <t>Autogeneracion ColectorNE de HFO 1 campo 5</t>
  </si>
  <si>
    <t>AUTOCOL-NE-OIL1-CAM5</t>
  </si>
  <si>
    <t>Autogeneracion Colector NE de OIL 1 campo 5</t>
  </si>
  <si>
    <t>AUTOCOL-NE-GASCT1-CAM5</t>
  </si>
  <si>
    <t>Autogeneracion Colector NE de GASCT 1 campo 5</t>
  </si>
  <si>
    <t>AUTOCOL-NE-GASCT2-CAM5</t>
  </si>
  <si>
    <t>Autogeneracion Colector NE de GASCT 2 campo 5</t>
  </si>
  <si>
    <t>AUTOCOL-NE-GASCT3-CAM5</t>
  </si>
  <si>
    <t>Autogeneracion Colector NE de GASCT 3 campo 5</t>
  </si>
  <si>
    <t>AUTOCOL-NE-DSL1-CAM6</t>
  </si>
  <si>
    <t>Autogeneracion Colector NE de DSL 1 campo 6</t>
  </si>
  <si>
    <t>AUTOCOL-NE-HFO1-CAM6</t>
  </si>
  <si>
    <t>Autogeneracion ColectorNE de HFO 1 campo 6</t>
  </si>
  <si>
    <t>AUTOCOL-NE-OIL1-CAM6</t>
  </si>
  <si>
    <t>Autogeneracion Colector NE de OIL 1 campo 6</t>
  </si>
  <si>
    <t>AUTOCOL-NE-GASCT1-CAM6</t>
  </si>
  <si>
    <t>Autogeneracion Colector NE de GASCT 1 campo 6</t>
  </si>
  <si>
    <t>AUTOCOL-NE-GASCT2-CAM6</t>
  </si>
  <si>
    <t>Autogeneracion Colector NE de GASCT 2 campo 6</t>
  </si>
  <si>
    <t>AUTOCOL-NE-GASCT3-CAM6</t>
  </si>
  <si>
    <t>Autogeneracion Colector NE de GASCT 3 campo 6</t>
  </si>
  <si>
    <t>AUTOCOL-NE-DSL1-CAM7</t>
  </si>
  <si>
    <t>Autogeneracion Colector NE de DSL 1 campo 7</t>
  </si>
  <si>
    <t>AUTOCOL-NE-HFO1-CAM7</t>
  </si>
  <si>
    <t>Autogeneracion ColectorNE de HFO 1 campo 7</t>
  </si>
  <si>
    <t>AUTOCOL-NE-OIL1-CAM7</t>
  </si>
  <si>
    <t>Autogeneracion Colector NE de OIL 1 campo 7</t>
  </si>
  <si>
    <t>AUTOCOL-NE-GASCT1-CAM7</t>
  </si>
  <si>
    <t>Autogeneracion Colector NE de GASCT 1 campo 7</t>
  </si>
  <si>
    <t>AUTOCOL-NE-GASCT2-CAM7</t>
  </si>
  <si>
    <t>Autogeneracion Colector NE de GASCT 2 campo 7</t>
  </si>
  <si>
    <t>AUTOCOL-NE-GASCT3-CAM7</t>
  </si>
  <si>
    <t>Autogeneracion Colector NE de GASCT 3 campo 7</t>
  </si>
  <si>
    <t>INVCOST</t>
  </si>
  <si>
    <t>EFF</t>
  </si>
  <si>
    <t>PRE</t>
  </si>
  <si>
    <t>FTE-FUEL-GAS-CAM2-3</t>
  </si>
  <si>
    <t>Usar gas natural CAM2 para combustibles CAM3</t>
  </si>
  <si>
    <t>GAS-CAM2</t>
  </si>
  <si>
    <t>COST</t>
  </si>
  <si>
    <t>ACT_BND</t>
  </si>
  <si>
    <t>lLimType</t>
  </si>
  <si>
    <t>UP</t>
  </si>
  <si>
    <t>MPC/d</t>
  </si>
  <si>
    <t>Energetico</t>
  </si>
  <si>
    <t>TJ/kbl*</t>
  </si>
  <si>
    <t>t/TJ</t>
  </si>
  <si>
    <t>UO</t>
  </si>
  <si>
    <t>Unidad/PJ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</si>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</sst>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\Te\x\t"/>
    <numFmt numFmtId="165" formatCode="0.0%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i/>
      <sz val="12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164" fontId="3" fillId="4" borderId="1" xfId="0" applyNumberFormat="1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left"/>
    </xf>
    <xf numFmtId="164" fontId="4" fillId="5" borderId="3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7" fillId="3" borderId="0" xfId="0" applyFont="1" applyFill="1"/>
    <xf numFmtId="164" fontId="2" fillId="0" borderId="0" xfId="0" applyNumberFormat="1" applyFont="1"/>
    <xf numFmtId="0" fontId="9" fillId="0" borderId="0" xfId="0" applyFont="1"/>
    <xf numFmtId="0" fontId="4" fillId="2" borderId="4" xfId="1" applyFont="1" applyBorder="1" applyAlignment="1">
      <alignment horizontal="center" wrapText="1"/>
    </xf>
    <xf numFmtId="0" fontId="4" fillId="2" borderId="5" xfId="1" applyFont="1" applyBorder="1" applyAlignment="1">
      <alignment horizontal="left" wrapText="1"/>
    </xf>
    <xf numFmtId="0" fontId="11" fillId="0" borderId="0" xfId="2" applyFont="1" applyAlignment="1">
      <alignment horizontal="left"/>
    </xf>
    <xf numFmtId="0" fontId="3" fillId="6" borderId="6" xfId="0" applyFont="1" applyFill="1" applyBorder="1" applyAlignment="1">
      <alignment horizontal="center" vertical="center"/>
    </xf>
    <xf numFmtId="0" fontId="12" fillId="7" borderId="7" xfId="2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66" fontId="0" fillId="9" borderId="0" xfId="0" applyNumberFormat="1" applyFill="1"/>
    <xf numFmtId="0" fontId="10" fillId="0" borderId="0" xfId="3"/>
    <xf numFmtId="0" fontId="5" fillId="0" borderId="0" xfId="0" applyFont="1" applyAlignment="1">
      <alignment horizontal="center"/>
    </xf>
    <xf numFmtId="0" fontId="3" fillId="8" borderId="0" xfId="0" applyFont="1" applyFill="1" applyAlignment="1">
      <alignment horizontal="right" vertical="center"/>
    </xf>
    <xf numFmtId="2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4" applyFont="1"/>
    <xf numFmtId="0" fontId="0" fillId="10" borderId="0" xfId="0" applyFill="1" applyAlignment="1">
      <alignment horizontal="center"/>
    </xf>
    <xf numFmtId="0" fontId="0" fillId="10" borderId="0" xfId="0" applyFill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0" fontId="5" fillId="3" borderId="0" xfId="4" applyNumberFormat="1" applyFont="1" applyFill="1" applyAlignment="1">
      <alignment horizontal="center" vertical="center"/>
    </xf>
    <xf numFmtId="9" fontId="5" fillId="3" borderId="0" xfId="4" applyFont="1" applyFill="1" applyAlignment="1">
      <alignment horizontal="center" vertical="center"/>
    </xf>
    <xf numFmtId="2" fontId="5" fillId="3" borderId="0" xfId="5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0" fontId="15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12" fillId="7" borderId="0" xfId="2" applyFont="1" applyFill="1" applyAlignment="1">
      <alignment horizontal="center" vertical="center" wrapText="1"/>
    </xf>
    <xf numFmtId="0" fontId="16" fillId="0" borderId="8" xfId="6" applyFont="1" applyBorder="1" applyAlignment="1">
      <alignment horizontal="center"/>
    </xf>
    <xf numFmtId="0" fontId="1" fillId="0" borderId="0" xfId="6" applyAlignment="1">
      <alignment horizontal="center"/>
    </xf>
    <xf numFmtId="0" fontId="16" fillId="0" borderId="8" xfId="0" applyFont="1" applyBorder="1" applyAlignment="1">
      <alignment horizontal="center"/>
    </xf>
    <xf numFmtId="0" fontId="1" fillId="0" borderId="9" xfId="6" applyBorder="1" applyAlignment="1">
      <alignment horizontal="center"/>
    </xf>
    <xf numFmtId="2" fontId="1" fillId="0" borderId="5" xfId="6" applyNumberFormat="1" applyBorder="1"/>
    <xf numFmtId="167" fontId="16" fillId="0" borderId="10" xfId="0" applyNumberFormat="1" applyFont="1" applyBorder="1"/>
    <xf numFmtId="0" fontId="17" fillId="0" borderId="11" xfId="0" applyFont="1" applyBorder="1" applyAlignment="1">
      <alignment horizontal="center" vertical="center"/>
    </xf>
  </cellXfs>
  <cellStyles count="7">
    <cellStyle name="20% - Énfasis5" xfId="1" builtinId="46"/>
    <cellStyle name="Millares" xfId="5" builtinId="3"/>
    <cellStyle name="Normal" xfId="0" builtinId="0"/>
    <cellStyle name="Normal 10" xfId="3" xr:uid="{8A727A42-80CA-40B9-81BE-A6B5B74E344D}"/>
    <cellStyle name="Normal 4" xfId="2" xr:uid="{5626955E-2A73-4B16-8A0D-1689A0DC82F9}"/>
    <cellStyle name="Normal 5" xfId="6" xr:uid="{338FE377-0CCF-4C1B-A3A6-C6F5E54391AE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A106"/>
  <sheetViews>
    <sheetView showGridLines="0" topLeftCell="E7" zoomScale="55" zoomScaleNormal="55" workbookViewId="0">
      <selection activeCell="Y50" sqref="Y50"/>
    </sheetView>
  </sheetViews>
  <sheetFormatPr baseColWidth="10" defaultColWidth="8.88671875" defaultRowHeight="14.4" x14ac:dyDescent="0.3"/>
  <cols>
    <col min="6" max="6" width="30.33203125" customWidth="1"/>
    <col min="7" max="7" width="58.88671875" customWidth="1"/>
    <col min="17" max="17" width="36.5546875" customWidth="1"/>
    <col min="18" max="18" width="15.5546875" customWidth="1"/>
    <col min="19" max="19" width="16.5546875" customWidth="1"/>
    <col min="20" max="20" width="24.6640625" customWidth="1"/>
    <col min="21" max="21" width="11.6640625" customWidth="1"/>
    <col min="22" max="22" width="13.88671875" customWidth="1"/>
    <col min="23" max="23" width="12.33203125" customWidth="1"/>
    <col min="24" max="26" width="15.77734375" customWidth="1"/>
  </cols>
  <sheetData>
    <row r="3" spans="4:12" x14ac:dyDescent="0.3">
      <c r="D3" s="7" t="s">
        <v>21</v>
      </c>
    </row>
    <row r="4" spans="4:12" x14ac:dyDescent="0.3">
      <c r="D4" s="1" t="s">
        <v>0</v>
      </c>
      <c r="E4" s="2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spans="4:12" ht="42.6" thickBot="1" x14ac:dyDescent="0.35"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</row>
    <row r="6" spans="4:12" ht="15" thickBot="1" x14ac:dyDescent="0.35">
      <c r="D6" s="3" t="s">
        <v>18</v>
      </c>
      <c r="E6" s="3"/>
      <c r="F6" s="3"/>
      <c r="G6" s="3"/>
      <c r="H6" s="3"/>
      <c r="I6" s="3"/>
      <c r="J6" s="3"/>
      <c r="K6" s="3"/>
      <c r="L6" s="3"/>
    </row>
    <row r="7" spans="4:12" x14ac:dyDescent="0.3">
      <c r="D7" s="24" t="s">
        <v>88</v>
      </c>
      <c r="E7" s="24"/>
      <c r="F7" s="25" t="s">
        <v>90</v>
      </c>
      <c r="G7" s="25" t="s">
        <v>132</v>
      </c>
      <c r="H7" s="24" t="s">
        <v>19</v>
      </c>
      <c r="I7" s="24" t="s">
        <v>89</v>
      </c>
      <c r="J7" s="4"/>
      <c r="K7" s="4"/>
      <c r="L7" s="4"/>
    </row>
    <row r="8" spans="4:12" x14ac:dyDescent="0.3">
      <c r="D8" s="24"/>
      <c r="E8" s="24"/>
      <c r="F8" s="25" t="s">
        <v>91</v>
      </c>
      <c r="G8" s="25" t="s">
        <v>133</v>
      </c>
      <c r="H8" s="24" t="s">
        <v>19</v>
      </c>
      <c r="I8" s="24" t="s">
        <v>89</v>
      </c>
      <c r="J8" s="4"/>
      <c r="K8" s="4"/>
      <c r="L8" s="4"/>
    </row>
    <row r="9" spans="4:12" x14ac:dyDescent="0.3">
      <c r="D9" s="24"/>
      <c r="E9" s="24"/>
      <c r="F9" s="25" t="s">
        <v>92</v>
      </c>
      <c r="G9" s="25" t="s">
        <v>134</v>
      </c>
      <c r="H9" s="24" t="s">
        <v>19</v>
      </c>
      <c r="I9" s="24" t="s">
        <v>89</v>
      </c>
      <c r="J9" s="4"/>
      <c r="K9" s="4"/>
      <c r="L9" s="4"/>
    </row>
    <row r="10" spans="4:12" x14ac:dyDescent="0.3">
      <c r="D10" s="24"/>
      <c r="E10" s="24"/>
      <c r="F10" s="25" t="s">
        <v>93</v>
      </c>
      <c r="G10" s="25" t="s">
        <v>135</v>
      </c>
      <c r="H10" s="24" t="s">
        <v>19</v>
      </c>
      <c r="I10" s="24" t="s">
        <v>89</v>
      </c>
      <c r="J10" s="4"/>
      <c r="K10" s="4"/>
      <c r="L10" s="4"/>
    </row>
    <row r="11" spans="4:12" x14ac:dyDescent="0.3">
      <c r="D11" s="24"/>
      <c r="E11" s="24"/>
      <c r="F11" s="25" t="s">
        <v>94</v>
      </c>
      <c r="G11" s="25" t="s">
        <v>136</v>
      </c>
      <c r="H11" s="24" t="s">
        <v>19</v>
      </c>
      <c r="I11" s="24" t="s">
        <v>89</v>
      </c>
      <c r="J11" s="4"/>
      <c r="K11" s="4"/>
      <c r="L11" s="4"/>
    </row>
    <row r="12" spans="4:12" x14ac:dyDescent="0.3">
      <c r="D12" s="24"/>
      <c r="E12" s="24"/>
      <c r="F12" s="25" t="s">
        <v>95</v>
      </c>
      <c r="G12" s="25" t="s">
        <v>137</v>
      </c>
      <c r="H12" s="24" t="s">
        <v>19</v>
      </c>
      <c r="I12" s="24" t="s">
        <v>89</v>
      </c>
      <c r="J12" s="4"/>
      <c r="K12" s="4"/>
      <c r="L12" s="4"/>
    </row>
    <row r="13" spans="4:12" x14ac:dyDescent="0.3">
      <c r="D13" s="24"/>
      <c r="E13" s="24"/>
      <c r="F13" s="25" t="s">
        <v>96</v>
      </c>
      <c r="G13" s="25" t="s">
        <v>138</v>
      </c>
      <c r="H13" s="24" t="s">
        <v>19</v>
      </c>
      <c r="I13" s="24" t="s">
        <v>89</v>
      </c>
      <c r="J13" s="4"/>
      <c r="K13" s="4"/>
      <c r="L13" s="4"/>
    </row>
    <row r="14" spans="4:12" x14ac:dyDescent="0.3">
      <c r="D14" s="24"/>
      <c r="E14" s="24"/>
      <c r="F14" s="25" t="s">
        <v>97</v>
      </c>
      <c r="G14" s="25" t="s">
        <v>139</v>
      </c>
      <c r="H14" s="24" t="s">
        <v>19</v>
      </c>
      <c r="I14" s="24" t="s">
        <v>89</v>
      </c>
      <c r="J14" s="4"/>
      <c r="K14" s="4"/>
      <c r="L14" s="4"/>
    </row>
    <row r="15" spans="4:12" x14ac:dyDescent="0.3">
      <c r="D15" s="24"/>
      <c r="E15" s="24"/>
      <c r="F15" s="25" t="s">
        <v>98</v>
      </c>
      <c r="G15" s="25" t="s">
        <v>140</v>
      </c>
      <c r="H15" s="24" t="s">
        <v>19</v>
      </c>
      <c r="I15" s="24" t="s">
        <v>89</v>
      </c>
      <c r="J15" s="4"/>
      <c r="K15" s="4"/>
      <c r="L15" s="4"/>
    </row>
    <row r="16" spans="4:12" x14ac:dyDescent="0.3">
      <c r="D16" s="24"/>
      <c r="E16" s="24"/>
      <c r="F16" s="25" t="s">
        <v>99</v>
      </c>
      <c r="G16" s="25" t="s">
        <v>141</v>
      </c>
      <c r="H16" s="24" t="s">
        <v>19</v>
      </c>
      <c r="I16" s="24" t="s">
        <v>89</v>
      </c>
      <c r="J16" s="4"/>
      <c r="K16" s="4"/>
      <c r="L16" s="4"/>
    </row>
    <row r="17" spans="4:12" x14ac:dyDescent="0.3">
      <c r="D17" s="24"/>
      <c r="E17" s="24"/>
      <c r="F17" s="25" t="s">
        <v>100</v>
      </c>
      <c r="G17" s="25" t="s">
        <v>142</v>
      </c>
      <c r="H17" s="24" t="s">
        <v>19</v>
      </c>
      <c r="I17" s="24" t="s">
        <v>89</v>
      </c>
      <c r="J17" s="4"/>
      <c r="K17" s="4"/>
      <c r="L17" s="4"/>
    </row>
    <row r="18" spans="4:12" x14ac:dyDescent="0.3">
      <c r="D18" s="24"/>
      <c r="E18" s="24"/>
      <c r="F18" s="25" t="s">
        <v>101</v>
      </c>
      <c r="G18" s="25" t="s">
        <v>143</v>
      </c>
      <c r="H18" s="24" t="s">
        <v>19</v>
      </c>
      <c r="I18" s="24" t="s">
        <v>89</v>
      </c>
      <c r="J18" s="4"/>
      <c r="K18" s="4"/>
      <c r="L18" s="4"/>
    </row>
    <row r="19" spans="4:12" x14ac:dyDescent="0.3">
      <c r="D19" s="24"/>
      <c r="E19" s="24"/>
      <c r="F19" s="25" t="s">
        <v>102</v>
      </c>
      <c r="G19" s="25" t="s">
        <v>144</v>
      </c>
      <c r="H19" s="24" t="s">
        <v>19</v>
      </c>
      <c r="I19" s="24" t="s">
        <v>89</v>
      </c>
      <c r="J19" s="4"/>
      <c r="K19" s="4"/>
      <c r="L19" s="4"/>
    </row>
    <row r="20" spans="4:12" x14ac:dyDescent="0.3">
      <c r="D20" s="24"/>
      <c r="E20" s="24"/>
      <c r="F20" s="25" t="s">
        <v>103</v>
      </c>
      <c r="G20" s="25" t="s">
        <v>145</v>
      </c>
      <c r="H20" s="24" t="s">
        <v>19</v>
      </c>
      <c r="I20" s="24" t="s">
        <v>89</v>
      </c>
      <c r="J20" s="4"/>
      <c r="K20" s="4"/>
      <c r="L20" s="4"/>
    </row>
    <row r="21" spans="4:12" x14ac:dyDescent="0.3">
      <c r="D21" s="24"/>
      <c r="E21" s="24"/>
      <c r="F21" s="25" t="s">
        <v>104</v>
      </c>
      <c r="G21" s="25" t="s">
        <v>146</v>
      </c>
      <c r="H21" s="24" t="s">
        <v>19</v>
      </c>
      <c r="I21" s="24" t="s">
        <v>89</v>
      </c>
      <c r="J21" s="4"/>
      <c r="K21" s="4"/>
      <c r="L21" s="4"/>
    </row>
    <row r="22" spans="4:12" x14ac:dyDescent="0.3">
      <c r="D22" s="24"/>
      <c r="E22" s="24"/>
      <c r="F22" s="25" t="s">
        <v>105</v>
      </c>
      <c r="G22" s="25" t="s">
        <v>147</v>
      </c>
      <c r="H22" s="24" t="s">
        <v>19</v>
      </c>
      <c r="I22" s="24" t="s">
        <v>89</v>
      </c>
      <c r="J22" s="4"/>
      <c r="K22" s="4"/>
      <c r="L22" s="4"/>
    </row>
    <row r="23" spans="4:12" x14ac:dyDescent="0.3">
      <c r="D23" s="24"/>
      <c r="E23" s="24"/>
      <c r="F23" s="25" t="s">
        <v>106</v>
      </c>
      <c r="G23" s="25" t="s">
        <v>148</v>
      </c>
      <c r="H23" s="24" t="s">
        <v>19</v>
      </c>
      <c r="I23" s="24" t="s">
        <v>89</v>
      </c>
      <c r="J23" s="4"/>
      <c r="K23" s="4"/>
      <c r="L23" s="4"/>
    </row>
    <row r="24" spans="4:12" x14ac:dyDescent="0.3">
      <c r="D24" s="24"/>
      <c r="E24" s="24"/>
      <c r="F24" s="25" t="s">
        <v>107</v>
      </c>
      <c r="G24" s="25" t="s">
        <v>149</v>
      </c>
      <c r="H24" s="24" t="s">
        <v>19</v>
      </c>
      <c r="I24" s="24" t="s">
        <v>89</v>
      </c>
      <c r="J24" s="4"/>
      <c r="K24" s="4"/>
      <c r="L24" s="4"/>
    </row>
    <row r="25" spans="4:12" x14ac:dyDescent="0.3">
      <c r="D25" s="24"/>
      <c r="E25" s="24"/>
      <c r="F25" s="25" t="s">
        <v>108</v>
      </c>
      <c r="G25" s="25" t="s">
        <v>150</v>
      </c>
      <c r="H25" s="24" t="s">
        <v>19</v>
      </c>
      <c r="I25" s="24" t="s">
        <v>89</v>
      </c>
      <c r="J25" s="4"/>
      <c r="K25" s="4"/>
      <c r="L25" s="4"/>
    </row>
    <row r="26" spans="4:12" x14ac:dyDescent="0.3">
      <c r="D26" s="24"/>
      <c r="E26" s="24"/>
      <c r="F26" s="25" t="s">
        <v>109</v>
      </c>
      <c r="G26" s="25" t="s">
        <v>151</v>
      </c>
      <c r="H26" s="24" t="s">
        <v>19</v>
      </c>
      <c r="I26" s="24" t="s">
        <v>89</v>
      </c>
      <c r="J26" s="4"/>
      <c r="K26" s="4"/>
      <c r="L26" s="4"/>
    </row>
    <row r="27" spans="4:12" x14ac:dyDescent="0.3">
      <c r="D27" s="24"/>
      <c r="E27" s="24"/>
      <c r="F27" s="25" t="s">
        <v>110</v>
      </c>
      <c r="G27" s="25" t="s">
        <v>152</v>
      </c>
      <c r="H27" s="24" t="s">
        <v>19</v>
      </c>
      <c r="I27" s="24" t="s">
        <v>89</v>
      </c>
      <c r="J27" s="4"/>
      <c r="K27" s="4"/>
      <c r="L27" s="4"/>
    </row>
    <row r="28" spans="4:12" x14ac:dyDescent="0.3">
      <c r="D28" s="24"/>
      <c r="E28" s="24"/>
      <c r="F28" s="25" t="s">
        <v>111</v>
      </c>
      <c r="G28" s="25" t="s">
        <v>153</v>
      </c>
      <c r="H28" s="24" t="s">
        <v>19</v>
      </c>
      <c r="I28" s="24" t="s">
        <v>89</v>
      </c>
      <c r="J28" s="4"/>
      <c r="K28" s="4"/>
      <c r="L28" s="4"/>
    </row>
    <row r="29" spans="4:12" x14ac:dyDescent="0.3">
      <c r="D29" s="24"/>
      <c r="E29" s="24"/>
      <c r="F29" s="25" t="s">
        <v>112</v>
      </c>
      <c r="G29" s="25" t="s">
        <v>154</v>
      </c>
      <c r="H29" s="24" t="s">
        <v>19</v>
      </c>
      <c r="I29" s="24" t="s">
        <v>89</v>
      </c>
      <c r="J29" s="4"/>
      <c r="K29" s="4"/>
      <c r="L29" s="4"/>
    </row>
    <row r="30" spans="4:12" x14ac:dyDescent="0.3">
      <c r="D30" s="24"/>
      <c r="E30" s="24"/>
      <c r="F30" s="25" t="s">
        <v>113</v>
      </c>
      <c r="G30" s="25" t="s">
        <v>155</v>
      </c>
      <c r="H30" s="24" t="s">
        <v>19</v>
      </c>
      <c r="I30" s="24" t="s">
        <v>89</v>
      </c>
      <c r="J30" s="4"/>
      <c r="K30" s="4"/>
      <c r="L30" s="4"/>
    </row>
    <row r="31" spans="4:12" x14ac:dyDescent="0.3">
      <c r="D31" s="24"/>
      <c r="E31" s="24"/>
      <c r="F31" s="25" t="s">
        <v>114</v>
      </c>
      <c r="G31" s="25" t="s">
        <v>156</v>
      </c>
      <c r="H31" s="24" t="s">
        <v>19</v>
      </c>
      <c r="I31" s="24" t="s">
        <v>89</v>
      </c>
      <c r="J31" s="4"/>
      <c r="K31" s="4"/>
      <c r="L31" s="4"/>
    </row>
    <row r="32" spans="4:12" x14ac:dyDescent="0.3">
      <c r="D32" s="24"/>
      <c r="E32" s="24"/>
      <c r="F32" s="25" t="s">
        <v>115</v>
      </c>
      <c r="G32" s="25" t="s">
        <v>157</v>
      </c>
      <c r="H32" s="24" t="s">
        <v>19</v>
      </c>
      <c r="I32" s="24" t="s">
        <v>89</v>
      </c>
      <c r="J32" s="4"/>
      <c r="K32" s="4"/>
      <c r="L32" s="4"/>
    </row>
    <row r="33" spans="4:27" x14ac:dyDescent="0.3">
      <c r="D33" s="24"/>
      <c r="E33" s="24"/>
      <c r="F33" s="25" t="s">
        <v>116</v>
      </c>
      <c r="G33" s="25" t="s">
        <v>158</v>
      </c>
      <c r="H33" s="24" t="s">
        <v>19</v>
      </c>
      <c r="I33" s="24" t="s">
        <v>89</v>
      </c>
      <c r="J33" s="4"/>
      <c r="K33" s="4"/>
      <c r="L33" s="4"/>
    </row>
    <row r="34" spans="4:27" ht="15" thickBot="1" x14ac:dyDescent="0.35">
      <c r="D34" s="24"/>
      <c r="E34" s="24"/>
      <c r="F34" s="25" t="s">
        <v>117</v>
      </c>
      <c r="G34" s="25" t="s">
        <v>159</v>
      </c>
      <c r="H34" s="24" t="s">
        <v>19</v>
      </c>
      <c r="I34" s="24" t="s">
        <v>89</v>
      </c>
      <c r="J34" s="4"/>
      <c r="K34" s="4"/>
      <c r="L34" s="4"/>
    </row>
    <row r="35" spans="4:27" ht="15" thickBot="1" x14ac:dyDescent="0.35">
      <c r="D35" s="24"/>
      <c r="E35" s="24"/>
      <c r="F35" s="25" t="s">
        <v>118</v>
      </c>
      <c r="G35" s="25" t="s">
        <v>160</v>
      </c>
      <c r="H35" s="24" t="s">
        <v>19</v>
      </c>
      <c r="I35" s="24" t="s">
        <v>89</v>
      </c>
      <c r="J35" s="4"/>
      <c r="K35" s="4"/>
      <c r="L35" s="4"/>
      <c r="W35" s="37" t="s">
        <v>269</v>
      </c>
      <c r="X35" s="38" t="s">
        <v>270</v>
      </c>
      <c r="Y35" s="38" t="s">
        <v>271</v>
      </c>
      <c r="Z35" s="39" t="s">
        <v>272</v>
      </c>
      <c r="AA35" s="39" t="s">
        <v>273</v>
      </c>
    </row>
    <row r="36" spans="4:27" x14ac:dyDescent="0.3">
      <c r="D36" s="24"/>
      <c r="E36" s="24"/>
      <c r="F36" s="25" t="s">
        <v>119</v>
      </c>
      <c r="G36" s="25" t="s">
        <v>161</v>
      </c>
      <c r="H36" s="24" t="s">
        <v>19</v>
      </c>
      <c r="I36" s="24" t="s">
        <v>89</v>
      </c>
      <c r="J36" s="4"/>
      <c r="K36" s="4"/>
      <c r="L36" s="4"/>
      <c r="W36" s="40" t="s">
        <v>274</v>
      </c>
      <c r="X36" s="41">
        <v>1.01</v>
      </c>
      <c r="Y36" s="41">
        <v>55.54</v>
      </c>
      <c r="Z36" s="42">
        <v>2.7126000271260002</v>
      </c>
      <c r="AA36" s="43" t="s">
        <v>268</v>
      </c>
    </row>
    <row r="37" spans="4:27" x14ac:dyDescent="0.3">
      <c r="D37" s="24"/>
      <c r="E37" s="24"/>
      <c r="F37" s="25" t="s">
        <v>120</v>
      </c>
      <c r="G37" s="25" t="s">
        <v>162</v>
      </c>
      <c r="H37" s="24" t="s">
        <v>19</v>
      </c>
      <c r="I37" s="24" t="s">
        <v>89</v>
      </c>
      <c r="J37" s="4"/>
      <c r="K37" s="4"/>
      <c r="L37" s="4"/>
    </row>
    <row r="38" spans="4:27" x14ac:dyDescent="0.3">
      <c r="D38" s="24"/>
      <c r="E38" s="24"/>
      <c r="F38" s="25" t="s">
        <v>121</v>
      </c>
      <c r="G38" s="25" t="s">
        <v>163</v>
      </c>
      <c r="H38" s="24" t="s">
        <v>19</v>
      </c>
      <c r="I38" s="24" t="s">
        <v>89</v>
      </c>
      <c r="J38" s="4"/>
      <c r="K38" s="4"/>
      <c r="L38" s="4"/>
    </row>
    <row r="39" spans="4:27" x14ac:dyDescent="0.3">
      <c r="D39" s="24"/>
      <c r="E39" s="24"/>
      <c r="F39" s="25" t="s">
        <v>122</v>
      </c>
      <c r="G39" s="25" t="s">
        <v>164</v>
      </c>
      <c r="H39" s="24" t="s">
        <v>19</v>
      </c>
      <c r="I39" s="24" t="s">
        <v>89</v>
      </c>
      <c r="J39" s="4"/>
      <c r="K39" s="4"/>
      <c r="L39" s="4"/>
    </row>
    <row r="40" spans="4:27" x14ac:dyDescent="0.3">
      <c r="D40" s="24"/>
      <c r="E40" s="24"/>
      <c r="F40" s="25" t="s">
        <v>123</v>
      </c>
      <c r="G40" s="25" t="s">
        <v>165</v>
      </c>
      <c r="H40" s="24" t="s">
        <v>19</v>
      </c>
      <c r="I40" s="24" t="s">
        <v>89</v>
      </c>
      <c r="J40" s="4"/>
      <c r="K40" s="4"/>
      <c r="L40" s="4"/>
    </row>
    <row r="41" spans="4:27" x14ac:dyDescent="0.3">
      <c r="D41" s="24"/>
      <c r="E41" s="24"/>
      <c r="F41" s="25" t="s">
        <v>124</v>
      </c>
      <c r="G41" s="25" t="s">
        <v>166</v>
      </c>
      <c r="H41" s="24" t="s">
        <v>19</v>
      </c>
      <c r="I41" s="24" t="s">
        <v>89</v>
      </c>
      <c r="J41" s="4"/>
      <c r="K41" s="4"/>
      <c r="L41" s="4"/>
    </row>
    <row r="42" spans="4:27" x14ac:dyDescent="0.3">
      <c r="D42" s="24"/>
      <c r="E42" s="24"/>
      <c r="F42" s="25" t="s">
        <v>125</v>
      </c>
      <c r="G42" s="25" t="s">
        <v>167</v>
      </c>
      <c r="H42" s="24" t="s">
        <v>19</v>
      </c>
      <c r="I42" s="24" t="s">
        <v>89</v>
      </c>
      <c r="J42" s="4"/>
      <c r="K42" s="4"/>
      <c r="L42" s="4"/>
      <c r="X42">
        <v>50</v>
      </c>
      <c r="Y42" t="s">
        <v>268</v>
      </c>
    </row>
    <row r="43" spans="4:27" x14ac:dyDescent="0.3">
      <c r="D43" s="24"/>
      <c r="E43" s="24"/>
      <c r="F43" s="25" t="s">
        <v>126</v>
      </c>
      <c r="G43" s="25" t="s">
        <v>168</v>
      </c>
      <c r="H43" s="24" t="s">
        <v>19</v>
      </c>
      <c r="I43" s="24" t="s">
        <v>89</v>
      </c>
      <c r="J43" s="4"/>
      <c r="K43" s="4"/>
      <c r="L43" s="4"/>
      <c r="X43">
        <f>X42/Z36</f>
        <v>18.432500000000001</v>
      </c>
    </row>
    <row r="44" spans="4:27" x14ac:dyDescent="0.3">
      <c r="D44" s="24"/>
      <c r="E44" s="24"/>
      <c r="F44" s="25" t="s">
        <v>127</v>
      </c>
      <c r="G44" s="25" t="s">
        <v>169</v>
      </c>
      <c r="H44" s="24" t="s">
        <v>19</v>
      </c>
      <c r="I44" s="24" t="s">
        <v>89</v>
      </c>
      <c r="J44" s="4"/>
      <c r="K44" s="4"/>
      <c r="L44" s="4"/>
    </row>
    <row r="45" spans="4:27" x14ac:dyDescent="0.3">
      <c r="D45" s="24"/>
      <c r="E45" s="24"/>
      <c r="F45" s="25" t="s">
        <v>128</v>
      </c>
      <c r="G45" s="25" t="s">
        <v>170</v>
      </c>
      <c r="H45" s="24" t="s">
        <v>19</v>
      </c>
      <c r="I45" s="24" t="s">
        <v>89</v>
      </c>
      <c r="J45" s="4"/>
      <c r="K45" s="4"/>
      <c r="L45" s="4"/>
    </row>
    <row r="46" spans="4:27" x14ac:dyDescent="0.3">
      <c r="D46" s="24"/>
      <c r="E46" s="24"/>
      <c r="F46" s="25" t="s">
        <v>129</v>
      </c>
      <c r="G46" s="25" t="s">
        <v>171</v>
      </c>
      <c r="H46" s="24" t="s">
        <v>19</v>
      </c>
      <c r="I46" s="24" t="s">
        <v>89</v>
      </c>
      <c r="J46" s="4"/>
      <c r="K46" s="4"/>
      <c r="L46" s="4"/>
    </row>
    <row r="47" spans="4:27" x14ac:dyDescent="0.3">
      <c r="D47" s="24"/>
      <c r="E47" s="24"/>
      <c r="F47" s="25" t="s">
        <v>130</v>
      </c>
      <c r="G47" s="25" t="s">
        <v>172</v>
      </c>
      <c r="H47" s="24" t="s">
        <v>19</v>
      </c>
      <c r="I47" s="24" t="s">
        <v>89</v>
      </c>
      <c r="J47" s="4"/>
      <c r="K47" s="4"/>
      <c r="L47" s="4"/>
      <c r="Q47" s="11" t="s">
        <v>37</v>
      </c>
      <c r="X47" s="11" t="s">
        <v>37</v>
      </c>
    </row>
    <row r="48" spans="4:27" ht="26.4" x14ac:dyDescent="0.3">
      <c r="D48" s="24"/>
      <c r="E48" s="24"/>
      <c r="F48" s="25" t="s">
        <v>131</v>
      </c>
      <c r="G48" s="25" t="s">
        <v>173</v>
      </c>
      <c r="H48" s="24" t="s">
        <v>19</v>
      </c>
      <c r="I48" s="24" t="s">
        <v>89</v>
      </c>
      <c r="J48" s="4"/>
      <c r="K48" s="4"/>
      <c r="L48" s="4"/>
      <c r="Q48" s="12" t="s">
        <v>2</v>
      </c>
      <c r="R48" s="12" t="s">
        <v>38</v>
      </c>
      <c r="S48" s="12" t="s">
        <v>39</v>
      </c>
      <c r="T48" s="13" t="s">
        <v>259</v>
      </c>
      <c r="U48" s="13" t="s">
        <v>264</v>
      </c>
      <c r="X48" s="12" t="s">
        <v>2</v>
      </c>
      <c r="Y48" s="13" t="s">
        <v>265</v>
      </c>
      <c r="Z48" s="36" t="s">
        <v>266</v>
      </c>
    </row>
    <row r="49" spans="4:26" x14ac:dyDescent="0.3">
      <c r="D49" s="24" t="s">
        <v>260</v>
      </c>
      <c r="E49" s="24"/>
      <c r="F49" s="25" t="s">
        <v>261</v>
      </c>
      <c r="G49" s="25" t="s">
        <v>262</v>
      </c>
      <c r="H49" s="24" t="s">
        <v>19</v>
      </c>
      <c r="I49" s="24" t="s">
        <v>89</v>
      </c>
      <c r="J49" s="4"/>
      <c r="K49" s="4"/>
      <c r="L49" s="4"/>
      <c r="Q49" s="4" t="str">
        <f>F49</f>
        <v>FTE-FUEL-GAS-CAM2-3</v>
      </c>
      <c r="R49" s="4" t="s">
        <v>263</v>
      </c>
      <c r="S49" s="4" t="s">
        <v>58</v>
      </c>
      <c r="T49" s="27">
        <v>1</v>
      </c>
      <c r="U49" s="4">
        <v>0.5</v>
      </c>
      <c r="X49" s="4" t="s">
        <v>261</v>
      </c>
      <c r="Y49" s="4">
        <f>X43</f>
        <v>18.432500000000001</v>
      </c>
      <c r="Z49" t="s">
        <v>267</v>
      </c>
    </row>
    <row r="50" spans="4:26" x14ac:dyDescent="0.3">
      <c r="D50" s="4"/>
      <c r="E50" s="4"/>
      <c r="F50" s="5"/>
      <c r="G50" s="4"/>
      <c r="H50" s="4"/>
      <c r="I50" s="4"/>
      <c r="J50" s="4"/>
      <c r="K50" s="4"/>
      <c r="L50" s="4"/>
    </row>
    <row r="51" spans="4:26" x14ac:dyDescent="0.3">
      <c r="D51" s="4"/>
      <c r="E51" s="4"/>
      <c r="F51" s="5"/>
      <c r="G51" s="4"/>
      <c r="H51" s="4"/>
      <c r="I51" s="4"/>
      <c r="J51" s="4"/>
      <c r="K51" s="4"/>
      <c r="L51" s="4"/>
    </row>
    <row r="52" spans="4:26" x14ac:dyDescent="0.3">
      <c r="D52" s="4"/>
      <c r="E52" s="4"/>
      <c r="F52" s="5"/>
      <c r="G52" s="4"/>
      <c r="H52" s="4"/>
      <c r="I52" s="4"/>
      <c r="J52" s="4"/>
      <c r="K52" s="4"/>
      <c r="L52" s="4"/>
    </row>
    <row r="53" spans="4:26" x14ac:dyDescent="0.3">
      <c r="D53" s="4"/>
      <c r="E53" s="4"/>
      <c r="F53" s="5"/>
      <c r="G53" s="4"/>
      <c r="H53" s="4"/>
      <c r="I53" s="4"/>
      <c r="J53" s="4"/>
      <c r="K53" s="4"/>
      <c r="L53" s="4"/>
    </row>
    <row r="55" spans="4:26" x14ac:dyDescent="0.3">
      <c r="D55" s="7" t="s">
        <v>21</v>
      </c>
    </row>
    <row r="56" spans="4:26" x14ac:dyDescent="0.3">
      <c r="D56" s="1" t="s">
        <v>0</v>
      </c>
      <c r="E56" s="2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</row>
    <row r="57" spans="4:26" ht="42.6" thickBot="1" x14ac:dyDescent="0.35">
      <c r="D57" s="3" t="s">
        <v>9</v>
      </c>
      <c r="E57" s="3" t="s">
        <v>10</v>
      </c>
      <c r="F57" s="3" t="s">
        <v>11</v>
      </c>
      <c r="G57" s="3" t="s">
        <v>12</v>
      </c>
      <c r="H57" s="3" t="s">
        <v>13</v>
      </c>
      <c r="I57" s="3" t="s">
        <v>14</v>
      </c>
      <c r="J57" s="3" t="s">
        <v>15</v>
      </c>
      <c r="K57" s="3" t="s">
        <v>16</v>
      </c>
      <c r="L57" s="3" t="s">
        <v>17</v>
      </c>
    </row>
    <row r="58" spans="4:26" ht="15" thickBot="1" x14ac:dyDescent="0.35">
      <c r="D58" s="3" t="s">
        <v>18</v>
      </c>
      <c r="E58" s="3"/>
      <c r="F58" s="3"/>
      <c r="G58" s="3"/>
      <c r="H58" s="3"/>
      <c r="I58" s="3"/>
      <c r="J58" s="3"/>
      <c r="K58" s="3"/>
      <c r="L58" s="3"/>
    </row>
    <row r="59" spans="4:26" x14ac:dyDescent="0.3">
      <c r="D59" s="25" t="s">
        <v>88</v>
      </c>
      <c r="E59" s="25"/>
      <c r="F59" s="25" t="s">
        <v>174</v>
      </c>
      <c r="G59" s="25" t="s">
        <v>180</v>
      </c>
      <c r="H59" s="24" t="s">
        <v>19</v>
      </c>
      <c r="I59" s="24" t="s">
        <v>89</v>
      </c>
    </row>
    <row r="60" spans="4:26" x14ac:dyDescent="0.3">
      <c r="D60" s="25"/>
      <c r="E60" s="25"/>
      <c r="F60" s="25" t="s">
        <v>175</v>
      </c>
      <c r="G60" s="25" t="s">
        <v>181</v>
      </c>
      <c r="H60" s="24" t="s">
        <v>19</v>
      </c>
      <c r="I60" s="24" t="s">
        <v>89</v>
      </c>
    </row>
    <row r="61" spans="4:26" x14ac:dyDescent="0.3">
      <c r="D61" s="25"/>
      <c r="E61" s="25"/>
      <c r="F61" s="25" t="s">
        <v>176</v>
      </c>
      <c r="G61" s="25" t="s">
        <v>182</v>
      </c>
      <c r="H61" s="24" t="s">
        <v>19</v>
      </c>
      <c r="I61" s="24" t="s">
        <v>89</v>
      </c>
    </row>
    <row r="62" spans="4:26" x14ac:dyDescent="0.3">
      <c r="D62" s="25"/>
      <c r="E62" s="25"/>
      <c r="F62" s="25" t="s">
        <v>177</v>
      </c>
      <c r="G62" s="25" t="s">
        <v>183</v>
      </c>
      <c r="H62" s="24" t="s">
        <v>19</v>
      </c>
      <c r="I62" s="24" t="s">
        <v>89</v>
      </c>
    </row>
    <row r="63" spans="4:26" x14ac:dyDescent="0.3">
      <c r="D63" s="25"/>
      <c r="E63" s="25"/>
      <c r="F63" s="25" t="s">
        <v>178</v>
      </c>
      <c r="G63" s="25" t="s">
        <v>184</v>
      </c>
      <c r="H63" s="24" t="s">
        <v>19</v>
      </c>
      <c r="I63" s="24" t="s">
        <v>89</v>
      </c>
    </row>
    <row r="64" spans="4:26" x14ac:dyDescent="0.3">
      <c r="D64" s="25"/>
      <c r="E64" s="25"/>
      <c r="F64" s="25" t="s">
        <v>179</v>
      </c>
      <c r="G64" s="25" t="s">
        <v>185</v>
      </c>
      <c r="H64" s="24" t="s">
        <v>19</v>
      </c>
      <c r="I64" s="24" t="s">
        <v>89</v>
      </c>
    </row>
    <row r="65" spans="4:9" x14ac:dyDescent="0.3">
      <c r="D65" s="25"/>
      <c r="E65" s="25"/>
      <c r="F65" s="25" t="s">
        <v>186</v>
      </c>
      <c r="G65" s="25" t="s">
        <v>187</v>
      </c>
      <c r="H65" s="24" t="s">
        <v>19</v>
      </c>
      <c r="I65" s="24" t="s">
        <v>89</v>
      </c>
    </row>
    <row r="66" spans="4:9" x14ac:dyDescent="0.3">
      <c r="D66" s="25"/>
      <c r="E66" s="25"/>
      <c r="F66" s="25" t="s">
        <v>188</v>
      </c>
      <c r="G66" s="25" t="s">
        <v>189</v>
      </c>
      <c r="H66" s="24" t="s">
        <v>19</v>
      </c>
      <c r="I66" s="24" t="s">
        <v>89</v>
      </c>
    </row>
    <row r="67" spans="4:9" x14ac:dyDescent="0.3">
      <c r="D67" s="25"/>
      <c r="E67" s="25"/>
      <c r="F67" s="25" t="s">
        <v>190</v>
      </c>
      <c r="G67" s="25" t="s">
        <v>191</v>
      </c>
      <c r="H67" s="24" t="s">
        <v>19</v>
      </c>
      <c r="I67" s="24" t="s">
        <v>89</v>
      </c>
    </row>
    <row r="68" spans="4:9" x14ac:dyDescent="0.3">
      <c r="D68" s="25"/>
      <c r="E68" s="25"/>
      <c r="F68" s="25" t="s">
        <v>192</v>
      </c>
      <c r="G68" s="25" t="s">
        <v>193</v>
      </c>
      <c r="H68" s="24" t="s">
        <v>19</v>
      </c>
      <c r="I68" s="24" t="s">
        <v>89</v>
      </c>
    </row>
    <row r="69" spans="4:9" x14ac:dyDescent="0.3">
      <c r="D69" s="25"/>
      <c r="E69" s="25"/>
      <c r="F69" s="25" t="s">
        <v>194</v>
      </c>
      <c r="G69" s="25" t="s">
        <v>195</v>
      </c>
      <c r="H69" s="24" t="s">
        <v>19</v>
      </c>
      <c r="I69" s="24" t="s">
        <v>89</v>
      </c>
    </row>
    <row r="70" spans="4:9" x14ac:dyDescent="0.3">
      <c r="D70" s="25"/>
      <c r="E70" s="25"/>
      <c r="F70" s="25" t="s">
        <v>196</v>
      </c>
      <c r="G70" s="25" t="s">
        <v>197</v>
      </c>
      <c r="H70" s="24" t="s">
        <v>19</v>
      </c>
      <c r="I70" s="24" t="s">
        <v>89</v>
      </c>
    </row>
    <row r="71" spans="4:9" x14ac:dyDescent="0.3">
      <c r="D71" s="25"/>
      <c r="E71" s="25"/>
      <c r="F71" s="25" t="s">
        <v>198</v>
      </c>
      <c r="G71" s="25" t="s">
        <v>199</v>
      </c>
      <c r="H71" s="24" t="s">
        <v>19</v>
      </c>
      <c r="I71" s="24" t="s">
        <v>89</v>
      </c>
    </row>
    <row r="72" spans="4:9" x14ac:dyDescent="0.3">
      <c r="D72" s="25"/>
      <c r="E72" s="25"/>
      <c r="F72" s="25" t="s">
        <v>200</v>
      </c>
      <c r="G72" s="25" t="s">
        <v>201</v>
      </c>
      <c r="H72" s="24" t="s">
        <v>19</v>
      </c>
      <c r="I72" s="24" t="s">
        <v>89</v>
      </c>
    </row>
    <row r="73" spans="4:9" x14ac:dyDescent="0.3">
      <c r="D73" s="25"/>
      <c r="E73" s="25"/>
      <c r="F73" s="25" t="s">
        <v>202</v>
      </c>
      <c r="G73" s="25" t="s">
        <v>203</v>
      </c>
      <c r="H73" s="24" t="s">
        <v>19</v>
      </c>
      <c r="I73" s="24" t="s">
        <v>89</v>
      </c>
    </row>
    <row r="74" spans="4:9" x14ac:dyDescent="0.3">
      <c r="D74" s="25"/>
      <c r="E74" s="25"/>
      <c r="F74" s="25" t="s">
        <v>204</v>
      </c>
      <c r="G74" s="25" t="s">
        <v>205</v>
      </c>
      <c r="H74" s="24" t="s">
        <v>19</v>
      </c>
      <c r="I74" s="24" t="s">
        <v>89</v>
      </c>
    </row>
    <row r="75" spans="4:9" x14ac:dyDescent="0.3">
      <c r="D75" s="25"/>
      <c r="E75" s="25"/>
      <c r="F75" s="25" t="s">
        <v>206</v>
      </c>
      <c r="G75" s="25" t="s">
        <v>207</v>
      </c>
      <c r="H75" s="24" t="s">
        <v>19</v>
      </c>
      <c r="I75" s="24" t="s">
        <v>89</v>
      </c>
    </row>
    <row r="76" spans="4:9" x14ac:dyDescent="0.3">
      <c r="D76" s="25"/>
      <c r="E76" s="25"/>
      <c r="F76" s="25" t="s">
        <v>208</v>
      </c>
      <c r="G76" s="25" t="s">
        <v>209</v>
      </c>
      <c r="H76" s="24" t="s">
        <v>19</v>
      </c>
      <c r="I76" s="24" t="s">
        <v>89</v>
      </c>
    </row>
    <row r="77" spans="4:9" x14ac:dyDescent="0.3">
      <c r="D77" s="25"/>
      <c r="E77" s="25"/>
      <c r="F77" s="25" t="s">
        <v>210</v>
      </c>
      <c r="G77" s="25" t="s">
        <v>211</v>
      </c>
      <c r="H77" s="24" t="s">
        <v>19</v>
      </c>
      <c r="I77" s="24" t="s">
        <v>89</v>
      </c>
    </row>
    <row r="78" spans="4:9" x14ac:dyDescent="0.3">
      <c r="D78" s="25"/>
      <c r="E78" s="25"/>
      <c r="F78" s="25" t="s">
        <v>212</v>
      </c>
      <c r="G78" s="25" t="s">
        <v>213</v>
      </c>
      <c r="H78" s="24" t="s">
        <v>19</v>
      </c>
      <c r="I78" s="24" t="s">
        <v>89</v>
      </c>
    </row>
    <row r="79" spans="4:9" x14ac:dyDescent="0.3">
      <c r="D79" s="25"/>
      <c r="E79" s="25"/>
      <c r="F79" s="25" t="s">
        <v>214</v>
      </c>
      <c r="G79" s="25" t="s">
        <v>215</v>
      </c>
      <c r="H79" s="24" t="s">
        <v>19</v>
      </c>
      <c r="I79" s="24" t="s">
        <v>89</v>
      </c>
    </row>
    <row r="80" spans="4:9" x14ac:dyDescent="0.3">
      <c r="D80" s="25"/>
      <c r="E80" s="25"/>
      <c r="F80" s="25" t="s">
        <v>216</v>
      </c>
      <c r="G80" s="25" t="s">
        <v>217</v>
      </c>
      <c r="H80" s="24" t="s">
        <v>19</v>
      </c>
      <c r="I80" s="24" t="s">
        <v>89</v>
      </c>
    </row>
    <row r="81" spans="4:9" x14ac:dyDescent="0.3">
      <c r="D81" s="25"/>
      <c r="E81" s="25"/>
      <c r="F81" s="25" t="s">
        <v>218</v>
      </c>
      <c r="G81" s="25" t="s">
        <v>219</v>
      </c>
      <c r="H81" s="24" t="s">
        <v>19</v>
      </c>
      <c r="I81" s="24" t="s">
        <v>89</v>
      </c>
    </row>
    <row r="82" spans="4:9" x14ac:dyDescent="0.3">
      <c r="D82" s="25"/>
      <c r="E82" s="25"/>
      <c r="F82" s="25" t="s">
        <v>220</v>
      </c>
      <c r="G82" s="25" t="s">
        <v>221</v>
      </c>
      <c r="H82" s="24" t="s">
        <v>19</v>
      </c>
      <c r="I82" s="24" t="s">
        <v>89</v>
      </c>
    </row>
    <row r="83" spans="4:9" x14ac:dyDescent="0.3">
      <c r="D83" s="25"/>
      <c r="E83" s="25"/>
      <c r="F83" s="25" t="s">
        <v>222</v>
      </c>
      <c r="G83" s="25" t="s">
        <v>223</v>
      </c>
      <c r="H83" s="24" t="s">
        <v>19</v>
      </c>
      <c r="I83" s="24" t="s">
        <v>89</v>
      </c>
    </row>
    <row r="84" spans="4:9" x14ac:dyDescent="0.3">
      <c r="D84" s="25"/>
      <c r="E84" s="25"/>
      <c r="F84" s="25" t="s">
        <v>224</v>
      </c>
      <c r="G84" s="25" t="s">
        <v>225</v>
      </c>
      <c r="H84" s="24" t="s">
        <v>19</v>
      </c>
      <c r="I84" s="24" t="s">
        <v>89</v>
      </c>
    </row>
    <row r="85" spans="4:9" x14ac:dyDescent="0.3">
      <c r="D85" s="25"/>
      <c r="E85" s="25"/>
      <c r="F85" s="25" t="s">
        <v>226</v>
      </c>
      <c r="G85" s="25" t="s">
        <v>227</v>
      </c>
      <c r="H85" s="24" t="s">
        <v>19</v>
      </c>
      <c r="I85" s="24" t="s">
        <v>89</v>
      </c>
    </row>
    <row r="86" spans="4:9" x14ac:dyDescent="0.3">
      <c r="D86" s="25"/>
      <c r="E86" s="25"/>
      <c r="F86" s="25" t="s">
        <v>228</v>
      </c>
      <c r="G86" s="25" t="s">
        <v>229</v>
      </c>
      <c r="H86" s="24" t="s">
        <v>19</v>
      </c>
      <c r="I86" s="24" t="s">
        <v>89</v>
      </c>
    </row>
    <row r="87" spans="4:9" x14ac:dyDescent="0.3">
      <c r="F87" s="25" t="s">
        <v>230</v>
      </c>
      <c r="G87" s="25" t="s">
        <v>231</v>
      </c>
      <c r="H87" s="24" t="s">
        <v>19</v>
      </c>
      <c r="I87" s="24" t="s">
        <v>89</v>
      </c>
    </row>
    <row r="88" spans="4:9" x14ac:dyDescent="0.3">
      <c r="F88" s="25" t="s">
        <v>232</v>
      </c>
      <c r="G88" s="25" t="s">
        <v>233</v>
      </c>
      <c r="H88" s="24" t="s">
        <v>19</v>
      </c>
      <c r="I88" s="24" t="s">
        <v>89</v>
      </c>
    </row>
    <row r="89" spans="4:9" x14ac:dyDescent="0.3">
      <c r="F89" s="25" t="s">
        <v>234</v>
      </c>
      <c r="G89" s="25" t="s">
        <v>235</v>
      </c>
      <c r="H89" s="24" t="s">
        <v>19</v>
      </c>
      <c r="I89" s="24" t="s">
        <v>89</v>
      </c>
    </row>
    <row r="90" spans="4:9" x14ac:dyDescent="0.3">
      <c r="F90" s="25" t="s">
        <v>236</v>
      </c>
      <c r="G90" s="25" t="s">
        <v>237</v>
      </c>
      <c r="H90" s="24" t="s">
        <v>19</v>
      </c>
      <c r="I90" s="24" t="s">
        <v>89</v>
      </c>
    </row>
    <row r="91" spans="4:9" x14ac:dyDescent="0.3">
      <c r="F91" s="25" t="s">
        <v>238</v>
      </c>
      <c r="G91" s="25" t="s">
        <v>239</v>
      </c>
      <c r="H91" s="24" t="s">
        <v>19</v>
      </c>
      <c r="I91" s="24" t="s">
        <v>89</v>
      </c>
    </row>
    <row r="92" spans="4:9" x14ac:dyDescent="0.3">
      <c r="F92" s="25" t="s">
        <v>240</v>
      </c>
      <c r="G92" s="25" t="s">
        <v>241</v>
      </c>
      <c r="H92" s="24" t="s">
        <v>19</v>
      </c>
      <c r="I92" s="24" t="s">
        <v>89</v>
      </c>
    </row>
    <row r="93" spans="4:9" x14ac:dyDescent="0.3">
      <c r="F93" s="25" t="s">
        <v>242</v>
      </c>
      <c r="G93" s="25" t="s">
        <v>243</v>
      </c>
      <c r="H93" s="24" t="s">
        <v>19</v>
      </c>
      <c r="I93" s="24" t="s">
        <v>89</v>
      </c>
    </row>
    <row r="94" spans="4:9" x14ac:dyDescent="0.3">
      <c r="F94" s="25" t="s">
        <v>244</v>
      </c>
      <c r="G94" s="25" t="s">
        <v>245</v>
      </c>
      <c r="H94" s="24" t="s">
        <v>19</v>
      </c>
      <c r="I94" s="24" t="s">
        <v>89</v>
      </c>
    </row>
    <row r="95" spans="4:9" x14ac:dyDescent="0.3">
      <c r="F95" s="25" t="s">
        <v>246</v>
      </c>
      <c r="G95" s="25" t="s">
        <v>247</v>
      </c>
      <c r="H95" s="24" t="s">
        <v>19</v>
      </c>
      <c r="I95" s="24" t="s">
        <v>89</v>
      </c>
    </row>
    <row r="96" spans="4:9" x14ac:dyDescent="0.3">
      <c r="F96" s="25" t="s">
        <v>248</v>
      </c>
      <c r="G96" s="25" t="s">
        <v>249</v>
      </c>
      <c r="H96" s="24" t="s">
        <v>19</v>
      </c>
      <c r="I96" s="24" t="s">
        <v>89</v>
      </c>
    </row>
    <row r="97" spans="6:9" x14ac:dyDescent="0.3">
      <c r="F97" s="25" t="s">
        <v>250</v>
      </c>
      <c r="G97" s="25" t="s">
        <v>251</v>
      </c>
      <c r="H97" s="24" t="s">
        <v>19</v>
      </c>
      <c r="I97" s="24" t="s">
        <v>89</v>
      </c>
    </row>
    <row r="98" spans="6:9" x14ac:dyDescent="0.3">
      <c r="F98" s="25" t="s">
        <v>252</v>
      </c>
      <c r="G98" s="25" t="s">
        <v>253</v>
      </c>
      <c r="H98" s="24" t="s">
        <v>19</v>
      </c>
      <c r="I98" s="24" t="s">
        <v>89</v>
      </c>
    </row>
    <row r="99" spans="6:9" x14ac:dyDescent="0.3">
      <c r="F99" s="25" t="s">
        <v>254</v>
      </c>
      <c r="G99" s="25" t="s">
        <v>255</v>
      </c>
      <c r="H99" s="24" t="s">
        <v>19</v>
      </c>
      <c r="I99" s="24" t="s">
        <v>89</v>
      </c>
    </row>
    <row r="100" spans="6:9" x14ac:dyDescent="0.3">
      <c r="F100" s="25" t="s">
        <v>256</v>
      </c>
      <c r="G100" s="25" t="s">
        <v>257</v>
      </c>
      <c r="H100" s="24" t="s">
        <v>19</v>
      </c>
      <c r="I100" s="24" t="s">
        <v>89</v>
      </c>
    </row>
    <row r="101" spans="6:9" x14ac:dyDescent="0.3">
      <c r="F101" s="25"/>
      <c r="G101" s="25"/>
      <c r="H101" s="24"/>
      <c r="I101" s="24"/>
    </row>
    <row r="102" spans="6:9" x14ac:dyDescent="0.3">
      <c r="F102" s="25"/>
      <c r="G102" s="25"/>
      <c r="H102" s="24"/>
      <c r="I102" s="24"/>
    </row>
    <row r="103" spans="6:9" x14ac:dyDescent="0.3">
      <c r="F103" s="25"/>
      <c r="G103" s="25"/>
      <c r="H103" s="24"/>
      <c r="I103" s="24"/>
    </row>
    <row r="104" spans="6:9" x14ac:dyDescent="0.3">
      <c r="F104" s="25"/>
      <c r="G104" s="25"/>
      <c r="H104" s="24"/>
      <c r="I104" s="24"/>
    </row>
    <row r="105" spans="6:9" x14ac:dyDescent="0.3">
      <c r="F105" s="25"/>
      <c r="G105" s="25"/>
      <c r="H105" s="24"/>
      <c r="I105" s="24"/>
    </row>
    <row r="106" spans="6:9" x14ac:dyDescent="0.3">
      <c r="F106" s="25"/>
      <c r="G106" s="25"/>
      <c r="H106" s="24"/>
      <c r="I106" s="24"/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89E0-9FF6-48FA-AD50-A4FA3DA5E255}">
  <dimension ref="B2:P52"/>
  <sheetViews>
    <sheetView showGridLines="0" topLeftCell="A18" zoomScale="70" zoomScaleNormal="70" workbookViewId="0">
      <selection activeCell="L11" sqref="L11:L52"/>
    </sheetView>
  </sheetViews>
  <sheetFormatPr baseColWidth="10" defaultRowHeight="14.4" x14ac:dyDescent="0.3"/>
  <cols>
    <col min="2" max="2" width="24.88671875" customWidth="1"/>
    <col min="3" max="3" width="22.109375" customWidth="1"/>
    <col min="4" max="4" width="16.6640625" customWidth="1"/>
    <col min="7" max="7" width="15.5546875" customWidth="1"/>
    <col min="14" max="14" width="30.44140625" customWidth="1"/>
    <col min="16" max="16" width="17.5546875" customWidth="1"/>
  </cols>
  <sheetData>
    <row r="2" spans="2:16" x14ac:dyDescent="0.3">
      <c r="N2" s="20" t="s">
        <v>67</v>
      </c>
      <c r="O2" s="21">
        <v>75.166375708662926</v>
      </c>
    </row>
    <row r="3" spans="2:16" x14ac:dyDescent="0.3">
      <c r="N3" s="20" t="s">
        <v>68</v>
      </c>
      <c r="O3" s="22">
        <v>77.841777688967127</v>
      </c>
    </row>
    <row r="4" spans="2:16" x14ac:dyDescent="0.3">
      <c r="N4" s="20" t="s">
        <v>69</v>
      </c>
      <c r="O4" s="21">
        <v>55.539114956987063</v>
      </c>
    </row>
    <row r="5" spans="2:16" x14ac:dyDescent="0.3">
      <c r="N5" s="20" t="s">
        <v>80</v>
      </c>
      <c r="O5">
        <v>78.281203343664757</v>
      </c>
    </row>
    <row r="7" spans="2:16" ht="16.2" thickBot="1" x14ac:dyDescent="0.35">
      <c r="B7" s="6" t="s">
        <v>20</v>
      </c>
      <c r="C7" s="8"/>
      <c r="D7" s="8"/>
      <c r="G7" s="9" t="s">
        <v>26</v>
      </c>
      <c r="H7" s="9" t="s">
        <v>26</v>
      </c>
      <c r="I7" s="9" t="s">
        <v>27</v>
      </c>
      <c r="J7" s="9" t="s">
        <v>28</v>
      </c>
      <c r="K7" s="9" t="s">
        <v>29</v>
      </c>
    </row>
    <row r="8" spans="2:16" ht="21.6" x14ac:dyDescent="0.3">
      <c r="E8" t="s">
        <v>30</v>
      </c>
      <c r="F8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s="10" t="s">
        <v>36</v>
      </c>
    </row>
    <row r="9" spans="2:16" x14ac:dyDescent="0.3">
      <c r="B9" s="11" t="s">
        <v>37</v>
      </c>
      <c r="N9" s="11" t="s">
        <v>37</v>
      </c>
    </row>
    <row r="10" spans="2:16" x14ac:dyDescent="0.3">
      <c r="B10" s="12" t="s">
        <v>2</v>
      </c>
      <c r="C10" s="12" t="s">
        <v>38</v>
      </c>
      <c r="D10" s="12" t="s">
        <v>39</v>
      </c>
      <c r="E10" s="13" t="s">
        <v>259</v>
      </c>
      <c r="F10" s="13" t="s">
        <v>40</v>
      </c>
      <c r="G10" s="13" t="s">
        <v>258</v>
      </c>
      <c r="H10" s="13" t="s">
        <v>41</v>
      </c>
      <c r="I10" s="13" t="s">
        <v>42</v>
      </c>
      <c r="J10" s="13" t="s">
        <v>43</v>
      </c>
      <c r="K10" s="13" t="s">
        <v>44</v>
      </c>
      <c r="L10" s="13" t="s">
        <v>45</v>
      </c>
      <c r="N10" s="12" t="s">
        <v>2</v>
      </c>
      <c r="O10" s="12" t="s">
        <v>39</v>
      </c>
      <c r="P10" s="14" t="s">
        <v>77</v>
      </c>
    </row>
    <row r="11" spans="2:16" ht="15.6" x14ac:dyDescent="0.3">
      <c r="B11" t="str">
        <f>'COMM&amp;PROCESS'!F7</f>
        <v>AUTO-NE-DSL1-CAM1</v>
      </c>
      <c r="C11" s="4" t="s">
        <v>78</v>
      </c>
      <c r="D11" s="33" t="s">
        <v>46</v>
      </c>
      <c r="E11" s="26">
        <v>0.38</v>
      </c>
      <c r="F11" s="27">
        <v>0.4</v>
      </c>
      <c r="G11" s="4">
        <v>1150</v>
      </c>
      <c r="H11" s="4">
        <v>23</v>
      </c>
      <c r="I11" s="28">
        <v>6.6225600000000009E-2</v>
      </c>
      <c r="J11" s="4">
        <v>30</v>
      </c>
      <c r="K11" s="18">
        <v>31.536000000000001</v>
      </c>
      <c r="L11" s="4">
        <v>2022</v>
      </c>
      <c r="N11" t="str">
        <f>B11</f>
        <v>AUTO-NE-DSL1-CAM1</v>
      </c>
      <c r="O11" s="19" t="s">
        <v>70</v>
      </c>
      <c r="P11">
        <f>$O$2/E11</f>
        <v>197.80625186490244</v>
      </c>
    </row>
    <row r="12" spans="2:16" ht="15.6" x14ac:dyDescent="0.3">
      <c r="B12" t="str">
        <f>'COMM&amp;PROCESS'!F8</f>
        <v>AUTO-NE-HFO1-CAM1</v>
      </c>
      <c r="C12" s="4" t="s">
        <v>79</v>
      </c>
      <c r="D12" s="33" t="s">
        <v>46</v>
      </c>
      <c r="E12" s="26">
        <v>0.35</v>
      </c>
      <c r="F12" s="27">
        <v>0.4</v>
      </c>
      <c r="G12" s="4">
        <v>1332</v>
      </c>
      <c r="H12" s="4">
        <v>23</v>
      </c>
      <c r="I12" s="28">
        <v>9.4608000000000012E-2</v>
      </c>
      <c r="J12" s="4">
        <v>40</v>
      </c>
      <c r="K12" s="18">
        <v>31.536000000000001</v>
      </c>
      <c r="L12" s="4">
        <v>2022</v>
      </c>
      <c r="N12" t="str">
        <f t="shared" ref="N12:N52" si="0">B12</f>
        <v>AUTO-NE-HFO1-CAM1</v>
      </c>
      <c r="O12" s="19" t="s">
        <v>70</v>
      </c>
      <c r="P12">
        <f>$O$5/E12</f>
        <v>223.66058098189933</v>
      </c>
    </row>
    <row r="13" spans="2:16" ht="15.6" x14ac:dyDescent="0.3">
      <c r="B13" t="str">
        <f>'COMM&amp;PROCESS'!F9</f>
        <v>AUTO-NE-OIL1-CAM1</v>
      </c>
      <c r="C13" s="4" t="s">
        <v>53</v>
      </c>
      <c r="D13" s="33" t="s">
        <v>46</v>
      </c>
      <c r="E13" s="26">
        <v>0.35</v>
      </c>
      <c r="F13" s="27">
        <v>0.4</v>
      </c>
      <c r="G13" s="4">
        <v>1150</v>
      </c>
      <c r="H13" s="4">
        <v>23</v>
      </c>
      <c r="I13" s="28">
        <v>6.6225600000000009E-2</v>
      </c>
      <c r="J13" s="4">
        <v>30</v>
      </c>
      <c r="K13" s="18">
        <v>31.536000000000001</v>
      </c>
      <c r="L13" s="4">
        <v>2022</v>
      </c>
      <c r="N13" t="str">
        <f t="shared" si="0"/>
        <v>AUTO-NE-OIL1-CAM1</v>
      </c>
      <c r="O13" s="19" t="s">
        <v>70</v>
      </c>
      <c r="P13">
        <f>$O$3/E13</f>
        <v>222.40507911133466</v>
      </c>
    </row>
    <row r="14" spans="2:16" ht="15.6" x14ac:dyDescent="0.3">
      <c r="B14" t="str">
        <f>'COMM&amp;PROCESS'!F10</f>
        <v>AUTO-NE-GASCT1-CAM1</v>
      </c>
      <c r="C14" s="4" t="s">
        <v>54</v>
      </c>
      <c r="D14" s="33" t="s">
        <v>46</v>
      </c>
      <c r="E14" s="26">
        <v>0.35199999999999998</v>
      </c>
      <c r="F14" s="27">
        <v>0.35</v>
      </c>
      <c r="G14" s="29">
        <v>928</v>
      </c>
      <c r="H14" s="29">
        <v>21</v>
      </c>
      <c r="I14" s="28">
        <v>0.15767999999999999</v>
      </c>
      <c r="J14" s="4">
        <v>30</v>
      </c>
      <c r="K14" s="18">
        <v>31.536000000000001</v>
      </c>
      <c r="L14" s="4">
        <v>2022</v>
      </c>
      <c r="N14" t="str">
        <f t="shared" si="0"/>
        <v>AUTO-NE-GASCT1-CAM1</v>
      </c>
      <c r="O14" s="19" t="s">
        <v>70</v>
      </c>
      <c r="P14">
        <f>$O$4/E14</f>
        <v>157.78157658234963</v>
      </c>
    </row>
    <row r="15" spans="2:16" ht="15.6" x14ac:dyDescent="0.3">
      <c r="B15" t="str">
        <f>'COMM&amp;PROCESS'!F11</f>
        <v>AUTO-NE-GASCT2-CAM1</v>
      </c>
      <c r="C15" s="4" t="s">
        <v>54</v>
      </c>
      <c r="D15" s="33" t="s">
        <v>46</v>
      </c>
      <c r="E15" s="30">
        <v>0.35199999999999998</v>
      </c>
      <c r="F15" s="31">
        <v>0.35</v>
      </c>
      <c r="G15" s="32">
        <v>846</v>
      </c>
      <c r="H15" s="32">
        <v>21</v>
      </c>
      <c r="I15" s="28">
        <v>0.15767999999999999</v>
      </c>
      <c r="J15" s="4">
        <v>30</v>
      </c>
      <c r="K15" s="18">
        <v>31.536000000000001</v>
      </c>
      <c r="L15" s="4">
        <v>2030</v>
      </c>
      <c r="N15" t="str">
        <f t="shared" si="0"/>
        <v>AUTO-NE-GASCT2-CAM1</v>
      </c>
      <c r="O15" s="19" t="s">
        <v>70</v>
      </c>
      <c r="P15">
        <f>$O$4/E15</f>
        <v>157.78157658234963</v>
      </c>
    </row>
    <row r="16" spans="2:16" ht="15.6" x14ac:dyDescent="0.3">
      <c r="B16" t="str">
        <f>'COMM&amp;PROCESS'!F12</f>
        <v>AUTO-NE-GASCT3-CAM1</v>
      </c>
      <c r="C16" s="4" t="s">
        <v>54</v>
      </c>
      <c r="D16" s="33" t="s">
        <v>46</v>
      </c>
      <c r="E16" s="26">
        <v>0.35200000000000004</v>
      </c>
      <c r="F16" s="27">
        <v>0.35</v>
      </c>
      <c r="G16" s="29">
        <v>800</v>
      </c>
      <c r="H16" s="29">
        <v>21</v>
      </c>
      <c r="I16" s="28">
        <v>0.15767999999999999</v>
      </c>
      <c r="J16" s="4">
        <v>30</v>
      </c>
      <c r="K16" s="18">
        <v>31.536000000000001</v>
      </c>
      <c r="L16" s="4">
        <v>2040</v>
      </c>
      <c r="N16" t="str">
        <f t="shared" si="0"/>
        <v>AUTO-NE-GASCT3-CAM1</v>
      </c>
      <c r="O16" s="19" t="s">
        <v>70</v>
      </c>
      <c r="P16">
        <f>$O$4/E16</f>
        <v>157.7815765823496</v>
      </c>
    </row>
    <row r="17" spans="2:16" ht="15.6" x14ac:dyDescent="0.3">
      <c r="B17" t="str">
        <f>'COMM&amp;PROCESS'!F13</f>
        <v>AUTO-NE-DSL1-CAM2</v>
      </c>
      <c r="C17" s="4" t="s">
        <v>78</v>
      </c>
      <c r="D17" s="33" t="s">
        <v>47</v>
      </c>
      <c r="E17" s="26">
        <v>0.38</v>
      </c>
      <c r="F17" s="27">
        <v>0.4</v>
      </c>
      <c r="G17" s="4">
        <v>1150</v>
      </c>
      <c r="H17" s="4">
        <v>23</v>
      </c>
      <c r="I17" s="28">
        <v>6.6225600000000009E-2</v>
      </c>
      <c r="J17" s="4">
        <v>30</v>
      </c>
      <c r="K17" s="18">
        <v>31.536000000000001</v>
      </c>
      <c r="L17" s="4">
        <v>2022</v>
      </c>
      <c r="N17" t="str">
        <f t="shared" si="0"/>
        <v>AUTO-NE-DSL1-CAM2</v>
      </c>
      <c r="O17" s="19" t="s">
        <v>71</v>
      </c>
      <c r="P17">
        <f>$O$2/E17</f>
        <v>197.80625186490244</v>
      </c>
    </row>
    <row r="18" spans="2:16" ht="15.6" x14ac:dyDescent="0.3">
      <c r="B18" t="str">
        <f>'COMM&amp;PROCESS'!F14</f>
        <v>AUTO-NE-HFO1-CAM2</v>
      </c>
      <c r="C18" s="4" t="s">
        <v>79</v>
      </c>
      <c r="D18" s="33" t="s">
        <v>47</v>
      </c>
      <c r="E18" s="26">
        <v>0.35</v>
      </c>
      <c r="F18" s="27">
        <v>0.4</v>
      </c>
      <c r="G18" s="4">
        <v>1332</v>
      </c>
      <c r="H18" s="4">
        <v>23</v>
      </c>
      <c r="I18" s="28">
        <v>9.4608000000000012E-2</v>
      </c>
      <c r="J18" s="4">
        <v>40</v>
      </c>
      <c r="K18" s="18">
        <v>31.536000000000001</v>
      </c>
      <c r="L18" s="4">
        <v>2022</v>
      </c>
      <c r="N18" t="str">
        <f t="shared" si="0"/>
        <v>AUTO-NE-HFO1-CAM2</v>
      </c>
      <c r="O18" s="19" t="s">
        <v>71</v>
      </c>
      <c r="P18">
        <f>$O$5/E18</f>
        <v>223.66058098189933</v>
      </c>
    </row>
    <row r="19" spans="2:16" ht="15.6" x14ac:dyDescent="0.3">
      <c r="B19" t="str">
        <f>'COMM&amp;PROCESS'!F15</f>
        <v>AUTO-NE-OIL1-CAM2</v>
      </c>
      <c r="C19" s="4" t="s">
        <v>55</v>
      </c>
      <c r="D19" s="33" t="s">
        <v>47</v>
      </c>
      <c r="E19" s="26">
        <v>0.35</v>
      </c>
      <c r="F19" s="27">
        <v>0.4</v>
      </c>
      <c r="G19" s="4">
        <v>1150</v>
      </c>
      <c r="H19" s="4">
        <v>23</v>
      </c>
      <c r="I19" s="28">
        <v>6.6225600000000009E-2</v>
      </c>
      <c r="J19" s="4">
        <v>30</v>
      </c>
      <c r="K19" s="18">
        <v>31.536000000000001</v>
      </c>
      <c r="L19" s="4">
        <v>2022</v>
      </c>
      <c r="N19" t="str">
        <f t="shared" si="0"/>
        <v>AUTO-NE-OIL1-CAM2</v>
      </c>
      <c r="O19" s="19" t="s">
        <v>71</v>
      </c>
      <c r="P19">
        <f>$O$3/E19</f>
        <v>222.40507911133466</v>
      </c>
    </row>
    <row r="20" spans="2:16" ht="15.6" x14ac:dyDescent="0.3">
      <c r="B20" t="str">
        <f>'COMM&amp;PROCESS'!F16</f>
        <v>AUTO-NE-GASCT1-CAM2</v>
      </c>
      <c r="C20" s="4" t="s">
        <v>56</v>
      </c>
      <c r="D20" s="33" t="s">
        <v>47</v>
      </c>
      <c r="E20" s="26">
        <v>0.35199999999999998</v>
      </c>
      <c r="F20" s="27">
        <v>0.35</v>
      </c>
      <c r="G20" s="29">
        <v>928</v>
      </c>
      <c r="H20" s="29">
        <v>21</v>
      </c>
      <c r="I20" s="28">
        <v>0.15767999999999999</v>
      </c>
      <c r="J20" s="4">
        <v>30</v>
      </c>
      <c r="K20" s="18">
        <v>31.536000000000001</v>
      </c>
      <c r="L20" s="4">
        <v>2022</v>
      </c>
      <c r="N20" t="str">
        <f t="shared" si="0"/>
        <v>AUTO-NE-GASCT1-CAM2</v>
      </c>
      <c r="O20" s="19" t="s">
        <v>71</v>
      </c>
      <c r="P20">
        <f>$O$4/E20</f>
        <v>157.78157658234963</v>
      </c>
    </row>
    <row r="21" spans="2:16" ht="15.6" x14ac:dyDescent="0.3">
      <c r="B21" t="str">
        <f>'COMM&amp;PROCESS'!F17</f>
        <v>AUTO-NE-GASCT2-CAM2</v>
      </c>
      <c r="C21" s="4" t="s">
        <v>56</v>
      </c>
      <c r="D21" s="33" t="s">
        <v>47</v>
      </c>
      <c r="E21" s="30">
        <v>0.35199999999999998</v>
      </c>
      <c r="F21" s="31">
        <v>0.35</v>
      </c>
      <c r="G21" s="32">
        <v>846</v>
      </c>
      <c r="H21" s="32">
        <v>21</v>
      </c>
      <c r="I21" s="28">
        <v>0.15767999999999999</v>
      </c>
      <c r="J21" s="4">
        <v>30</v>
      </c>
      <c r="K21" s="18">
        <v>31.536000000000001</v>
      </c>
      <c r="L21" s="4">
        <v>2030</v>
      </c>
      <c r="N21" t="str">
        <f t="shared" si="0"/>
        <v>AUTO-NE-GASCT2-CAM2</v>
      </c>
      <c r="O21" s="19" t="s">
        <v>71</v>
      </c>
      <c r="P21">
        <f>$O$4/E21</f>
        <v>157.78157658234963</v>
      </c>
    </row>
    <row r="22" spans="2:16" ht="15.6" x14ac:dyDescent="0.3">
      <c r="B22" t="str">
        <f>'COMM&amp;PROCESS'!F18</f>
        <v>AUTO-NE-GASCT3-CAM2</v>
      </c>
      <c r="C22" s="4" t="s">
        <v>56</v>
      </c>
      <c r="D22" s="33" t="s">
        <v>47</v>
      </c>
      <c r="E22" s="26">
        <v>0.35200000000000004</v>
      </c>
      <c r="F22" s="27">
        <v>0.35</v>
      </c>
      <c r="G22" s="29">
        <v>800</v>
      </c>
      <c r="H22" s="29">
        <v>21</v>
      </c>
      <c r="I22" s="28">
        <v>0.15767999999999999</v>
      </c>
      <c r="J22" s="4">
        <v>30</v>
      </c>
      <c r="K22" s="18">
        <v>31.536000000000001</v>
      </c>
      <c r="L22" s="4">
        <v>2040</v>
      </c>
      <c r="N22" t="str">
        <f t="shared" si="0"/>
        <v>AUTO-NE-GASCT3-CAM2</v>
      </c>
      <c r="O22" s="19" t="s">
        <v>71</v>
      </c>
      <c r="P22">
        <f>$O$4/E22</f>
        <v>157.7815765823496</v>
      </c>
    </row>
    <row r="23" spans="2:16" ht="15.6" x14ac:dyDescent="0.3">
      <c r="B23" t="str">
        <f>'COMM&amp;PROCESS'!F19</f>
        <v>AUTO-NE-DSL1-CAM3</v>
      </c>
      <c r="C23" s="4" t="s">
        <v>78</v>
      </c>
      <c r="D23" s="33" t="s">
        <v>48</v>
      </c>
      <c r="E23" s="26">
        <v>0.38</v>
      </c>
      <c r="F23" s="27">
        <v>0.4</v>
      </c>
      <c r="G23" s="4">
        <v>1150</v>
      </c>
      <c r="H23" s="4">
        <v>23</v>
      </c>
      <c r="I23" s="28">
        <v>6.6225600000000009E-2</v>
      </c>
      <c r="J23" s="4">
        <v>30</v>
      </c>
      <c r="K23" s="18">
        <v>31.536000000000001</v>
      </c>
      <c r="L23" s="35">
        <v>2022</v>
      </c>
      <c r="N23" t="str">
        <f t="shared" si="0"/>
        <v>AUTO-NE-DSL1-CAM3</v>
      </c>
      <c r="O23" s="19" t="s">
        <v>72</v>
      </c>
      <c r="P23">
        <f>$O$2/E23</f>
        <v>197.80625186490244</v>
      </c>
    </row>
    <row r="24" spans="2:16" ht="15.6" x14ac:dyDescent="0.3">
      <c r="B24" t="str">
        <f>'COMM&amp;PROCESS'!F20</f>
        <v>AUTO-NE-HFO1-CAM3</v>
      </c>
      <c r="C24" s="4" t="s">
        <v>79</v>
      </c>
      <c r="D24" s="33" t="s">
        <v>48</v>
      </c>
      <c r="E24" s="26">
        <v>0.35</v>
      </c>
      <c r="F24" s="27">
        <v>0.4</v>
      </c>
      <c r="G24" s="4">
        <v>1332</v>
      </c>
      <c r="H24" s="4">
        <v>23</v>
      </c>
      <c r="I24" s="28">
        <v>9.4608000000000012E-2</v>
      </c>
      <c r="J24" s="4">
        <v>40</v>
      </c>
      <c r="K24" s="18">
        <v>31.536000000000001</v>
      </c>
      <c r="L24" s="35">
        <v>2022</v>
      </c>
      <c r="N24" t="str">
        <f t="shared" si="0"/>
        <v>AUTO-NE-HFO1-CAM3</v>
      </c>
      <c r="O24" s="19" t="s">
        <v>72</v>
      </c>
      <c r="P24">
        <f>$O$5/E24</f>
        <v>223.66058098189933</v>
      </c>
    </row>
    <row r="25" spans="2:16" ht="15.6" x14ac:dyDescent="0.3">
      <c r="B25" t="str">
        <f>'COMM&amp;PROCESS'!F21</f>
        <v>AUTO-NE-OIL1-CAM3</v>
      </c>
      <c r="C25" s="4" t="s">
        <v>57</v>
      </c>
      <c r="D25" s="33" t="s">
        <v>48</v>
      </c>
      <c r="E25" s="34">
        <v>0.38</v>
      </c>
      <c r="F25" s="27">
        <v>0.4</v>
      </c>
      <c r="G25" s="4">
        <v>1150</v>
      </c>
      <c r="H25" s="4">
        <v>23</v>
      </c>
      <c r="I25" s="28">
        <v>6.6225600000000009E-2</v>
      </c>
      <c r="J25" s="4">
        <v>30</v>
      </c>
      <c r="K25" s="18">
        <v>31.536000000000001</v>
      </c>
      <c r="L25" s="35">
        <v>2022</v>
      </c>
      <c r="N25" t="str">
        <f t="shared" si="0"/>
        <v>AUTO-NE-OIL1-CAM3</v>
      </c>
      <c r="O25" s="19" t="s">
        <v>72</v>
      </c>
      <c r="P25">
        <f>$O$3/E25</f>
        <v>204.84678339201875</v>
      </c>
    </row>
    <row r="26" spans="2:16" ht="15.6" x14ac:dyDescent="0.3">
      <c r="B26" t="str">
        <f>'COMM&amp;PROCESS'!F22</f>
        <v>AUTO-NE-GASCT1-CAM3</v>
      </c>
      <c r="C26" s="4" t="s">
        <v>58</v>
      </c>
      <c r="D26" s="33" t="s">
        <v>48</v>
      </c>
      <c r="E26" s="26">
        <v>0.35199999999999998</v>
      </c>
      <c r="F26" s="27">
        <v>0.35</v>
      </c>
      <c r="G26" s="29">
        <v>928</v>
      </c>
      <c r="H26" s="29">
        <v>21</v>
      </c>
      <c r="I26" s="28">
        <v>0.15767999999999999</v>
      </c>
      <c r="J26" s="4">
        <v>30</v>
      </c>
      <c r="K26" s="18">
        <v>31.536000000000001</v>
      </c>
      <c r="L26" s="35">
        <v>2022</v>
      </c>
      <c r="N26" t="str">
        <f t="shared" si="0"/>
        <v>AUTO-NE-GASCT1-CAM3</v>
      </c>
      <c r="O26" s="19" t="s">
        <v>72</v>
      </c>
      <c r="P26">
        <f>$O$4/E26</f>
        <v>157.78157658234963</v>
      </c>
    </row>
    <row r="27" spans="2:16" ht="15.6" x14ac:dyDescent="0.3">
      <c r="B27" t="str">
        <f>'COMM&amp;PROCESS'!F23</f>
        <v>AUTO-NE-GASCT2-CAM3</v>
      </c>
      <c r="C27" s="4" t="s">
        <v>58</v>
      </c>
      <c r="D27" s="33" t="s">
        <v>48</v>
      </c>
      <c r="E27" s="30">
        <v>0.35199999999999998</v>
      </c>
      <c r="F27" s="31">
        <v>0.35</v>
      </c>
      <c r="G27" s="32">
        <v>846</v>
      </c>
      <c r="H27" s="32">
        <v>21</v>
      </c>
      <c r="I27" s="28">
        <v>0.15767999999999999</v>
      </c>
      <c r="J27" s="4">
        <v>30</v>
      </c>
      <c r="K27" s="18">
        <v>31.536000000000001</v>
      </c>
      <c r="L27" s="4">
        <v>2030</v>
      </c>
      <c r="N27" t="str">
        <f t="shared" si="0"/>
        <v>AUTO-NE-GASCT2-CAM3</v>
      </c>
      <c r="O27" s="19" t="s">
        <v>72</v>
      </c>
      <c r="P27">
        <f>$O$4/E27</f>
        <v>157.78157658234963</v>
      </c>
    </row>
    <row r="28" spans="2:16" ht="15.6" x14ac:dyDescent="0.3">
      <c r="B28" t="str">
        <f>'COMM&amp;PROCESS'!F24</f>
        <v>AUTO-NE-GASCT3-CAM3</v>
      </c>
      <c r="C28" s="4" t="s">
        <v>58</v>
      </c>
      <c r="D28" s="33" t="s">
        <v>48</v>
      </c>
      <c r="E28" s="26">
        <v>0.35200000000000004</v>
      </c>
      <c r="F28" s="27">
        <v>0.35</v>
      </c>
      <c r="G28" s="29">
        <v>800</v>
      </c>
      <c r="H28" s="29">
        <v>21</v>
      </c>
      <c r="I28" s="28">
        <v>0.15767999999999999</v>
      </c>
      <c r="J28" s="4">
        <v>30</v>
      </c>
      <c r="K28" s="18">
        <v>31.536000000000001</v>
      </c>
      <c r="L28" s="4">
        <v>2040</v>
      </c>
      <c r="N28" t="str">
        <f t="shared" si="0"/>
        <v>AUTO-NE-GASCT3-CAM3</v>
      </c>
      <c r="O28" s="19" t="s">
        <v>72</v>
      </c>
      <c r="P28">
        <f>$O$4/E28</f>
        <v>157.7815765823496</v>
      </c>
    </row>
    <row r="29" spans="2:16" ht="15.6" x14ac:dyDescent="0.3">
      <c r="B29" t="str">
        <f>'COMM&amp;PROCESS'!F25</f>
        <v>AUTO-NE-DSL1-CAM4</v>
      </c>
      <c r="C29" s="4" t="s">
        <v>78</v>
      </c>
      <c r="D29" s="33" t="s">
        <v>49</v>
      </c>
      <c r="E29" s="26">
        <v>0.38</v>
      </c>
      <c r="F29" s="27">
        <v>0.4</v>
      </c>
      <c r="G29" s="4">
        <v>1150</v>
      </c>
      <c r="H29" s="4">
        <v>23</v>
      </c>
      <c r="I29" s="28">
        <v>6.6225600000000009E-2</v>
      </c>
      <c r="J29" s="4">
        <v>30</v>
      </c>
      <c r="K29" s="18">
        <v>31.536000000000001</v>
      </c>
      <c r="L29" s="4">
        <v>2022</v>
      </c>
      <c r="N29" t="str">
        <f t="shared" si="0"/>
        <v>AUTO-NE-DSL1-CAM4</v>
      </c>
      <c r="O29" s="19" t="s">
        <v>73</v>
      </c>
      <c r="P29">
        <f>$O$2/E29</f>
        <v>197.80625186490244</v>
      </c>
    </row>
    <row r="30" spans="2:16" ht="15.6" x14ac:dyDescent="0.3">
      <c r="B30" t="str">
        <f>'COMM&amp;PROCESS'!F26</f>
        <v>AUTO-NE-HFO1-CAM4</v>
      </c>
      <c r="C30" s="4" t="s">
        <v>79</v>
      </c>
      <c r="D30" s="33" t="s">
        <v>49</v>
      </c>
      <c r="E30" s="26">
        <v>0.35</v>
      </c>
      <c r="F30" s="27">
        <v>0.4</v>
      </c>
      <c r="G30" s="4">
        <v>1332</v>
      </c>
      <c r="H30" s="4">
        <v>23</v>
      </c>
      <c r="I30" s="28">
        <v>9.4608000000000012E-2</v>
      </c>
      <c r="J30" s="4">
        <v>40</v>
      </c>
      <c r="K30" s="18">
        <v>31.536000000000001</v>
      </c>
      <c r="L30" s="4">
        <v>2022</v>
      </c>
      <c r="N30" t="str">
        <f t="shared" si="0"/>
        <v>AUTO-NE-HFO1-CAM4</v>
      </c>
      <c r="O30" s="19" t="s">
        <v>73</v>
      </c>
      <c r="P30">
        <f>$O$5/E30</f>
        <v>223.66058098189933</v>
      </c>
    </row>
    <row r="31" spans="2:16" ht="15.6" x14ac:dyDescent="0.3">
      <c r="B31" t="str">
        <f>'COMM&amp;PROCESS'!F27</f>
        <v>AUTO-NE-OIL1-CAM4</v>
      </c>
      <c r="C31" s="4" t="s">
        <v>59</v>
      </c>
      <c r="D31" s="33" t="s">
        <v>49</v>
      </c>
      <c r="E31" s="26">
        <v>0.35</v>
      </c>
      <c r="F31" s="27">
        <v>0.4</v>
      </c>
      <c r="G31" s="4">
        <v>1150</v>
      </c>
      <c r="H31" s="4">
        <v>23</v>
      </c>
      <c r="I31" s="28">
        <v>6.6225600000000009E-2</v>
      </c>
      <c r="J31" s="4">
        <v>30</v>
      </c>
      <c r="K31" s="18">
        <v>31.536000000000001</v>
      </c>
      <c r="L31" s="4">
        <v>2022</v>
      </c>
      <c r="N31" t="str">
        <f t="shared" si="0"/>
        <v>AUTO-NE-OIL1-CAM4</v>
      </c>
      <c r="O31" s="19" t="s">
        <v>73</v>
      </c>
      <c r="P31">
        <f>$O$3/E31</f>
        <v>222.40507911133466</v>
      </c>
    </row>
    <row r="32" spans="2:16" ht="15.6" x14ac:dyDescent="0.3">
      <c r="B32" t="str">
        <f>'COMM&amp;PROCESS'!F28</f>
        <v>AUTO-NE-GASCT1-CAM4</v>
      </c>
      <c r="C32" s="4" t="s">
        <v>60</v>
      </c>
      <c r="D32" s="33" t="s">
        <v>49</v>
      </c>
      <c r="E32" s="26">
        <v>0.35199999999999998</v>
      </c>
      <c r="F32" s="27">
        <v>0.35</v>
      </c>
      <c r="G32" s="29">
        <v>928</v>
      </c>
      <c r="H32" s="29">
        <v>21</v>
      </c>
      <c r="I32" s="28">
        <v>0.15767999999999999</v>
      </c>
      <c r="J32" s="4">
        <v>30</v>
      </c>
      <c r="K32" s="18">
        <v>31.536000000000001</v>
      </c>
      <c r="L32" s="4">
        <v>2022</v>
      </c>
      <c r="N32" t="str">
        <f t="shared" si="0"/>
        <v>AUTO-NE-GASCT1-CAM4</v>
      </c>
      <c r="O32" s="19" t="s">
        <v>73</v>
      </c>
      <c r="P32">
        <f>$O$4/E32</f>
        <v>157.78157658234963</v>
      </c>
    </row>
    <row r="33" spans="2:16" ht="15.6" x14ac:dyDescent="0.3">
      <c r="B33" t="str">
        <f>'COMM&amp;PROCESS'!F29</f>
        <v>AUTO-NE-GASCT2-CAM4</v>
      </c>
      <c r="C33" s="4" t="s">
        <v>60</v>
      </c>
      <c r="D33" s="33" t="s">
        <v>49</v>
      </c>
      <c r="E33" s="30">
        <v>0.35199999999999998</v>
      </c>
      <c r="F33" s="31">
        <v>0.35</v>
      </c>
      <c r="G33" s="32">
        <v>846</v>
      </c>
      <c r="H33" s="32">
        <v>21</v>
      </c>
      <c r="I33" s="28">
        <v>0.15767999999999999</v>
      </c>
      <c r="J33" s="4">
        <v>30</v>
      </c>
      <c r="K33" s="18">
        <v>31.536000000000001</v>
      </c>
      <c r="L33" s="4">
        <v>2030</v>
      </c>
      <c r="N33" t="str">
        <f t="shared" si="0"/>
        <v>AUTO-NE-GASCT2-CAM4</v>
      </c>
      <c r="O33" s="19" t="s">
        <v>73</v>
      </c>
      <c r="P33">
        <f>$O$4/E33</f>
        <v>157.78157658234963</v>
      </c>
    </row>
    <row r="34" spans="2:16" ht="15.6" x14ac:dyDescent="0.3">
      <c r="B34" t="str">
        <f>'COMM&amp;PROCESS'!F30</f>
        <v>AUTO-NE-GASCT3-CAM4</v>
      </c>
      <c r="C34" s="4" t="s">
        <v>60</v>
      </c>
      <c r="D34" s="33" t="s">
        <v>49</v>
      </c>
      <c r="E34" s="26">
        <v>0.35200000000000004</v>
      </c>
      <c r="F34" s="27">
        <v>0.35</v>
      </c>
      <c r="G34" s="29">
        <v>800</v>
      </c>
      <c r="H34" s="29">
        <v>21</v>
      </c>
      <c r="I34" s="28">
        <v>0.15767999999999999</v>
      </c>
      <c r="J34" s="4">
        <v>30</v>
      </c>
      <c r="K34" s="18">
        <v>31.536000000000001</v>
      </c>
      <c r="L34" s="4">
        <v>2040</v>
      </c>
      <c r="N34" t="str">
        <f t="shared" si="0"/>
        <v>AUTO-NE-GASCT3-CAM4</v>
      </c>
      <c r="O34" s="19" t="s">
        <v>73</v>
      </c>
      <c r="P34">
        <f>$O$4/E34</f>
        <v>157.7815765823496</v>
      </c>
    </row>
    <row r="35" spans="2:16" ht="15.6" x14ac:dyDescent="0.3">
      <c r="B35" t="str">
        <f>'COMM&amp;PROCESS'!F31</f>
        <v>AUTO-NE-DSL1-CAM5</v>
      </c>
      <c r="C35" s="4" t="s">
        <v>78</v>
      </c>
      <c r="D35" s="33" t="s">
        <v>50</v>
      </c>
      <c r="E35" s="26">
        <v>0.38</v>
      </c>
      <c r="F35" s="27">
        <v>0.4</v>
      </c>
      <c r="G35" s="4">
        <v>1150</v>
      </c>
      <c r="H35" s="4">
        <v>23</v>
      </c>
      <c r="I35" s="28">
        <v>6.6225600000000009E-2</v>
      </c>
      <c r="J35" s="4">
        <v>30</v>
      </c>
      <c r="K35" s="18">
        <v>31.536000000000001</v>
      </c>
      <c r="L35" s="4">
        <v>2022</v>
      </c>
      <c r="N35" t="str">
        <f t="shared" si="0"/>
        <v>AUTO-NE-DSL1-CAM5</v>
      </c>
      <c r="O35" s="19" t="s">
        <v>74</v>
      </c>
      <c r="P35">
        <f>$O$2/E35</f>
        <v>197.80625186490244</v>
      </c>
    </row>
    <row r="36" spans="2:16" ht="15.6" x14ac:dyDescent="0.3">
      <c r="B36" t="str">
        <f>'COMM&amp;PROCESS'!F32</f>
        <v>AUTO-NE-HFO1-CAM5</v>
      </c>
      <c r="C36" s="4" t="s">
        <v>79</v>
      </c>
      <c r="D36" s="33" t="s">
        <v>50</v>
      </c>
      <c r="E36" s="26">
        <v>0.35</v>
      </c>
      <c r="F36" s="27">
        <v>0.4</v>
      </c>
      <c r="G36" s="4">
        <v>1332</v>
      </c>
      <c r="H36" s="4">
        <v>23</v>
      </c>
      <c r="I36" s="28">
        <v>9.4608000000000012E-2</v>
      </c>
      <c r="J36" s="4">
        <v>40</v>
      </c>
      <c r="K36" s="18">
        <v>31.536000000000001</v>
      </c>
      <c r="L36" s="4">
        <v>2022</v>
      </c>
      <c r="N36" t="str">
        <f t="shared" si="0"/>
        <v>AUTO-NE-HFO1-CAM5</v>
      </c>
      <c r="O36" s="19" t="s">
        <v>74</v>
      </c>
      <c r="P36">
        <f>$O$5/E36</f>
        <v>223.66058098189933</v>
      </c>
    </row>
    <row r="37" spans="2:16" ht="15.6" x14ac:dyDescent="0.3">
      <c r="B37" t="str">
        <f>'COMM&amp;PROCESS'!F33</f>
        <v>AUTO-NE-OIL1-CAM5</v>
      </c>
      <c r="C37" s="4" t="s">
        <v>61</v>
      </c>
      <c r="D37" s="33" t="s">
        <v>50</v>
      </c>
      <c r="E37" s="26">
        <v>0.35</v>
      </c>
      <c r="F37" s="27">
        <v>0.4</v>
      </c>
      <c r="G37" s="4">
        <v>1150</v>
      </c>
      <c r="H37" s="4">
        <v>23</v>
      </c>
      <c r="I37" s="28">
        <v>6.6225600000000009E-2</v>
      </c>
      <c r="J37" s="4">
        <v>30</v>
      </c>
      <c r="K37" s="18">
        <v>31.536000000000001</v>
      </c>
      <c r="L37" s="4">
        <v>2022</v>
      </c>
      <c r="N37" t="str">
        <f t="shared" si="0"/>
        <v>AUTO-NE-OIL1-CAM5</v>
      </c>
      <c r="O37" s="19" t="s">
        <v>74</v>
      </c>
      <c r="P37">
        <f>$O$3/E37</f>
        <v>222.40507911133466</v>
      </c>
    </row>
    <row r="38" spans="2:16" ht="15.6" x14ac:dyDescent="0.3">
      <c r="B38" t="str">
        <f>'COMM&amp;PROCESS'!F34</f>
        <v>AUTO-NE-GASCT1-CAM5</v>
      </c>
      <c r="C38" s="4" t="s">
        <v>62</v>
      </c>
      <c r="D38" s="33" t="s">
        <v>50</v>
      </c>
      <c r="E38" s="26">
        <v>0.35199999999999998</v>
      </c>
      <c r="F38" s="27">
        <v>0.35</v>
      </c>
      <c r="G38" s="29">
        <v>928</v>
      </c>
      <c r="H38" s="29">
        <v>21</v>
      </c>
      <c r="I38" s="28">
        <v>0.15767999999999999</v>
      </c>
      <c r="J38" s="4">
        <v>30</v>
      </c>
      <c r="K38" s="18">
        <v>31.536000000000001</v>
      </c>
      <c r="L38" s="4">
        <v>2022</v>
      </c>
      <c r="N38" t="str">
        <f t="shared" si="0"/>
        <v>AUTO-NE-GASCT1-CAM5</v>
      </c>
      <c r="O38" s="19" t="s">
        <v>74</v>
      </c>
      <c r="P38">
        <f>$O$4/E38</f>
        <v>157.78157658234963</v>
      </c>
    </row>
    <row r="39" spans="2:16" ht="15.6" x14ac:dyDescent="0.3">
      <c r="B39" t="str">
        <f>'COMM&amp;PROCESS'!F35</f>
        <v>AUTO-NE-GASCT2-CAM5</v>
      </c>
      <c r="C39" s="4" t="s">
        <v>62</v>
      </c>
      <c r="D39" s="33" t="s">
        <v>50</v>
      </c>
      <c r="E39" s="30">
        <v>0.35199999999999998</v>
      </c>
      <c r="F39" s="31">
        <v>0.35</v>
      </c>
      <c r="G39" s="32">
        <v>846</v>
      </c>
      <c r="H39" s="32">
        <v>21</v>
      </c>
      <c r="I39" s="28">
        <v>0.15767999999999999</v>
      </c>
      <c r="J39" s="4">
        <v>30</v>
      </c>
      <c r="K39" s="18">
        <v>31.536000000000001</v>
      </c>
      <c r="L39" s="4">
        <v>2030</v>
      </c>
      <c r="N39" t="str">
        <f t="shared" si="0"/>
        <v>AUTO-NE-GASCT2-CAM5</v>
      </c>
      <c r="O39" s="19" t="s">
        <v>74</v>
      </c>
      <c r="P39">
        <f>$O$4/E39</f>
        <v>157.78157658234963</v>
      </c>
    </row>
    <row r="40" spans="2:16" ht="15.6" x14ac:dyDescent="0.3">
      <c r="B40" t="str">
        <f>'COMM&amp;PROCESS'!F36</f>
        <v>AUTO-NE-GASCT3-CAM5</v>
      </c>
      <c r="C40" s="4" t="s">
        <v>62</v>
      </c>
      <c r="D40" s="33" t="s">
        <v>50</v>
      </c>
      <c r="E40" s="26">
        <v>0.35200000000000004</v>
      </c>
      <c r="F40" s="27">
        <v>0.35</v>
      </c>
      <c r="G40" s="29">
        <v>800</v>
      </c>
      <c r="H40" s="29">
        <v>21</v>
      </c>
      <c r="I40" s="28">
        <v>0.15767999999999999</v>
      </c>
      <c r="J40" s="4">
        <v>30</v>
      </c>
      <c r="K40" s="18">
        <v>31.536000000000001</v>
      </c>
      <c r="L40" s="4">
        <v>2040</v>
      </c>
      <c r="N40" t="str">
        <f t="shared" si="0"/>
        <v>AUTO-NE-GASCT3-CAM5</v>
      </c>
      <c r="O40" s="19" t="s">
        <v>74</v>
      </c>
      <c r="P40">
        <f>$O$4/E40</f>
        <v>157.7815765823496</v>
      </c>
    </row>
    <row r="41" spans="2:16" ht="15.6" x14ac:dyDescent="0.3">
      <c r="B41" t="str">
        <f>'COMM&amp;PROCESS'!F37</f>
        <v>AUTO-NE-DSL1-CAM6</v>
      </c>
      <c r="C41" s="4" t="s">
        <v>78</v>
      </c>
      <c r="D41" s="33" t="s">
        <v>51</v>
      </c>
      <c r="E41" s="26">
        <v>0.38</v>
      </c>
      <c r="F41" s="27">
        <v>0.4</v>
      </c>
      <c r="G41" s="4">
        <v>1150</v>
      </c>
      <c r="H41" s="4">
        <v>23</v>
      </c>
      <c r="I41" s="28">
        <v>6.6225600000000009E-2</v>
      </c>
      <c r="J41" s="4">
        <v>30</v>
      </c>
      <c r="K41" s="18">
        <v>31.536000000000001</v>
      </c>
      <c r="L41" s="4">
        <v>2022</v>
      </c>
      <c r="N41" t="str">
        <f t="shared" si="0"/>
        <v>AUTO-NE-DSL1-CAM6</v>
      </c>
      <c r="O41" s="19" t="s">
        <v>75</v>
      </c>
      <c r="P41">
        <f>$O$2/E41</f>
        <v>197.80625186490244</v>
      </c>
    </row>
    <row r="42" spans="2:16" ht="15.6" x14ac:dyDescent="0.3">
      <c r="B42" t="str">
        <f>'COMM&amp;PROCESS'!F38</f>
        <v>AUTO-NE-HFO1-CAM6</v>
      </c>
      <c r="C42" s="4" t="s">
        <v>79</v>
      </c>
      <c r="D42" s="33" t="s">
        <v>51</v>
      </c>
      <c r="E42" s="26">
        <v>0.35</v>
      </c>
      <c r="F42" s="27">
        <v>0.4</v>
      </c>
      <c r="G42" s="4">
        <v>1332</v>
      </c>
      <c r="H42" s="4">
        <v>23</v>
      </c>
      <c r="I42" s="28">
        <v>9.4608000000000012E-2</v>
      </c>
      <c r="J42" s="4">
        <v>40</v>
      </c>
      <c r="K42" s="18">
        <v>31.536000000000001</v>
      </c>
      <c r="L42" s="4">
        <v>2022</v>
      </c>
      <c r="N42" t="str">
        <f t="shared" si="0"/>
        <v>AUTO-NE-HFO1-CAM6</v>
      </c>
      <c r="O42" s="19" t="s">
        <v>75</v>
      </c>
      <c r="P42">
        <f>$O$5/E42</f>
        <v>223.66058098189933</v>
      </c>
    </row>
    <row r="43" spans="2:16" ht="15.6" x14ac:dyDescent="0.3">
      <c r="B43" t="str">
        <f>'COMM&amp;PROCESS'!F39</f>
        <v>AUTO-NE-OIL1-CAM6</v>
      </c>
      <c r="C43" s="4" t="s">
        <v>63</v>
      </c>
      <c r="D43" s="33" t="s">
        <v>51</v>
      </c>
      <c r="E43" s="26">
        <v>0.35</v>
      </c>
      <c r="F43" s="27">
        <v>0.4</v>
      </c>
      <c r="G43" s="4">
        <v>1150</v>
      </c>
      <c r="H43" s="4">
        <v>23</v>
      </c>
      <c r="I43" s="28">
        <v>6.6225600000000009E-2</v>
      </c>
      <c r="J43" s="4">
        <v>30</v>
      </c>
      <c r="K43" s="18">
        <v>31.536000000000001</v>
      </c>
      <c r="L43" s="4">
        <v>2022</v>
      </c>
      <c r="N43" t="str">
        <f t="shared" si="0"/>
        <v>AUTO-NE-OIL1-CAM6</v>
      </c>
      <c r="O43" s="19" t="s">
        <v>75</v>
      </c>
      <c r="P43">
        <f>$O$3/E43</f>
        <v>222.40507911133466</v>
      </c>
    </row>
    <row r="44" spans="2:16" ht="15.6" x14ac:dyDescent="0.3">
      <c r="B44" t="str">
        <f>'COMM&amp;PROCESS'!F40</f>
        <v>AUTO-NE-GASCT1-CAM6</v>
      </c>
      <c r="C44" s="4" t="s">
        <v>64</v>
      </c>
      <c r="D44" s="33" t="s">
        <v>51</v>
      </c>
      <c r="E44" s="26">
        <v>0.35199999999999998</v>
      </c>
      <c r="F44" s="27">
        <v>0.35</v>
      </c>
      <c r="G44" s="29">
        <v>928</v>
      </c>
      <c r="H44" s="29">
        <v>21</v>
      </c>
      <c r="I44" s="28">
        <v>0.15767999999999999</v>
      </c>
      <c r="J44" s="4">
        <v>30</v>
      </c>
      <c r="K44" s="18">
        <v>31.536000000000001</v>
      </c>
      <c r="L44" s="4">
        <v>2022</v>
      </c>
      <c r="N44" t="str">
        <f t="shared" si="0"/>
        <v>AUTO-NE-GASCT1-CAM6</v>
      </c>
      <c r="O44" s="19" t="s">
        <v>75</v>
      </c>
      <c r="P44">
        <f>$O$4/E44</f>
        <v>157.78157658234963</v>
      </c>
    </row>
    <row r="45" spans="2:16" ht="15.6" x14ac:dyDescent="0.3">
      <c r="B45" t="str">
        <f>'COMM&amp;PROCESS'!F41</f>
        <v>AUTO-NE-GASCT2-CAM6</v>
      </c>
      <c r="C45" s="4" t="s">
        <v>64</v>
      </c>
      <c r="D45" s="33" t="s">
        <v>51</v>
      </c>
      <c r="E45" s="30">
        <v>0.35199999999999998</v>
      </c>
      <c r="F45" s="31">
        <v>0.35</v>
      </c>
      <c r="G45" s="32">
        <v>846</v>
      </c>
      <c r="H45" s="32">
        <v>21</v>
      </c>
      <c r="I45" s="28">
        <v>0.15767999999999999</v>
      </c>
      <c r="J45" s="4">
        <v>30</v>
      </c>
      <c r="K45" s="18">
        <v>31.536000000000001</v>
      </c>
      <c r="L45" s="4">
        <v>2030</v>
      </c>
      <c r="N45" t="str">
        <f t="shared" si="0"/>
        <v>AUTO-NE-GASCT2-CAM6</v>
      </c>
      <c r="O45" s="19" t="s">
        <v>75</v>
      </c>
      <c r="P45">
        <f>$O$4/E45</f>
        <v>157.78157658234963</v>
      </c>
    </row>
    <row r="46" spans="2:16" ht="15.6" x14ac:dyDescent="0.3">
      <c r="B46" t="str">
        <f>'COMM&amp;PROCESS'!F42</f>
        <v>AUTO-NE-GASCT3-CAM6</v>
      </c>
      <c r="C46" s="4" t="s">
        <v>64</v>
      </c>
      <c r="D46" s="33" t="s">
        <v>51</v>
      </c>
      <c r="E46" s="26">
        <v>0.35200000000000004</v>
      </c>
      <c r="F46" s="27">
        <v>0.35</v>
      </c>
      <c r="G46" s="29">
        <v>800</v>
      </c>
      <c r="H46" s="29">
        <v>21</v>
      </c>
      <c r="I46" s="28">
        <v>0.15767999999999999</v>
      </c>
      <c r="J46" s="4">
        <v>30</v>
      </c>
      <c r="K46" s="18">
        <v>31.536000000000001</v>
      </c>
      <c r="L46" s="4">
        <v>2040</v>
      </c>
      <c r="N46" t="str">
        <f t="shared" si="0"/>
        <v>AUTO-NE-GASCT3-CAM6</v>
      </c>
      <c r="O46" s="19" t="s">
        <v>75</v>
      </c>
      <c r="P46">
        <f>$O$4/E46</f>
        <v>157.7815765823496</v>
      </c>
    </row>
    <row r="47" spans="2:16" ht="15.6" x14ac:dyDescent="0.3">
      <c r="B47" t="str">
        <f>'COMM&amp;PROCESS'!F43</f>
        <v>AUTO-NE-DSL1-CAM7</v>
      </c>
      <c r="C47" s="4" t="s">
        <v>78</v>
      </c>
      <c r="D47" s="33" t="s">
        <v>52</v>
      </c>
      <c r="E47" s="26">
        <v>0.38</v>
      </c>
      <c r="F47" s="27">
        <v>0.4</v>
      </c>
      <c r="G47" s="4">
        <v>1150</v>
      </c>
      <c r="H47" s="4">
        <v>23</v>
      </c>
      <c r="I47" s="28">
        <v>6.6225600000000009E-2</v>
      </c>
      <c r="J47" s="4">
        <v>30</v>
      </c>
      <c r="K47" s="18">
        <v>31.536000000000001</v>
      </c>
      <c r="L47" s="4">
        <v>2022</v>
      </c>
      <c r="N47" t="str">
        <f t="shared" si="0"/>
        <v>AUTO-NE-DSL1-CAM7</v>
      </c>
      <c r="O47" s="19" t="s">
        <v>76</v>
      </c>
      <c r="P47">
        <f>$O$2/E47</f>
        <v>197.80625186490244</v>
      </c>
    </row>
    <row r="48" spans="2:16" ht="15.6" x14ac:dyDescent="0.3">
      <c r="B48" t="str">
        <f>'COMM&amp;PROCESS'!F44</f>
        <v>AUTO-NE-HFO1-CAM7</v>
      </c>
      <c r="C48" s="4" t="s">
        <v>79</v>
      </c>
      <c r="D48" s="33" t="s">
        <v>52</v>
      </c>
      <c r="E48" s="26">
        <v>0.35</v>
      </c>
      <c r="F48" s="27">
        <v>0.4</v>
      </c>
      <c r="G48" s="4">
        <v>1332</v>
      </c>
      <c r="H48" s="4">
        <v>23</v>
      </c>
      <c r="I48" s="28">
        <v>9.4608000000000012E-2</v>
      </c>
      <c r="J48" s="4">
        <v>40</v>
      </c>
      <c r="K48" s="18">
        <v>31.536000000000001</v>
      </c>
      <c r="L48" s="4">
        <v>2022</v>
      </c>
      <c r="N48" t="str">
        <f t="shared" si="0"/>
        <v>AUTO-NE-HFO1-CAM7</v>
      </c>
      <c r="O48" s="19" t="s">
        <v>76</v>
      </c>
      <c r="P48">
        <f>$O$5/E48</f>
        <v>223.66058098189933</v>
      </c>
    </row>
    <row r="49" spans="2:16" ht="15.6" x14ac:dyDescent="0.3">
      <c r="B49" t="str">
        <f>'COMM&amp;PROCESS'!F45</f>
        <v>AUTO-NE-OIL1-CAM7</v>
      </c>
      <c r="C49" s="4" t="s">
        <v>65</v>
      </c>
      <c r="D49" s="33" t="s">
        <v>52</v>
      </c>
      <c r="E49" s="26">
        <v>0.35</v>
      </c>
      <c r="F49" s="27">
        <v>0.4</v>
      </c>
      <c r="G49" s="4">
        <v>1150</v>
      </c>
      <c r="H49" s="4">
        <v>23</v>
      </c>
      <c r="I49" s="28">
        <v>6.6225600000000009E-2</v>
      </c>
      <c r="J49" s="4">
        <v>30</v>
      </c>
      <c r="K49" s="18">
        <v>31.536000000000001</v>
      </c>
      <c r="L49" s="4">
        <v>2022</v>
      </c>
      <c r="N49" t="str">
        <f t="shared" si="0"/>
        <v>AUTO-NE-OIL1-CAM7</v>
      </c>
      <c r="O49" s="19" t="s">
        <v>76</v>
      </c>
      <c r="P49">
        <f>$O$3/E49</f>
        <v>222.40507911133466</v>
      </c>
    </row>
    <row r="50" spans="2:16" ht="15.6" x14ac:dyDescent="0.3">
      <c r="B50" t="str">
        <f>'COMM&amp;PROCESS'!F46</f>
        <v>AUTO-NE-GASCT1-CAM7</v>
      </c>
      <c r="C50" s="4" t="s">
        <v>66</v>
      </c>
      <c r="D50" s="33" t="s">
        <v>52</v>
      </c>
      <c r="E50" s="26">
        <v>0.35199999999999998</v>
      </c>
      <c r="F50" s="27">
        <v>0.35</v>
      </c>
      <c r="G50" s="29">
        <v>928</v>
      </c>
      <c r="H50" s="29">
        <v>21</v>
      </c>
      <c r="I50" s="28">
        <v>0.15767999999999999</v>
      </c>
      <c r="J50" s="4">
        <v>30</v>
      </c>
      <c r="K50" s="18">
        <v>31.536000000000001</v>
      </c>
      <c r="L50" s="4">
        <v>2022</v>
      </c>
      <c r="N50" t="str">
        <f t="shared" si="0"/>
        <v>AUTO-NE-GASCT1-CAM7</v>
      </c>
      <c r="O50" s="19" t="s">
        <v>76</v>
      </c>
      <c r="P50">
        <f>$O$4/E50</f>
        <v>157.78157658234963</v>
      </c>
    </row>
    <row r="51" spans="2:16" ht="15.6" x14ac:dyDescent="0.3">
      <c r="B51" t="str">
        <f>'COMM&amp;PROCESS'!F47</f>
        <v>AUTO-NE-GASCT2-CAM7</v>
      </c>
      <c r="C51" s="4" t="s">
        <v>66</v>
      </c>
      <c r="D51" s="33" t="s">
        <v>52</v>
      </c>
      <c r="E51" s="30">
        <v>0.35199999999999998</v>
      </c>
      <c r="F51" s="31">
        <v>0.35</v>
      </c>
      <c r="G51" s="32">
        <v>846</v>
      </c>
      <c r="H51" s="32">
        <v>21</v>
      </c>
      <c r="I51" s="28">
        <v>0.15767999999999999</v>
      </c>
      <c r="J51" s="4">
        <v>30</v>
      </c>
      <c r="K51" s="18">
        <v>31.536000000000001</v>
      </c>
      <c r="L51" s="4">
        <v>2030</v>
      </c>
      <c r="N51" t="str">
        <f t="shared" si="0"/>
        <v>AUTO-NE-GASCT2-CAM7</v>
      </c>
      <c r="O51" s="19" t="s">
        <v>76</v>
      </c>
      <c r="P51">
        <f>$O$4/E51</f>
        <v>157.78157658234963</v>
      </c>
    </row>
    <row r="52" spans="2:16" ht="15.6" x14ac:dyDescent="0.3">
      <c r="B52" t="str">
        <f>'COMM&amp;PROCESS'!F48</f>
        <v>AUTO-NE-GASCT3-CAM7</v>
      </c>
      <c r="C52" s="4" t="s">
        <v>66</v>
      </c>
      <c r="D52" s="33" t="s">
        <v>52</v>
      </c>
      <c r="E52" s="26">
        <v>0.35200000000000004</v>
      </c>
      <c r="F52" s="27">
        <v>0.35</v>
      </c>
      <c r="G52" s="29">
        <v>800</v>
      </c>
      <c r="H52" s="29">
        <v>21</v>
      </c>
      <c r="I52" s="28">
        <v>0.15767999999999999</v>
      </c>
      <c r="J52" s="4">
        <v>30</v>
      </c>
      <c r="K52" s="18">
        <v>31.536000000000001</v>
      </c>
      <c r="L52" s="4">
        <v>2040</v>
      </c>
      <c r="N52" t="str">
        <f t="shared" si="0"/>
        <v>AUTO-NE-GASCT3-CAM7</v>
      </c>
      <c r="O52" s="19" t="s">
        <v>76</v>
      </c>
      <c r="P52">
        <f>$O$4/E52</f>
        <v>157.7815765823496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A20-D2EF-42C3-B504-D06C0353F382}">
  <dimension ref="B2:P52"/>
  <sheetViews>
    <sheetView showGridLines="0" tabSelected="1" topLeftCell="A21" zoomScale="70" zoomScaleNormal="70" workbookViewId="0">
      <selection activeCell="L11" sqref="L11:L52"/>
    </sheetView>
  </sheetViews>
  <sheetFormatPr baseColWidth="10" defaultRowHeight="14.4" x14ac:dyDescent="0.3"/>
  <cols>
    <col min="2" max="2" width="24.88671875" customWidth="1"/>
    <col min="3" max="3" width="22.109375" customWidth="1"/>
    <col min="4" max="4" width="16.6640625" customWidth="1"/>
    <col min="7" max="7" width="15.5546875" customWidth="1"/>
    <col min="14" max="14" width="30.44140625" customWidth="1"/>
    <col min="16" max="16" width="17.5546875" customWidth="1"/>
  </cols>
  <sheetData>
    <row r="2" spans="2:16" x14ac:dyDescent="0.3">
      <c r="N2" s="20" t="s">
        <v>67</v>
      </c>
      <c r="O2" s="21">
        <v>75.166375708662926</v>
      </c>
    </row>
    <row r="3" spans="2:16" x14ac:dyDescent="0.3">
      <c r="N3" s="20" t="s">
        <v>68</v>
      </c>
      <c r="O3" s="22">
        <v>77.841777688967127</v>
      </c>
    </row>
    <row r="4" spans="2:16" x14ac:dyDescent="0.3">
      <c r="N4" s="20" t="s">
        <v>69</v>
      </c>
      <c r="O4" s="21">
        <v>55.539114956987063</v>
      </c>
    </row>
    <row r="5" spans="2:16" x14ac:dyDescent="0.3">
      <c r="N5" s="20" t="s">
        <v>80</v>
      </c>
      <c r="O5">
        <v>78.281203343664757</v>
      </c>
    </row>
    <row r="7" spans="2:16" ht="16.2" thickBot="1" x14ac:dyDescent="0.35">
      <c r="B7" s="6" t="s">
        <v>20</v>
      </c>
      <c r="C7" s="8"/>
      <c r="D7" s="8"/>
      <c r="G7" s="9" t="s">
        <v>26</v>
      </c>
      <c r="H7" s="9" t="s">
        <v>26</v>
      </c>
      <c r="I7" s="9" t="s">
        <v>27</v>
      </c>
      <c r="J7" s="9" t="s">
        <v>28</v>
      </c>
      <c r="K7" s="9" t="s">
        <v>29</v>
      </c>
    </row>
    <row r="8" spans="2:16" ht="21.6" x14ac:dyDescent="0.3">
      <c r="E8" t="s">
        <v>30</v>
      </c>
      <c r="F8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s="10" t="s">
        <v>36</v>
      </c>
    </row>
    <row r="9" spans="2:16" x14ac:dyDescent="0.3">
      <c r="B9" s="11" t="s">
        <v>37</v>
      </c>
      <c r="N9" s="11" t="s">
        <v>37</v>
      </c>
    </row>
    <row r="10" spans="2:16" x14ac:dyDescent="0.3">
      <c r="B10" s="12" t="s">
        <v>2</v>
      </c>
      <c r="C10" s="12" t="s">
        <v>38</v>
      </c>
      <c r="D10" s="12" t="s">
        <v>39</v>
      </c>
      <c r="E10" s="13" t="s">
        <v>259</v>
      </c>
      <c r="F10" s="13" t="s">
        <v>40</v>
      </c>
      <c r="G10" s="13" t="s">
        <v>258</v>
      </c>
      <c r="H10" s="13" t="s">
        <v>41</v>
      </c>
      <c r="I10" s="13" t="s">
        <v>42</v>
      </c>
      <c r="J10" s="13" t="s">
        <v>43</v>
      </c>
      <c r="K10" s="13" t="s">
        <v>44</v>
      </c>
      <c r="L10" s="13" t="s">
        <v>45</v>
      </c>
      <c r="N10" s="12" t="s">
        <v>2</v>
      </c>
      <c r="O10" s="12" t="s">
        <v>39</v>
      </c>
      <c r="P10" s="14" t="s">
        <v>77</v>
      </c>
    </row>
    <row r="11" spans="2:16" x14ac:dyDescent="0.3">
      <c r="B11" t="str">
        <f>'COMM&amp;PROCESS'!F59</f>
        <v>AUTOCOL-NE-DSL1-CAM1</v>
      </c>
      <c r="C11" s="4" t="s">
        <v>78</v>
      </c>
      <c r="D11" s="4" t="s">
        <v>81</v>
      </c>
      <c r="E11" s="26">
        <v>0.38</v>
      </c>
      <c r="F11" s="27">
        <v>0.4</v>
      </c>
      <c r="G11" s="4">
        <v>1150</v>
      </c>
      <c r="H11" s="4">
        <v>23</v>
      </c>
      <c r="I11" s="28">
        <v>6.6225600000000009E-2</v>
      </c>
      <c r="J11" s="4">
        <v>30</v>
      </c>
      <c r="K11" s="18">
        <v>31.536000000000001</v>
      </c>
      <c r="L11" s="4">
        <v>2022</v>
      </c>
      <c r="N11" t="str">
        <f>B11</f>
        <v>AUTOCOL-NE-DSL1-CAM1</v>
      </c>
      <c r="O11" s="19" t="s">
        <v>70</v>
      </c>
      <c r="P11">
        <f>$O$2/E11</f>
        <v>197.80625186490244</v>
      </c>
    </row>
    <row r="12" spans="2:16" x14ac:dyDescent="0.3">
      <c r="B12" t="str">
        <f>'COMM&amp;PROCESS'!F60</f>
        <v>AUTOCOL-NE-HFO1-CAM1</v>
      </c>
      <c r="C12" s="4" t="s">
        <v>79</v>
      </c>
      <c r="D12" s="4" t="s">
        <v>81</v>
      </c>
      <c r="E12" s="26">
        <v>0.35</v>
      </c>
      <c r="F12" s="27">
        <v>0.4</v>
      </c>
      <c r="G12" s="4">
        <v>1332</v>
      </c>
      <c r="H12" s="4">
        <v>23</v>
      </c>
      <c r="I12" s="28">
        <v>9.4608000000000012E-2</v>
      </c>
      <c r="J12" s="4">
        <v>40</v>
      </c>
      <c r="K12" s="18">
        <v>31.536000000000001</v>
      </c>
      <c r="L12" s="4">
        <v>2022</v>
      </c>
      <c r="N12" t="str">
        <f t="shared" ref="N12:N52" si="0">B12</f>
        <v>AUTOCOL-NE-HFO1-CAM1</v>
      </c>
      <c r="O12" s="19" t="s">
        <v>70</v>
      </c>
      <c r="P12">
        <f>$O$5/E12</f>
        <v>223.66058098189933</v>
      </c>
    </row>
    <row r="13" spans="2:16" x14ac:dyDescent="0.3">
      <c r="B13" t="str">
        <f>'COMM&amp;PROCESS'!F61</f>
        <v>AUTOCOL-NE-OIL1-CAM1</v>
      </c>
      <c r="C13" s="4" t="s">
        <v>53</v>
      </c>
      <c r="D13" s="4" t="s">
        <v>81</v>
      </c>
      <c r="E13" s="26">
        <v>0.35</v>
      </c>
      <c r="F13" s="27">
        <v>0.4</v>
      </c>
      <c r="G13" s="4">
        <v>1150</v>
      </c>
      <c r="H13" s="4">
        <v>23</v>
      </c>
      <c r="I13" s="28">
        <v>6.6225600000000009E-2</v>
      </c>
      <c r="J13" s="4">
        <v>30</v>
      </c>
      <c r="K13" s="18">
        <v>31.536000000000001</v>
      </c>
      <c r="L13" s="4">
        <v>2022</v>
      </c>
      <c r="N13" t="str">
        <f t="shared" si="0"/>
        <v>AUTOCOL-NE-OIL1-CAM1</v>
      </c>
      <c r="O13" s="19" t="s">
        <v>70</v>
      </c>
      <c r="P13">
        <f>$O$3/E13</f>
        <v>222.40507911133466</v>
      </c>
    </row>
    <row r="14" spans="2:16" x14ac:dyDescent="0.3">
      <c r="B14" t="str">
        <f>'COMM&amp;PROCESS'!F62</f>
        <v>AUTOCOL-NE-GASCT1-CAM1</v>
      </c>
      <c r="C14" s="4" t="s">
        <v>54</v>
      </c>
      <c r="D14" s="4" t="s">
        <v>81</v>
      </c>
      <c r="E14" s="26">
        <v>0.35199999999999998</v>
      </c>
      <c r="F14" s="27">
        <v>0.35</v>
      </c>
      <c r="G14" s="29">
        <v>928</v>
      </c>
      <c r="H14" s="29">
        <v>21</v>
      </c>
      <c r="I14" s="28">
        <v>0.15767999999999999</v>
      </c>
      <c r="J14" s="4">
        <v>30</v>
      </c>
      <c r="K14" s="18">
        <v>31.536000000000001</v>
      </c>
      <c r="L14" s="4">
        <v>2022</v>
      </c>
      <c r="N14" t="str">
        <f t="shared" si="0"/>
        <v>AUTOCOL-NE-GASCT1-CAM1</v>
      </c>
      <c r="O14" s="19" t="s">
        <v>70</v>
      </c>
      <c r="P14">
        <f>$O$4/E14</f>
        <v>157.78157658234963</v>
      </c>
    </row>
    <row r="15" spans="2:16" x14ac:dyDescent="0.3">
      <c r="B15" t="str">
        <f>'COMM&amp;PROCESS'!F63</f>
        <v>AUTOCOL-NE-GASCT2-CAM1</v>
      </c>
      <c r="C15" s="4" t="s">
        <v>54</v>
      </c>
      <c r="D15" s="4" t="s">
        <v>81</v>
      </c>
      <c r="E15" s="30">
        <v>0.35199999999999998</v>
      </c>
      <c r="F15" s="31">
        <v>0.35</v>
      </c>
      <c r="G15" s="32">
        <v>846</v>
      </c>
      <c r="H15" s="32">
        <v>21</v>
      </c>
      <c r="I15" s="28">
        <v>0.15767999999999999</v>
      </c>
      <c r="J15" s="4">
        <v>30</v>
      </c>
      <c r="K15" s="18">
        <v>31.536000000000001</v>
      </c>
      <c r="L15" s="4">
        <v>2030</v>
      </c>
      <c r="N15" t="str">
        <f t="shared" si="0"/>
        <v>AUTOCOL-NE-GASCT2-CAM1</v>
      </c>
      <c r="O15" s="19" t="s">
        <v>70</v>
      </c>
      <c r="P15">
        <f>$O$4/E15</f>
        <v>157.78157658234963</v>
      </c>
    </row>
    <row r="16" spans="2:16" x14ac:dyDescent="0.3">
      <c r="B16" t="str">
        <f>'COMM&amp;PROCESS'!F64</f>
        <v>AUTOCOL-NE-GASCT3-CAM1</v>
      </c>
      <c r="C16" s="4" t="s">
        <v>54</v>
      </c>
      <c r="D16" s="4" t="s">
        <v>81</v>
      </c>
      <c r="E16" s="26">
        <v>0.35200000000000004</v>
      </c>
      <c r="F16" s="27">
        <v>0.35</v>
      </c>
      <c r="G16" s="29">
        <v>800</v>
      </c>
      <c r="H16" s="29">
        <v>21</v>
      </c>
      <c r="I16" s="28">
        <v>0.15767999999999999</v>
      </c>
      <c r="J16" s="4">
        <v>30</v>
      </c>
      <c r="K16" s="18">
        <v>31.536000000000001</v>
      </c>
      <c r="L16" s="4">
        <v>2040</v>
      </c>
      <c r="N16" t="str">
        <f t="shared" si="0"/>
        <v>AUTOCOL-NE-GASCT3-CAM1</v>
      </c>
      <c r="O16" s="19" t="s">
        <v>70</v>
      </c>
      <c r="P16">
        <f>$O$4/E16</f>
        <v>157.7815765823496</v>
      </c>
    </row>
    <row r="17" spans="2:16" x14ac:dyDescent="0.3">
      <c r="B17" t="str">
        <f>'COMM&amp;PROCESS'!F65</f>
        <v>AUTOCOL-NE-DSL1-CAM2</v>
      </c>
      <c r="C17" s="4" t="s">
        <v>78</v>
      </c>
      <c r="D17" s="4" t="s">
        <v>82</v>
      </c>
      <c r="E17" s="26">
        <v>0.38</v>
      </c>
      <c r="F17" s="27">
        <v>0.4</v>
      </c>
      <c r="G17" s="4">
        <v>1150</v>
      </c>
      <c r="H17" s="4">
        <v>23</v>
      </c>
      <c r="I17" s="28">
        <v>6.6225600000000009E-2</v>
      </c>
      <c r="J17" s="4">
        <v>30</v>
      </c>
      <c r="K17" s="18">
        <v>31.536000000000001</v>
      </c>
      <c r="L17" s="4">
        <v>2022</v>
      </c>
      <c r="N17" t="str">
        <f t="shared" si="0"/>
        <v>AUTOCOL-NE-DSL1-CAM2</v>
      </c>
      <c r="O17" s="19" t="s">
        <v>71</v>
      </c>
      <c r="P17">
        <f>$O$2/E17</f>
        <v>197.80625186490244</v>
      </c>
    </row>
    <row r="18" spans="2:16" x14ac:dyDescent="0.3">
      <c r="B18" t="str">
        <f>'COMM&amp;PROCESS'!F66</f>
        <v>AUTOCOL-NE-HFO1-CAM2</v>
      </c>
      <c r="C18" s="4" t="s">
        <v>79</v>
      </c>
      <c r="D18" s="4" t="s">
        <v>82</v>
      </c>
      <c r="E18" s="26">
        <v>0.35</v>
      </c>
      <c r="F18" s="27">
        <v>0.4</v>
      </c>
      <c r="G18" s="4">
        <v>1332</v>
      </c>
      <c r="H18" s="4">
        <v>23</v>
      </c>
      <c r="I18" s="28">
        <v>9.4608000000000012E-2</v>
      </c>
      <c r="J18" s="4">
        <v>40</v>
      </c>
      <c r="K18" s="18">
        <v>31.536000000000001</v>
      </c>
      <c r="L18" s="4">
        <v>2022</v>
      </c>
      <c r="N18" t="str">
        <f t="shared" si="0"/>
        <v>AUTOCOL-NE-HFO1-CAM2</v>
      </c>
      <c r="O18" s="19" t="s">
        <v>71</v>
      </c>
      <c r="P18">
        <f>$O$5/E18</f>
        <v>223.66058098189933</v>
      </c>
    </row>
    <row r="19" spans="2:16" x14ac:dyDescent="0.3">
      <c r="B19" t="str">
        <f>'COMM&amp;PROCESS'!F67</f>
        <v>AUTOCOL-NE-OIL1-CAM2</v>
      </c>
      <c r="C19" s="4" t="s">
        <v>55</v>
      </c>
      <c r="D19" s="4" t="s">
        <v>82</v>
      </c>
      <c r="E19" s="26">
        <v>0.35</v>
      </c>
      <c r="F19" s="27">
        <v>0.4</v>
      </c>
      <c r="G19" s="4">
        <v>1150</v>
      </c>
      <c r="H19" s="4">
        <v>23</v>
      </c>
      <c r="I19" s="28">
        <v>6.6225600000000009E-2</v>
      </c>
      <c r="J19" s="4">
        <v>30</v>
      </c>
      <c r="K19" s="18">
        <v>31.536000000000001</v>
      </c>
      <c r="L19" s="4">
        <v>2022</v>
      </c>
      <c r="N19" t="str">
        <f t="shared" si="0"/>
        <v>AUTOCOL-NE-OIL1-CAM2</v>
      </c>
      <c r="O19" s="19" t="s">
        <v>71</v>
      </c>
      <c r="P19">
        <f>$O$3/E19</f>
        <v>222.40507911133466</v>
      </c>
    </row>
    <row r="20" spans="2:16" x14ac:dyDescent="0.3">
      <c r="B20" t="str">
        <f>'COMM&amp;PROCESS'!F68</f>
        <v>AUTOCOL-NE-GASCT1-CAM2</v>
      </c>
      <c r="C20" s="4" t="s">
        <v>56</v>
      </c>
      <c r="D20" s="4" t="s">
        <v>82</v>
      </c>
      <c r="E20" s="26">
        <v>0.35199999999999998</v>
      </c>
      <c r="F20" s="27">
        <v>0.35</v>
      </c>
      <c r="G20" s="29">
        <v>928</v>
      </c>
      <c r="H20" s="29">
        <v>21</v>
      </c>
      <c r="I20" s="28">
        <v>0.15767999999999999</v>
      </c>
      <c r="J20" s="4">
        <v>30</v>
      </c>
      <c r="K20" s="18">
        <v>31.536000000000001</v>
      </c>
      <c r="L20" s="4">
        <v>2022</v>
      </c>
      <c r="N20" t="str">
        <f t="shared" si="0"/>
        <v>AUTOCOL-NE-GASCT1-CAM2</v>
      </c>
      <c r="O20" s="19" t="s">
        <v>71</v>
      </c>
      <c r="P20">
        <f>$O$4/E20</f>
        <v>157.78157658234963</v>
      </c>
    </row>
    <row r="21" spans="2:16" x14ac:dyDescent="0.3">
      <c r="B21" t="str">
        <f>'COMM&amp;PROCESS'!F69</f>
        <v>AUTOCOL-NE-GASCT2-CAM2</v>
      </c>
      <c r="C21" s="4" t="s">
        <v>56</v>
      </c>
      <c r="D21" s="4" t="s">
        <v>82</v>
      </c>
      <c r="E21" s="30">
        <v>0.35199999999999998</v>
      </c>
      <c r="F21" s="31">
        <v>0.35</v>
      </c>
      <c r="G21" s="32">
        <v>846</v>
      </c>
      <c r="H21" s="32">
        <v>21</v>
      </c>
      <c r="I21" s="28">
        <v>0.15767999999999999</v>
      </c>
      <c r="J21" s="4">
        <v>30</v>
      </c>
      <c r="K21" s="18">
        <v>31.536000000000001</v>
      </c>
      <c r="L21" s="4">
        <v>2030</v>
      </c>
      <c r="N21" t="str">
        <f t="shared" si="0"/>
        <v>AUTOCOL-NE-GASCT2-CAM2</v>
      </c>
      <c r="O21" s="19" t="s">
        <v>71</v>
      </c>
      <c r="P21">
        <f>$O$4/E21</f>
        <v>157.78157658234963</v>
      </c>
    </row>
    <row r="22" spans="2:16" x14ac:dyDescent="0.3">
      <c r="B22" t="str">
        <f>'COMM&amp;PROCESS'!F70</f>
        <v>AUTOCOL-NE-GASCT3-CAM2</v>
      </c>
      <c r="C22" s="4" t="s">
        <v>56</v>
      </c>
      <c r="D22" s="4" t="s">
        <v>82</v>
      </c>
      <c r="E22" s="26">
        <v>0.35200000000000004</v>
      </c>
      <c r="F22" s="27">
        <v>0.35</v>
      </c>
      <c r="G22" s="29">
        <v>800</v>
      </c>
      <c r="H22" s="29">
        <v>21</v>
      </c>
      <c r="I22" s="28">
        <v>0.15767999999999999</v>
      </c>
      <c r="J22" s="4">
        <v>30</v>
      </c>
      <c r="K22" s="18">
        <v>31.536000000000001</v>
      </c>
      <c r="L22" s="4">
        <v>2040</v>
      </c>
      <c r="N22" t="str">
        <f t="shared" si="0"/>
        <v>AUTOCOL-NE-GASCT3-CAM2</v>
      </c>
      <c r="O22" s="19" t="s">
        <v>71</v>
      </c>
      <c r="P22">
        <f>$O$4/E22</f>
        <v>157.7815765823496</v>
      </c>
    </row>
    <row r="23" spans="2:16" x14ac:dyDescent="0.3">
      <c r="B23" t="str">
        <f>'COMM&amp;PROCESS'!F71</f>
        <v>AUTOCOL-NE-DSL1-CAM3</v>
      </c>
      <c r="C23" s="4" t="s">
        <v>78</v>
      </c>
      <c r="D23" s="4" t="s">
        <v>83</v>
      </c>
      <c r="E23" s="26">
        <v>0.38</v>
      </c>
      <c r="F23" s="27">
        <v>0.4</v>
      </c>
      <c r="G23" s="4">
        <v>1150</v>
      </c>
      <c r="H23" s="4">
        <v>23</v>
      </c>
      <c r="I23" s="28">
        <v>6.6225600000000009E-2</v>
      </c>
      <c r="J23" s="4">
        <v>30</v>
      </c>
      <c r="K23" s="18">
        <v>31.536000000000001</v>
      </c>
      <c r="L23" s="35">
        <v>2022</v>
      </c>
      <c r="N23" t="str">
        <f t="shared" si="0"/>
        <v>AUTOCOL-NE-DSL1-CAM3</v>
      </c>
      <c r="O23" s="19" t="s">
        <v>72</v>
      </c>
      <c r="P23">
        <f>$O$2/E23</f>
        <v>197.80625186490244</v>
      </c>
    </row>
    <row r="24" spans="2:16" x14ac:dyDescent="0.3">
      <c r="B24" t="str">
        <f>'COMM&amp;PROCESS'!F72</f>
        <v>AUTOCOL-NE-HFO1-CAM3</v>
      </c>
      <c r="C24" s="4" t="s">
        <v>79</v>
      </c>
      <c r="D24" s="4" t="s">
        <v>83</v>
      </c>
      <c r="E24" s="26">
        <v>0.35</v>
      </c>
      <c r="F24" s="27">
        <v>0.4</v>
      </c>
      <c r="G24" s="4">
        <v>1332</v>
      </c>
      <c r="H24" s="4">
        <v>23</v>
      </c>
      <c r="I24" s="28">
        <v>9.4608000000000012E-2</v>
      </c>
      <c r="J24" s="4">
        <v>40</v>
      </c>
      <c r="K24" s="18">
        <v>31.536000000000001</v>
      </c>
      <c r="L24" s="35">
        <v>2022</v>
      </c>
      <c r="N24" t="str">
        <f t="shared" si="0"/>
        <v>AUTOCOL-NE-HFO1-CAM3</v>
      </c>
      <c r="O24" s="19" t="s">
        <v>72</v>
      </c>
      <c r="P24">
        <f>$O$5/E24</f>
        <v>223.66058098189933</v>
      </c>
    </row>
    <row r="25" spans="2:16" x14ac:dyDescent="0.3">
      <c r="B25" t="str">
        <f>'COMM&amp;PROCESS'!F73</f>
        <v>AUTOCOL-NE-OIL1-CAM3</v>
      </c>
      <c r="C25" s="4" t="s">
        <v>57</v>
      </c>
      <c r="D25" s="4" t="s">
        <v>83</v>
      </c>
      <c r="E25" s="26">
        <v>0.35</v>
      </c>
      <c r="F25" s="27">
        <v>0.4</v>
      </c>
      <c r="G25" s="4">
        <v>1150</v>
      </c>
      <c r="H25" s="4">
        <v>23</v>
      </c>
      <c r="I25" s="28">
        <v>6.6225600000000009E-2</v>
      </c>
      <c r="J25" s="4">
        <v>30</v>
      </c>
      <c r="K25" s="18">
        <v>31.536000000000001</v>
      </c>
      <c r="L25" s="35">
        <v>2022</v>
      </c>
      <c r="N25" t="str">
        <f t="shared" si="0"/>
        <v>AUTOCOL-NE-OIL1-CAM3</v>
      </c>
      <c r="O25" s="19" t="s">
        <v>72</v>
      </c>
      <c r="P25">
        <f>$O$3/E25</f>
        <v>222.40507911133466</v>
      </c>
    </row>
    <row r="26" spans="2:16" x14ac:dyDescent="0.3">
      <c r="B26" t="str">
        <f>'COMM&amp;PROCESS'!F74</f>
        <v>AUTOCOL-NE-GASCT1-CAM3</v>
      </c>
      <c r="C26" s="4" t="s">
        <v>58</v>
      </c>
      <c r="D26" s="4" t="s">
        <v>83</v>
      </c>
      <c r="E26" s="26">
        <v>0.35199999999999998</v>
      </c>
      <c r="F26" s="27">
        <v>0.35</v>
      </c>
      <c r="G26" s="29">
        <v>928</v>
      </c>
      <c r="H26" s="29">
        <v>21</v>
      </c>
      <c r="I26" s="28">
        <v>0.15767999999999999</v>
      </c>
      <c r="J26" s="4">
        <v>30</v>
      </c>
      <c r="K26" s="18">
        <v>31.536000000000001</v>
      </c>
      <c r="L26" s="35">
        <v>2022</v>
      </c>
      <c r="N26" t="str">
        <f t="shared" si="0"/>
        <v>AUTOCOL-NE-GASCT1-CAM3</v>
      </c>
      <c r="O26" s="19" t="s">
        <v>72</v>
      </c>
      <c r="P26">
        <f>$O$4/E26</f>
        <v>157.78157658234963</v>
      </c>
    </row>
    <row r="27" spans="2:16" x14ac:dyDescent="0.3">
      <c r="B27" t="str">
        <f>'COMM&amp;PROCESS'!F75</f>
        <v>AUTOCOL-NE-GASCT2-CAM3</v>
      </c>
      <c r="C27" s="4" t="s">
        <v>58</v>
      </c>
      <c r="D27" s="4" t="s">
        <v>83</v>
      </c>
      <c r="E27" s="30">
        <v>0.35199999999999998</v>
      </c>
      <c r="F27" s="31">
        <v>0.35</v>
      </c>
      <c r="G27" s="32">
        <v>846</v>
      </c>
      <c r="H27" s="32">
        <v>21</v>
      </c>
      <c r="I27" s="28">
        <v>0.15767999999999999</v>
      </c>
      <c r="J27" s="4">
        <v>30</v>
      </c>
      <c r="K27" s="18">
        <v>31.536000000000001</v>
      </c>
      <c r="L27" s="4">
        <v>2030</v>
      </c>
      <c r="N27" t="str">
        <f t="shared" si="0"/>
        <v>AUTOCOL-NE-GASCT2-CAM3</v>
      </c>
      <c r="O27" s="19" t="s">
        <v>72</v>
      </c>
      <c r="P27">
        <f>$O$4/E27</f>
        <v>157.78157658234963</v>
      </c>
    </row>
    <row r="28" spans="2:16" x14ac:dyDescent="0.3">
      <c r="B28" t="str">
        <f>'COMM&amp;PROCESS'!F76</f>
        <v>AUTOCOL-NE-GASCT3-CAM3</v>
      </c>
      <c r="C28" s="4" t="s">
        <v>58</v>
      </c>
      <c r="D28" s="4" t="s">
        <v>83</v>
      </c>
      <c r="E28" s="26">
        <v>0.35200000000000004</v>
      </c>
      <c r="F28" s="27">
        <v>0.35</v>
      </c>
      <c r="G28" s="29">
        <v>800</v>
      </c>
      <c r="H28" s="29">
        <v>21</v>
      </c>
      <c r="I28" s="28">
        <v>0.15767999999999999</v>
      </c>
      <c r="J28" s="4">
        <v>30</v>
      </c>
      <c r="K28" s="18">
        <v>31.536000000000001</v>
      </c>
      <c r="L28" s="4">
        <v>2040</v>
      </c>
      <c r="N28" t="str">
        <f t="shared" si="0"/>
        <v>AUTOCOL-NE-GASCT3-CAM3</v>
      </c>
      <c r="O28" s="19" t="s">
        <v>72</v>
      </c>
      <c r="P28">
        <f>$O$4/E28</f>
        <v>157.7815765823496</v>
      </c>
    </row>
    <row r="29" spans="2:16" x14ac:dyDescent="0.3">
      <c r="B29" t="str">
        <f>'COMM&amp;PROCESS'!F77</f>
        <v>AUTOCOL-NE-DSL1-CAM4</v>
      </c>
      <c r="C29" s="4" t="s">
        <v>78</v>
      </c>
      <c r="D29" s="4" t="s">
        <v>84</v>
      </c>
      <c r="E29" s="26">
        <v>0.38</v>
      </c>
      <c r="F29" s="27">
        <v>0.4</v>
      </c>
      <c r="G29" s="4">
        <v>1150</v>
      </c>
      <c r="H29" s="4">
        <v>23</v>
      </c>
      <c r="I29" s="28">
        <v>6.6225600000000009E-2</v>
      </c>
      <c r="J29" s="4">
        <v>30</v>
      </c>
      <c r="K29" s="18">
        <v>31.536000000000001</v>
      </c>
      <c r="L29" s="4">
        <v>2022</v>
      </c>
      <c r="N29" t="str">
        <f t="shared" si="0"/>
        <v>AUTOCOL-NE-DSL1-CAM4</v>
      </c>
      <c r="O29" s="19" t="s">
        <v>73</v>
      </c>
      <c r="P29">
        <f>$O$2/E29</f>
        <v>197.80625186490244</v>
      </c>
    </row>
    <row r="30" spans="2:16" x14ac:dyDescent="0.3">
      <c r="B30" t="str">
        <f>'COMM&amp;PROCESS'!F78</f>
        <v>AUTOCOL-NE-HFO1-CAM4</v>
      </c>
      <c r="C30" s="4" t="s">
        <v>79</v>
      </c>
      <c r="D30" s="4" t="s">
        <v>84</v>
      </c>
      <c r="E30" s="26">
        <v>0.35</v>
      </c>
      <c r="F30" s="27">
        <v>0.4</v>
      </c>
      <c r="G30" s="4">
        <v>1332</v>
      </c>
      <c r="H30" s="4">
        <v>23</v>
      </c>
      <c r="I30" s="28">
        <v>9.4608000000000012E-2</v>
      </c>
      <c r="J30" s="4">
        <v>40</v>
      </c>
      <c r="K30" s="18">
        <v>31.536000000000001</v>
      </c>
      <c r="L30" s="4">
        <v>2022</v>
      </c>
      <c r="N30" t="str">
        <f t="shared" si="0"/>
        <v>AUTOCOL-NE-HFO1-CAM4</v>
      </c>
      <c r="O30" s="19" t="s">
        <v>73</v>
      </c>
      <c r="P30">
        <f>$O$5/E30</f>
        <v>223.66058098189933</v>
      </c>
    </row>
    <row r="31" spans="2:16" x14ac:dyDescent="0.3">
      <c r="B31" t="str">
        <f>'COMM&amp;PROCESS'!F79</f>
        <v>AUTOCOL-NE-OIL1-CAM4</v>
      </c>
      <c r="C31" s="4" t="s">
        <v>59</v>
      </c>
      <c r="D31" s="4" t="s">
        <v>84</v>
      </c>
      <c r="E31" s="26">
        <v>0.35</v>
      </c>
      <c r="F31" s="27">
        <v>0.4</v>
      </c>
      <c r="G31" s="4">
        <v>1150</v>
      </c>
      <c r="H31" s="4">
        <v>23</v>
      </c>
      <c r="I31" s="28">
        <v>6.6225600000000009E-2</v>
      </c>
      <c r="J31" s="4">
        <v>30</v>
      </c>
      <c r="K31" s="18">
        <v>31.536000000000001</v>
      </c>
      <c r="L31" s="4">
        <v>2022</v>
      </c>
      <c r="N31" t="str">
        <f t="shared" si="0"/>
        <v>AUTOCOL-NE-OIL1-CAM4</v>
      </c>
      <c r="O31" s="19" t="s">
        <v>73</v>
      </c>
      <c r="P31">
        <f>$O$3/E31</f>
        <v>222.40507911133466</v>
      </c>
    </row>
    <row r="32" spans="2:16" x14ac:dyDescent="0.3">
      <c r="B32" t="str">
        <f>'COMM&amp;PROCESS'!F80</f>
        <v>AUTOCOL-NE-GASCT1-CAM4</v>
      </c>
      <c r="C32" s="4" t="s">
        <v>60</v>
      </c>
      <c r="D32" s="4" t="s">
        <v>84</v>
      </c>
      <c r="E32" s="26">
        <v>0.35199999999999998</v>
      </c>
      <c r="F32" s="27">
        <v>0.35</v>
      </c>
      <c r="G32" s="29">
        <v>928</v>
      </c>
      <c r="H32" s="29">
        <v>21</v>
      </c>
      <c r="I32" s="28">
        <v>0.15767999999999999</v>
      </c>
      <c r="J32" s="4">
        <v>30</v>
      </c>
      <c r="K32" s="18">
        <v>31.536000000000001</v>
      </c>
      <c r="L32" s="4">
        <v>2022</v>
      </c>
      <c r="N32" t="str">
        <f t="shared" si="0"/>
        <v>AUTOCOL-NE-GASCT1-CAM4</v>
      </c>
      <c r="O32" s="19" t="s">
        <v>73</v>
      </c>
      <c r="P32">
        <f>$O$4/E32</f>
        <v>157.78157658234963</v>
      </c>
    </row>
    <row r="33" spans="2:16" x14ac:dyDescent="0.3">
      <c r="B33" t="str">
        <f>'COMM&amp;PROCESS'!F81</f>
        <v>AUTOCOL-NE-GASCT2-CAM4</v>
      </c>
      <c r="C33" s="4" t="s">
        <v>60</v>
      </c>
      <c r="D33" s="4" t="s">
        <v>84</v>
      </c>
      <c r="E33" s="30">
        <v>0.35199999999999998</v>
      </c>
      <c r="F33" s="31">
        <v>0.35</v>
      </c>
      <c r="G33" s="32">
        <v>846</v>
      </c>
      <c r="H33" s="32">
        <v>21</v>
      </c>
      <c r="I33" s="28">
        <v>0.15767999999999999</v>
      </c>
      <c r="J33" s="4">
        <v>30</v>
      </c>
      <c r="K33" s="18">
        <v>31.536000000000001</v>
      </c>
      <c r="L33" s="4">
        <v>2030</v>
      </c>
      <c r="N33" t="str">
        <f t="shared" si="0"/>
        <v>AUTOCOL-NE-GASCT2-CAM4</v>
      </c>
      <c r="O33" s="19" t="s">
        <v>73</v>
      </c>
      <c r="P33">
        <f>$O$4/E33</f>
        <v>157.78157658234963</v>
      </c>
    </row>
    <row r="34" spans="2:16" x14ac:dyDescent="0.3">
      <c r="B34" t="str">
        <f>'COMM&amp;PROCESS'!F82</f>
        <v>AUTOCOL-NE-GASCT3-CAM4</v>
      </c>
      <c r="C34" s="4" t="s">
        <v>60</v>
      </c>
      <c r="D34" s="4" t="s">
        <v>84</v>
      </c>
      <c r="E34" s="26">
        <v>0.35200000000000004</v>
      </c>
      <c r="F34" s="27">
        <v>0.35</v>
      </c>
      <c r="G34" s="29">
        <v>800</v>
      </c>
      <c r="H34" s="29">
        <v>21</v>
      </c>
      <c r="I34" s="28">
        <v>0.15767999999999999</v>
      </c>
      <c r="J34" s="4">
        <v>30</v>
      </c>
      <c r="K34" s="18">
        <v>31.536000000000001</v>
      </c>
      <c r="L34" s="4">
        <v>2040</v>
      </c>
      <c r="N34" t="str">
        <f t="shared" si="0"/>
        <v>AUTOCOL-NE-GASCT3-CAM4</v>
      </c>
      <c r="O34" s="19" t="s">
        <v>73</v>
      </c>
      <c r="P34">
        <f>$O$4/E34</f>
        <v>157.7815765823496</v>
      </c>
    </row>
    <row r="35" spans="2:16" x14ac:dyDescent="0.3">
      <c r="B35" t="str">
        <f>'COMM&amp;PROCESS'!F83</f>
        <v>AUTOCOL-NE-DSL1-CAM5</v>
      </c>
      <c r="C35" s="4" t="s">
        <v>78</v>
      </c>
      <c r="D35" s="4" t="s">
        <v>85</v>
      </c>
      <c r="E35" s="26">
        <v>0.38</v>
      </c>
      <c r="F35" s="27">
        <v>0.4</v>
      </c>
      <c r="G35" s="4">
        <v>1150</v>
      </c>
      <c r="H35" s="4">
        <v>23</v>
      </c>
      <c r="I35" s="28">
        <v>6.6225600000000009E-2</v>
      </c>
      <c r="J35" s="4">
        <v>30</v>
      </c>
      <c r="K35" s="18">
        <v>31.536000000000001</v>
      </c>
      <c r="L35" s="4">
        <v>2022</v>
      </c>
      <c r="N35" t="str">
        <f t="shared" si="0"/>
        <v>AUTOCOL-NE-DSL1-CAM5</v>
      </c>
      <c r="O35" s="19" t="s">
        <v>74</v>
      </c>
      <c r="P35">
        <f>$O$2/E35</f>
        <v>197.80625186490244</v>
      </c>
    </row>
    <row r="36" spans="2:16" x14ac:dyDescent="0.3">
      <c r="B36" t="str">
        <f>'COMM&amp;PROCESS'!F84</f>
        <v>AUTOCOL-NE-HFO1-CAM5</v>
      </c>
      <c r="C36" s="4" t="s">
        <v>79</v>
      </c>
      <c r="D36" s="4" t="s">
        <v>85</v>
      </c>
      <c r="E36" s="26">
        <v>0.35</v>
      </c>
      <c r="F36" s="27">
        <v>0.4</v>
      </c>
      <c r="G36" s="4">
        <v>1332</v>
      </c>
      <c r="H36" s="4">
        <v>23</v>
      </c>
      <c r="I36" s="28">
        <v>9.4608000000000012E-2</v>
      </c>
      <c r="J36" s="4">
        <v>40</v>
      </c>
      <c r="K36" s="18">
        <v>31.536000000000001</v>
      </c>
      <c r="L36" s="4">
        <v>2022</v>
      </c>
      <c r="N36" t="str">
        <f t="shared" si="0"/>
        <v>AUTOCOL-NE-HFO1-CAM5</v>
      </c>
      <c r="O36" s="19" t="s">
        <v>74</v>
      </c>
      <c r="P36">
        <f>$O$5/E36</f>
        <v>223.66058098189933</v>
      </c>
    </row>
    <row r="37" spans="2:16" x14ac:dyDescent="0.3">
      <c r="B37" t="str">
        <f>'COMM&amp;PROCESS'!F85</f>
        <v>AUTOCOL-NE-OIL1-CAM5</v>
      </c>
      <c r="C37" s="4" t="s">
        <v>61</v>
      </c>
      <c r="D37" s="4" t="s">
        <v>85</v>
      </c>
      <c r="E37" s="26">
        <v>0.35</v>
      </c>
      <c r="F37" s="27">
        <v>0.4</v>
      </c>
      <c r="G37" s="4">
        <v>1150</v>
      </c>
      <c r="H37" s="4">
        <v>23</v>
      </c>
      <c r="I37" s="28">
        <v>6.6225600000000009E-2</v>
      </c>
      <c r="J37" s="4">
        <v>30</v>
      </c>
      <c r="K37" s="18">
        <v>31.536000000000001</v>
      </c>
      <c r="L37" s="4">
        <v>2022</v>
      </c>
      <c r="N37" t="str">
        <f t="shared" si="0"/>
        <v>AUTOCOL-NE-OIL1-CAM5</v>
      </c>
      <c r="O37" s="19" t="s">
        <v>74</v>
      </c>
      <c r="P37">
        <f>$O$3/E37</f>
        <v>222.40507911133466</v>
      </c>
    </row>
    <row r="38" spans="2:16" x14ac:dyDescent="0.3">
      <c r="B38" t="str">
        <f>'COMM&amp;PROCESS'!F86</f>
        <v>AUTOCOL-NE-GASCT1-CAM5</v>
      </c>
      <c r="C38" s="4" t="s">
        <v>62</v>
      </c>
      <c r="D38" s="4" t="s">
        <v>85</v>
      </c>
      <c r="E38" s="26">
        <v>0.35199999999999998</v>
      </c>
      <c r="F38" s="27">
        <v>0.35</v>
      </c>
      <c r="G38" s="29">
        <v>928</v>
      </c>
      <c r="H38" s="29">
        <v>21</v>
      </c>
      <c r="I38" s="28">
        <v>0.15767999999999999</v>
      </c>
      <c r="J38" s="4">
        <v>30</v>
      </c>
      <c r="K38" s="18">
        <v>31.536000000000001</v>
      </c>
      <c r="L38" s="4">
        <v>2022</v>
      </c>
      <c r="N38" t="str">
        <f t="shared" si="0"/>
        <v>AUTOCOL-NE-GASCT1-CAM5</v>
      </c>
      <c r="O38" s="19" t="s">
        <v>74</v>
      </c>
      <c r="P38">
        <f>$O$4/E38</f>
        <v>157.78157658234963</v>
      </c>
    </row>
    <row r="39" spans="2:16" x14ac:dyDescent="0.3">
      <c r="B39" t="str">
        <f>'COMM&amp;PROCESS'!F87</f>
        <v>AUTOCOL-NE-GASCT2-CAM5</v>
      </c>
      <c r="C39" s="4" t="s">
        <v>62</v>
      </c>
      <c r="D39" s="4" t="s">
        <v>85</v>
      </c>
      <c r="E39" s="30">
        <v>0.35199999999999998</v>
      </c>
      <c r="F39" s="31">
        <v>0.35</v>
      </c>
      <c r="G39" s="32">
        <v>846</v>
      </c>
      <c r="H39" s="32">
        <v>21</v>
      </c>
      <c r="I39" s="28">
        <v>0.15767999999999999</v>
      </c>
      <c r="J39" s="4">
        <v>30</v>
      </c>
      <c r="K39" s="18">
        <v>31.536000000000001</v>
      </c>
      <c r="L39" s="4">
        <v>2030</v>
      </c>
      <c r="N39" t="str">
        <f t="shared" si="0"/>
        <v>AUTOCOL-NE-GASCT2-CAM5</v>
      </c>
      <c r="O39" s="19" t="s">
        <v>74</v>
      </c>
      <c r="P39">
        <f>$O$4/E39</f>
        <v>157.78157658234963</v>
      </c>
    </row>
    <row r="40" spans="2:16" x14ac:dyDescent="0.3">
      <c r="B40" t="str">
        <f>'COMM&amp;PROCESS'!F88</f>
        <v>AUTOCOL-NE-GASCT3-CAM5</v>
      </c>
      <c r="C40" s="4" t="s">
        <v>62</v>
      </c>
      <c r="D40" s="4" t="s">
        <v>85</v>
      </c>
      <c r="E40" s="26">
        <v>0.35200000000000004</v>
      </c>
      <c r="F40" s="27">
        <v>0.35</v>
      </c>
      <c r="G40" s="29">
        <v>800</v>
      </c>
      <c r="H40" s="29">
        <v>21</v>
      </c>
      <c r="I40" s="28">
        <v>0.15767999999999999</v>
      </c>
      <c r="J40" s="4">
        <v>30</v>
      </c>
      <c r="K40" s="18">
        <v>31.536000000000001</v>
      </c>
      <c r="L40" s="4">
        <v>2040</v>
      </c>
      <c r="N40" t="str">
        <f t="shared" si="0"/>
        <v>AUTOCOL-NE-GASCT3-CAM5</v>
      </c>
      <c r="O40" s="19" t="s">
        <v>74</v>
      </c>
      <c r="P40">
        <f>$O$4/E40</f>
        <v>157.7815765823496</v>
      </c>
    </row>
    <row r="41" spans="2:16" x14ac:dyDescent="0.3">
      <c r="B41" t="str">
        <f>'COMM&amp;PROCESS'!F89</f>
        <v>AUTOCOL-NE-DSL1-CAM6</v>
      </c>
      <c r="C41" s="4" t="s">
        <v>78</v>
      </c>
      <c r="D41" s="4" t="s">
        <v>86</v>
      </c>
      <c r="E41" s="26">
        <v>0.38</v>
      </c>
      <c r="F41" s="27">
        <v>0.4</v>
      </c>
      <c r="G41" s="4">
        <v>1150</v>
      </c>
      <c r="H41" s="4">
        <v>23</v>
      </c>
      <c r="I41" s="28">
        <v>6.6225600000000009E-2</v>
      </c>
      <c r="J41" s="4">
        <v>30</v>
      </c>
      <c r="K41" s="18">
        <v>31.536000000000001</v>
      </c>
      <c r="L41" s="4">
        <v>2022</v>
      </c>
      <c r="N41" t="str">
        <f t="shared" si="0"/>
        <v>AUTOCOL-NE-DSL1-CAM6</v>
      </c>
      <c r="O41" s="19" t="s">
        <v>75</v>
      </c>
      <c r="P41">
        <f>$O$2/E41</f>
        <v>197.80625186490244</v>
      </c>
    </row>
    <row r="42" spans="2:16" x14ac:dyDescent="0.3">
      <c r="B42" t="str">
        <f>'COMM&amp;PROCESS'!F90</f>
        <v>AUTOCOL-NE-HFO1-CAM6</v>
      </c>
      <c r="C42" s="4" t="s">
        <v>79</v>
      </c>
      <c r="D42" s="4" t="s">
        <v>86</v>
      </c>
      <c r="E42" s="26">
        <v>0.35</v>
      </c>
      <c r="F42" s="27">
        <v>0.4</v>
      </c>
      <c r="G42" s="4">
        <v>1332</v>
      </c>
      <c r="H42" s="4">
        <v>23</v>
      </c>
      <c r="I42" s="28">
        <v>9.4608000000000012E-2</v>
      </c>
      <c r="J42" s="4">
        <v>40</v>
      </c>
      <c r="K42" s="18">
        <v>31.536000000000001</v>
      </c>
      <c r="L42" s="4">
        <v>2022</v>
      </c>
      <c r="N42" t="str">
        <f t="shared" si="0"/>
        <v>AUTOCOL-NE-HFO1-CAM6</v>
      </c>
      <c r="O42" s="19" t="s">
        <v>75</v>
      </c>
      <c r="P42">
        <f>$O$5/E42</f>
        <v>223.66058098189933</v>
      </c>
    </row>
    <row r="43" spans="2:16" x14ac:dyDescent="0.3">
      <c r="B43" t="str">
        <f>'COMM&amp;PROCESS'!F91</f>
        <v>AUTOCOL-NE-OIL1-CAM6</v>
      </c>
      <c r="C43" s="4" t="s">
        <v>63</v>
      </c>
      <c r="D43" s="4" t="s">
        <v>86</v>
      </c>
      <c r="E43" s="26">
        <v>0.35</v>
      </c>
      <c r="F43" s="27">
        <v>0.4</v>
      </c>
      <c r="G43" s="4">
        <v>1150</v>
      </c>
      <c r="H43" s="4">
        <v>23</v>
      </c>
      <c r="I43" s="28">
        <v>6.6225600000000009E-2</v>
      </c>
      <c r="J43" s="4">
        <v>30</v>
      </c>
      <c r="K43" s="18">
        <v>31.536000000000001</v>
      </c>
      <c r="L43" s="4">
        <v>2022</v>
      </c>
      <c r="N43" t="str">
        <f t="shared" si="0"/>
        <v>AUTOCOL-NE-OIL1-CAM6</v>
      </c>
      <c r="O43" s="19" t="s">
        <v>75</v>
      </c>
      <c r="P43">
        <f>$O$3/E43</f>
        <v>222.40507911133466</v>
      </c>
    </row>
    <row r="44" spans="2:16" x14ac:dyDescent="0.3">
      <c r="B44" t="str">
        <f>'COMM&amp;PROCESS'!F92</f>
        <v>AUTOCOL-NE-GASCT1-CAM6</v>
      </c>
      <c r="C44" s="4" t="s">
        <v>64</v>
      </c>
      <c r="D44" s="4" t="s">
        <v>86</v>
      </c>
      <c r="E44" s="26">
        <v>0.35199999999999998</v>
      </c>
      <c r="F44" s="27">
        <v>0.35</v>
      </c>
      <c r="G44" s="29">
        <v>928</v>
      </c>
      <c r="H44" s="29">
        <v>21</v>
      </c>
      <c r="I44" s="28">
        <v>0.15767999999999999</v>
      </c>
      <c r="J44" s="4">
        <v>30</v>
      </c>
      <c r="K44" s="18">
        <v>31.536000000000001</v>
      </c>
      <c r="L44" s="4">
        <v>2022</v>
      </c>
      <c r="N44" t="str">
        <f t="shared" si="0"/>
        <v>AUTOCOL-NE-GASCT1-CAM6</v>
      </c>
      <c r="O44" s="19" t="s">
        <v>75</v>
      </c>
      <c r="P44">
        <f>$O$4/E44</f>
        <v>157.78157658234963</v>
      </c>
    </row>
    <row r="45" spans="2:16" x14ac:dyDescent="0.3">
      <c r="B45" t="str">
        <f>'COMM&amp;PROCESS'!F93</f>
        <v>AUTOCOL-NE-GASCT2-CAM6</v>
      </c>
      <c r="C45" s="4" t="s">
        <v>64</v>
      </c>
      <c r="D45" s="4" t="s">
        <v>86</v>
      </c>
      <c r="E45" s="30">
        <v>0.35199999999999998</v>
      </c>
      <c r="F45" s="31">
        <v>0.35</v>
      </c>
      <c r="G45" s="32">
        <v>846</v>
      </c>
      <c r="H45" s="32">
        <v>21</v>
      </c>
      <c r="I45" s="28">
        <v>0.15767999999999999</v>
      </c>
      <c r="J45" s="4">
        <v>30</v>
      </c>
      <c r="K45" s="18">
        <v>31.536000000000001</v>
      </c>
      <c r="L45" s="4">
        <v>2030</v>
      </c>
      <c r="N45" t="str">
        <f t="shared" si="0"/>
        <v>AUTOCOL-NE-GASCT2-CAM6</v>
      </c>
      <c r="O45" s="19" t="s">
        <v>75</v>
      </c>
      <c r="P45">
        <f>$O$4/E45</f>
        <v>157.78157658234963</v>
      </c>
    </row>
    <row r="46" spans="2:16" x14ac:dyDescent="0.3">
      <c r="B46" t="str">
        <f>'COMM&amp;PROCESS'!F94</f>
        <v>AUTOCOL-NE-GASCT3-CAM6</v>
      </c>
      <c r="C46" s="4" t="s">
        <v>64</v>
      </c>
      <c r="D46" s="4" t="s">
        <v>86</v>
      </c>
      <c r="E46" s="26">
        <v>0.35200000000000004</v>
      </c>
      <c r="F46" s="27">
        <v>0.35</v>
      </c>
      <c r="G46" s="29">
        <v>800</v>
      </c>
      <c r="H46" s="29">
        <v>21</v>
      </c>
      <c r="I46" s="28">
        <v>0.15767999999999999</v>
      </c>
      <c r="J46" s="4">
        <v>30</v>
      </c>
      <c r="K46" s="18">
        <v>31.536000000000001</v>
      </c>
      <c r="L46" s="4">
        <v>2040</v>
      </c>
      <c r="N46" t="str">
        <f t="shared" si="0"/>
        <v>AUTOCOL-NE-GASCT3-CAM6</v>
      </c>
      <c r="O46" s="19" t="s">
        <v>75</v>
      </c>
      <c r="P46">
        <f>$O$4/E46</f>
        <v>157.7815765823496</v>
      </c>
    </row>
    <row r="47" spans="2:16" x14ac:dyDescent="0.3">
      <c r="B47" t="str">
        <f>'COMM&amp;PROCESS'!F95</f>
        <v>AUTOCOL-NE-DSL1-CAM7</v>
      </c>
      <c r="C47" s="4" t="s">
        <v>78</v>
      </c>
      <c r="D47" s="4" t="s">
        <v>87</v>
      </c>
      <c r="E47" s="26">
        <v>0.38</v>
      </c>
      <c r="F47" s="27">
        <v>0.4</v>
      </c>
      <c r="G47" s="4">
        <v>1150</v>
      </c>
      <c r="H47" s="4">
        <v>23</v>
      </c>
      <c r="I47" s="28">
        <v>6.6225600000000009E-2</v>
      </c>
      <c r="J47" s="4">
        <v>30</v>
      </c>
      <c r="K47" s="18">
        <v>31.536000000000001</v>
      </c>
      <c r="L47" s="4">
        <v>2022</v>
      </c>
      <c r="N47" t="str">
        <f t="shared" si="0"/>
        <v>AUTOCOL-NE-DSL1-CAM7</v>
      </c>
      <c r="O47" s="19" t="s">
        <v>76</v>
      </c>
      <c r="P47">
        <f>$O$2/E47</f>
        <v>197.80625186490244</v>
      </c>
    </row>
    <row r="48" spans="2:16" x14ac:dyDescent="0.3">
      <c r="B48" t="str">
        <f>'COMM&amp;PROCESS'!F96</f>
        <v>AUTOCOL-NE-HFO1-CAM7</v>
      </c>
      <c r="C48" s="4" t="s">
        <v>79</v>
      </c>
      <c r="D48" s="4" t="s">
        <v>87</v>
      </c>
      <c r="E48" s="26">
        <v>0.35</v>
      </c>
      <c r="F48" s="27">
        <v>0.4</v>
      </c>
      <c r="G48" s="4">
        <v>1332</v>
      </c>
      <c r="H48" s="4">
        <v>23</v>
      </c>
      <c r="I48" s="28">
        <v>9.4608000000000012E-2</v>
      </c>
      <c r="J48" s="4">
        <v>40</v>
      </c>
      <c r="K48" s="18">
        <v>31.536000000000001</v>
      </c>
      <c r="L48" s="4">
        <v>2022</v>
      </c>
      <c r="N48" t="str">
        <f t="shared" si="0"/>
        <v>AUTOCOL-NE-HFO1-CAM7</v>
      </c>
      <c r="O48" s="19" t="s">
        <v>76</v>
      </c>
      <c r="P48">
        <f>$O$5/E48</f>
        <v>223.66058098189933</v>
      </c>
    </row>
    <row r="49" spans="2:16" x14ac:dyDescent="0.3">
      <c r="B49" t="str">
        <f>'COMM&amp;PROCESS'!F97</f>
        <v>AUTOCOL-NE-OIL1-CAM7</v>
      </c>
      <c r="C49" s="4" t="s">
        <v>65</v>
      </c>
      <c r="D49" s="4" t="s">
        <v>87</v>
      </c>
      <c r="E49" s="26">
        <v>0.35</v>
      </c>
      <c r="F49" s="27">
        <v>0.4</v>
      </c>
      <c r="G49" s="4">
        <v>1150</v>
      </c>
      <c r="H49" s="4">
        <v>23</v>
      </c>
      <c r="I49" s="28">
        <v>6.6225600000000009E-2</v>
      </c>
      <c r="J49" s="4">
        <v>30</v>
      </c>
      <c r="K49" s="18">
        <v>31.536000000000001</v>
      </c>
      <c r="L49" s="4">
        <v>2022</v>
      </c>
      <c r="N49" t="str">
        <f t="shared" si="0"/>
        <v>AUTOCOL-NE-OIL1-CAM7</v>
      </c>
      <c r="O49" s="19" t="s">
        <v>76</v>
      </c>
      <c r="P49">
        <f>$O$3/E49</f>
        <v>222.40507911133466</v>
      </c>
    </row>
    <row r="50" spans="2:16" x14ac:dyDescent="0.3">
      <c r="B50" t="str">
        <f>'COMM&amp;PROCESS'!F98</f>
        <v>AUTOCOL-NE-GASCT1-CAM7</v>
      </c>
      <c r="C50" s="4" t="s">
        <v>66</v>
      </c>
      <c r="D50" s="4" t="s">
        <v>87</v>
      </c>
      <c r="E50" s="26">
        <v>0.35199999999999998</v>
      </c>
      <c r="F50" s="27">
        <v>0.35</v>
      </c>
      <c r="G50" s="29">
        <v>928</v>
      </c>
      <c r="H50" s="29">
        <v>21</v>
      </c>
      <c r="I50" s="28">
        <v>0.15767999999999999</v>
      </c>
      <c r="J50" s="4">
        <v>30</v>
      </c>
      <c r="K50" s="18">
        <v>31.536000000000001</v>
      </c>
      <c r="L50" s="4">
        <v>2022</v>
      </c>
      <c r="N50" t="str">
        <f t="shared" si="0"/>
        <v>AUTOCOL-NE-GASCT1-CAM7</v>
      </c>
      <c r="O50" s="19" t="s">
        <v>76</v>
      </c>
      <c r="P50">
        <f>$O$4/E50</f>
        <v>157.78157658234963</v>
      </c>
    </row>
    <row r="51" spans="2:16" x14ac:dyDescent="0.3">
      <c r="B51" t="str">
        <f>'COMM&amp;PROCESS'!F99</f>
        <v>AUTOCOL-NE-GASCT2-CAM7</v>
      </c>
      <c r="C51" s="4" t="s">
        <v>66</v>
      </c>
      <c r="D51" s="4" t="s">
        <v>87</v>
      </c>
      <c r="E51" s="30">
        <v>0.35199999999999998</v>
      </c>
      <c r="F51" s="31">
        <v>0.35</v>
      </c>
      <c r="G51" s="32">
        <v>846</v>
      </c>
      <c r="H51" s="32">
        <v>21</v>
      </c>
      <c r="I51" s="28">
        <v>0.15767999999999999</v>
      </c>
      <c r="J51" s="4">
        <v>30</v>
      </c>
      <c r="K51" s="18">
        <v>31.536000000000001</v>
      </c>
      <c r="L51" s="4">
        <v>2030</v>
      </c>
      <c r="N51" t="str">
        <f t="shared" si="0"/>
        <v>AUTOCOL-NE-GASCT2-CAM7</v>
      </c>
      <c r="O51" s="19" t="s">
        <v>76</v>
      </c>
      <c r="P51">
        <f>$O$4/E51</f>
        <v>157.78157658234963</v>
      </c>
    </row>
    <row r="52" spans="2:16" x14ac:dyDescent="0.3">
      <c r="B52" t="str">
        <f>'COMM&amp;PROCESS'!F100</f>
        <v>AUTOCOL-NE-GASCT3-CAM7</v>
      </c>
      <c r="C52" s="4" t="s">
        <v>66</v>
      </c>
      <c r="D52" s="4" t="s">
        <v>87</v>
      </c>
      <c r="E52" s="26">
        <v>0.35200000000000004</v>
      </c>
      <c r="F52" s="27">
        <v>0.35</v>
      </c>
      <c r="G52" s="29">
        <v>800</v>
      </c>
      <c r="H52" s="29">
        <v>21</v>
      </c>
      <c r="I52" s="28">
        <v>0.15767999999999999</v>
      </c>
      <c r="J52" s="4">
        <v>30</v>
      </c>
      <c r="K52" s="18">
        <v>31.536000000000001</v>
      </c>
      <c r="L52" s="4">
        <v>2040</v>
      </c>
      <c r="N52" t="str">
        <f t="shared" si="0"/>
        <v>AUTOCOL-NE-GASCT3-CAM7</v>
      </c>
      <c r="O52" s="19" t="s">
        <v>76</v>
      </c>
      <c r="P52">
        <f>$O$4/E52</f>
        <v>157.7815765823496</v>
      </c>
    </row>
  </sheetData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5901-2F76-49C5-899C-9747F87AC250}">
  <dimension ref="C6:Q9"/>
  <sheetViews>
    <sheetView workbookViewId="0">
      <selection activeCell="C6" sqref="C6:Q9"/>
    </sheetView>
  </sheetViews>
  <sheetFormatPr baseColWidth="10" defaultRowHeight="14.4" x14ac:dyDescent="0.3"/>
  <sheetData>
    <row r="6" spans="3:17" x14ac:dyDescent="0.3">
      <c r="C6" t="s">
        <v>22</v>
      </c>
      <c r="D6" t="s">
        <v>78</v>
      </c>
      <c r="E6" t="s">
        <v>46</v>
      </c>
      <c r="F6" s="23">
        <v>0.375</v>
      </c>
      <c r="G6" s="15">
        <v>0.38</v>
      </c>
      <c r="H6" s="15">
        <v>0.38</v>
      </c>
      <c r="I6" s="16">
        <v>0.95</v>
      </c>
      <c r="J6">
        <v>1150</v>
      </c>
      <c r="K6">
        <v>1150</v>
      </c>
      <c r="L6">
        <v>1150</v>
      </c>
      <c r="M6">
        <v>34.5</v>
      </c>
      <c r="N6" s="17">
        <v>0.66225599999999996</v>
      </c>
      <c r="O6">
        <v>30</v>
      </c>
      <c r="P6" s="18">
        <v>31.536000000000001</v>
      </c>
      <c r="Q6">
        <v>2020</v>
      </c>
    </row>
    <row r="7" spans="3:17" x14ac:dyDescent="0.3">
      <c r="C7" t="s">
        <v>23</v>
      </c>
      <c r="D7" t="s">
        <v>53</v>
      </c>
      <c r="E7" t="s">
        <v>46</v>
      </c>
      <c r="F7" s="23">
        <v>0.375</v>
      </c>
      <c r="G7" s="15">
        <v>0.38</v>
      </c>
      <c r="H7" s="15">
        <v>0.38</v>
      </c>
      <c r="I7" s="16">
        <v>0.95</v>
      </c>
      <c r="J7">
        <v>1150</v>
      </c>
      <c r="K7">
        <v>1150</v>
      </c>
      <c r="L7">
        <v>1150</v>
      </c>
      <c r="M7">
        <v>34.5</v>
      </c>
      <c r="N7" s="17">
        <v>0.66225599999999996</v>
      </c>
      <c r="O7">
        <v>30</v>
      </c>
      <c r="P7" s="18">
        <v>31.536000000000001</v>
      </c>
      <c r="Q7">
        <v>2020</v>
      </c>
    </row>
    <row r="8" spans="3:17" x14ac:dyDescent="0.3">
      <c r="C8" t="s">
        <v>24</v>
      </c>
      <c r="D8" t="s">
        <v>54</v>
      </c>
      <c r="E8" t="s">
        <v>46</v>
      </c>
      <c r="F8" s="23">
        <v>0.348450323647436</v>
      </c>
      <c r="G8" s="15">
        <v>0.3797760464170723</v>
      </c>
      <c r="H8" s="15">
        <v>0.3768482575129759</v>
      </c>
      <c r="I8" s="16">
        <v>0.3</v>
      </c>
      <c r="J8">
        <v>919</v>
      </c>
      <c r="K8">
        <v>852</v>
      </c>
      <c r="L8">
        <v>800</v>
      </c>
      <c r="M8">
        <v>12</v>
      </c>
      <c r="N8" s="17">
        <v>0.220752</v>
      </c>
      <c r="O8">
        <v>30</v>
      </c>
      <c r="P8" s="18">
        <v>31.536000000000001</v>
      </c>
      <c r="Q8">
        <v>2020</v>
      </c>
    </row>
    <row r="9" spans="3:17" x14ac:dyDescent="0.3">
      <c r="C9" t="s">
        <v>25</v>
      </c>
      <c r="D9" t="s">
        <v>54</v>
      </c>
      <c r="E9" t="s">
        <v>46</v>
      </c>
      <c r="F9">
        <v>0.53050886483997228</v>
      </c>
      <c r="G9">
        <v>0.54486977360156397</v>
      </c>
      <c r="H9">
        <v>0.54486977360156397</v>
      </c>
      <c r="I9">
        <v>0.69</v>
      </c>
      <c r="J9">
        <v>927</v>
      </c>
      <c r="K9">
        <v>852</v>
      </c>
      <c r="L9">
        <v>800</v>
      </c>
      <c r="M9">
        <v>11</v>
      </c>
      <c r="N9">
        <v>9.4608000000000012E-2</v>
      </c>
      <c r="O9">
        <v>30</v>
      </c>
      <c r="P9">
        <v>31.536000000000001</v>
      </c>
      <c r="Q9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COMM&amp;PROCESS</vt:lpstr>
      <vt:lpstr>Thermal_UP</vt:lpstr>
      <vt:lpstr>Thermal_MID</vt:lpstr>
      <vt:lpstr>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2023-04-20T05:08:17Z</dcterms:modified>
</cp:coreProperties>
</file>