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codeName="ThisWorkbook"/>
  <xr:revisionPtr revIDLastSave="0" documentId="8_{DC247BEA-A810-4EEA-8467-DFBA8FF7DBE8}" xr6:coauthVersionLast="47" xr6:coauthVersionMax="47" xr10:uidLastSave="{00000000-0000-0000-0000-000000000000}"/>
  <bookViews>
    <workbookView xWindow="20370" yWindow="-1380" windowWidth="29040" windowHeight="15720" xr2:uid="{00000000-000D-0000-FFFF-FFFF00000000}"/>
  </bookViews>
  <sheets>
    <sheet name="Presupuesto familiar mensual" sheetId="1" r:id="rId1"/>
  </sheet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H15" i="1" s="1"/>
  <c r="H12" i="1"/>
  <c r="H16" i="1" s="1"/>
  <c r="E10" i="1"/>
  <c r="E29" i="1"/>
  <c r="E28" i="1"/>
  <c r="E30" i="1"/>
  <c r="E27" i="1"/>
  <c r="E31" i="1"/>
  <c r="E32" i="1"/>
  <c r="E33" i="1"/>
  <c r="E34" i="1"/>
  <c r="E11" i="1"/>
  <c r="C21" i="1"/>
  <c r="E25" i="1" l="1"/>
  <c r="E26" i="1"/>
  <c r="E35" i="1"/>
  <c r="E36" i="1"/>
  <c r="E37" i="1"/>
  <c r="E38" i="1"/>
  <c r="E39" i="1"/>
  <c r="E40" i="1"/>
  <c r="E12" i="1"/>
  <c r="E13" i="1"/>
  <c r="E14" i="1"/>
  <c r="E15" i="1"/>
  <c r="E16" i="1"/>
  <c r="E17" i="1"/>
  <c r="E18" i="1"/>
  <c r="E19" i="1"/>
  <c r="E20" i="1"/>
  <c r="D41" i="1"/>
  <c r="C41" i="1"/>
  <c r="C5" i="1" l="1"/>
  <c r="D21" i="1"/>
  <c r="D5" i="1" s="1"/>
  <c r="E41" i="1" l="1"/>
  <c r="E21" i="1"/>
  <c r="E5" i="1" s="1"/>
  <c r="H17" i="1" l="1"/>
</calcChain>
</file>

<file path=xl/sharedStrings.xml><?xml version="1.0" encoding="utf-8"?>
<sst xmlns="http://schemas.openxmlformats.org/spreadsheetml/2006/main" count="56" uniqueCount="47">
  <si>
    <t xml:space="preserve">Resumen </t>
  </si>
  <si>
    <t>Alojamiento</t>
  </si>
  <si>
    <t>Total</t>
  </si>
  <si>
    <t>Columna1</t>
  </si>
  <si>
    <t>Costo previsto
total</t>
  </si>
  <si>
    <t>Costo
previsto</t>
  </si>
  <si>
    <t>Costo
real total</t>
  </si>
  <si>
    <t>Costo
real</t>
  </si>
  <si>
    <t>Diferencia
total</t>
  </si>
  <si>
    <t>Diferencia</t>
  </si>
  <si>
    <t>Fuente de ingresos mensuales previstos</t>
  </si>
  <si>
    <t>Ingreso 1</t>
  </si>
  <si>
    <t>Ingresos adicionales</t>
  </si>
  <si>
    <t>Total de ingresos mensuales</t>
  </si>
  <si>
    <t>Fuente de ingresos mensuales reales</t>
  </si>
  <si>
    <t>Saldo</t>
  </si>
  <si>
    <t>Saldo previsto</t>
  </si>
  <si>
    <t>Saldo real</t>
  </si>
  <si>
    <t>Presupuesto S.A.N.Z</t>
  </si>
  <si>
    <t>Desarrollo de sitio web</t>
  </si>
  <si>
    <t>Diseño gráfico personalizado</t>
  </si>
  <si>
    <t>Integración con sistemas de inventario</t>
  </si>
  <si>
    <t>Funcionalidades específicas para e-commerce</t>
  </si>
  <si>
    <t>Capacitación</t>
  </si>
  <si>
    <t>Gastos legales</t>
  </si>
  <si>
    <t>Compra inicial de inventario</t>
  </si>
  <si>
    <t>Marketing inicial (lanzamiento)</t>
  </si>
  <si>
    <t>Fotografía de producto</t>
  </si>
  <si>
    <t>Publicidad en redes sociales</t>
  </si>
  <si>
    <t>Diseño de campaña de lanzamiento</t>
  </si>
  <si>
    <t>Gastos Mensuales</t>
  </si>
  <si>
    <t>Integración plataforma de pago</t>
  </si>
  <si>
    <t>Mantenimiento del sitio web</t>
  </si>
  <si>
    <t>Dominio y hosting</t>
  </si>
  <si>
    <t>Tarifas de alojamiento</t>
  </si>
  <si>
    <t>Sistema de gestión de contenidos (CMS)</t>
  </si>
  <si>
    <t>Salarios</t>
  </si>
  <si>
    <t>Encargado de atención al cliente</t>
  </si>
  <si>
    <t>Encargado de inventario y logística</t>
  </si>
  <si>
    <t>Marketing y redes sociales</t>
  </si>
  <si>
    <t>Misceláneos</t>
  </si>
  <si>
    <t>Publicidad y marketing mensual</t>
  </si>
  <si>
    <t>Publicidad en Google Ads</t>
  </si>
  <si>
    <t>Otras campañas promocionales</t>
  </si>
  <si>
    <t>Costo de reposición de inventario</t>
  </si>
  <si>
    <t>Gastos de envío</t>
  </si>
  <si>
    <t>Gastos Iniciales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</si>
</sst>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quot;€&quot;;[Red]\-#,##0\ &quot;€&quot;"/>
    <numFmt numFmtId="165" formatCode="&quot;$&quot;#,##0_);[Red]\(&quot;$&quot;#,##0\)"/>
    <numFmt numFmtId="166" formatCode="&quot;Q&quot;#,##0.00"/>
  </numFmts>
  <fonts count="27" x14ac:knownFonts="1">
    <font>
      <sz val="11"/>
      <name val="Calibri"/>
      <family val="2"/>
      <scheme val="minor"/>
    </font>
    <font>
      <sz val="8"/>
      <name val="Arial"/>
      <family val="2"/>
    </font>
    <font>
      <sz val="10"/>
      <name val="Calibri"/>
      <family val="1"/>
      <scheme val="minor"/>
    </font>
    <font>
      <sz val="8"/>
      <name val="Calibri"/>
      <family val="2"/>
      <scheme val="minor"/>
    </font>
    <font>
      <b/>
      <sz val="12"/>
      <name val="Calibri"/>
      <family val="2"/>
      <scheme val="major"/>
    </font>
    <font>
      <b/>
      <sz val="16"/>
      <color theme="1"/>
      <name val="Calibri"/>
      <family val="2"/>
      <scheme val="major"/>
    </font>
    <font>
      <b/>
      <sz val="11"/>
      <name val="Calibri"/>
      <family val="2"/>
      <scheme val="minor"/>
    </font>
    <font>
      <b/>
      <sz val="11"/>
      <color theme="0"/>
      <name val="Calibri"/>
      <family val="2"/>
      <scheme val="minor"/>
    </font>
    <font>
      <sz val="11"/>
      <name val="Calibri"/>
      <family val="2"/>
      <scheme val="minor"/>
    </font>
    <font>
      <b/>
      <sz val="12"/>
      <color theme="1" tint="0.34998626667073579"/>
      <name val="Calibri"/>
      <family val="2"/>
      <scheme val="minor"/>
    </font>
    <font>
      <sz val="12"/>
      <color theme="1" tint="0.34998626667073579"/>
      <name val="Calibri"/>
      <family val="2"/>
      <scheme val="minor"/>
    </font>
    <font>
      <b/>
      <sz val="14"/>
      <color theme="1" tint="0.34998626667073579"/>
      <name val="Calibri"/>
      <family val="2"/>
      <scheme val="minor"/>
    </font>
    <font>
      <b/>
      <sz val="14"/>
      <color theme="5"/>
      <name val="Calibri"/>
      <family val="2"/>
      <scheme val="minor"/>
    </font>
    <font>
      <b/>
      <sz val="14"/>
      <color theme="0"/>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40"/>
      <color theme="9"/>
      <name val="Calibri"/>
      <family val="2"/>
      <scheme val="minor"/>
    </font>
    <font>
      <b/>
      <sz val="14"/>
      <color theme="9"/>
      <name val="Calibri"/>
      <family val="2"/>
      <scheme val="minor"/>
    </font>
    <font>
      <sz val="10"/>
      <color theme="9"/>
      <name val="Calibri"/>
      <family val="2"/>
      <scheme val="minor"/>
    </font>
    <font>
      <b/>
      <sz val="14"/>
      <color theme="1"/>
      <name val="Calibri"/>
      <family val="2"/>
      <scheme val="minor"/>
    </font>
    <font>
      <sz val="14"/>
      <color theme="1"/>
      <name val="Calibri"/>
      <family val="2"/>
      <scheme val="minor"/>
    </font>
    <font>
      <sz val="12"/>
      <color theme="9" tint="-0.24994659260841701"/>
      <name val="Calibri"/>
      <family val="2"/>
      <scheme val="major"/>
    </font>
    <font>
      <sz val="20"/>
      <color theme="9" tint="-0.24994659260841701"/>
      <name val="Calibri"/>
      <family val="2"/>
      <scheme val="major"/>
    </font>
    <font>
      <sz val="11"/>
      <name val="Calibri"/>
      <family val="2"/>
      <scheme val="major"/>
    </font>
    <font>
      <b/>
      <sz val="40"/>
      <color rgb="FF2A3132"/>
      <name val="Calibri"/>
      <family val="2"/>
      <scheme val="major"/>
    </font>
    <font>
      <b/>
      <sz val="20"/>
      <color rgb="FF2A3132"/>
      <name val="Calibri"/>
      <family val="2"/>
      <scheme val="major"/>
    </font>
  </fonts>
  <fills count="11">
    <fill>
      <patternFill patternType="none"/>
    </fill>
    <fill>
      <patternFill patternType="gray125"/>
    </fill>
    <fill>
      <patternFill patternType="solid">
        <fgColor theme="0"/>
      </patternFill>
    </fill>
    <fill>
      <patternFill patternType="solid">
        <fgColor theme="4" tint="-0.49998474074526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rgb="FF90AFC5"/>
        <bgColor indexed="64"/>
      </patternFill>
    </fill>
    <fill>
      <patternFill patternType="solid">
        <fgColor rgb="FF336B87"/>
        <bgColor indexed="64"/>
      </patternFill>
    </fill>
    <fill>
      <patternFill patternType="solid">
        <fgColor rgb="FFAAC2D2"/>
        <bgColor indexed="64"/>
      </patternFill>
    </fill>
    <fill>
      <patternFill patternType="solid">
        <fgColor rgb="FF4590B5"/>
        <bgColor indexed="64"/>
      </patternFill>
    </fill>
  </fills>
  <borders count="10">
    <border>
      <left/>
      <right/>
      <top/>
      <bottom/>
      <diagonal/>
    </border>
    <border>
      <left/>
      <right/>
      <top style="thin">
        <color theme="0"/>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right/>
      <top/>
      <bottom style="thin">
        <color theme="4" tint="-0.499984740745262"/>
      </bottom>
      <diagonal/>
    </border>
    <border>
      <left/>
      <right/>
      <top style="thin">
        <color theme="4" tint="-0.499984740745262"/>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0" tint="-0.14996795556505021"/>
      </bottom>
      <diagonal/>
    </border>
    <border>
      <left/>
      <right/>
      <top/>
      <bottom style="thin">
        <color theme="9" tint="-0.24994659260841701"/>
      </bottom>
      <diagonal/>
    </border>
    <border>
      <left/>
      <right style="thin">
        <color theme="0" tint="-0.14996795556505021"/>
      </right>
      <top style="thin">
        <color theme="0" tint="-0.14996795556505021"/>
      </top>
      <bottom style="thin">
        <color theme="0" tint="-0.14993743705557422"/>
      </bottom>
      <diagonal/>
    </border>
  </borders>
  <cellStyleXfs count="13">
    <xf numFmtId="0" fontId="0" fillId="0" borderId="0">
      <alignment vertical="center"/>
    </xf>
    <xf numFmtId="0" fontId="5" fillId="0" borderId="0" applyNumberFormat="0" applyFill="0" applyBorder="0" applyProtection="0">
      <alignment horizontal="left"/>
    </xf>
    <xf numFmtId="0" fontId="7" fillId="3" borderId="0" applyNumberFormat="0" applyProtection="0">
      <alignment horizontal="right" vertical="center"/>
    </xf>
    <xf numFmtId="0" fontId="7" fillId="3" borderId="0" applyNumberFormat="0" applyAlignment="0" applyProtection="0"/>
    <xf numFmtId="0" fontId="7" fillId="3" borderId="0" applyProtection="0">
      <alignment horizontal="center" vertical="center" wrapText="1"/>
    </xf>
    <xf numFmtId="165" fontId="6" fillId="4" borderId="1" applyProtection="0">
      <alignment vertical="center"/>
    </xf>
    <xf numFmtId="164" fontId="8" fillId="5" borderId="0" applyFont="0" applyAlignment="0">
      <alignment vertical="center"/>
    </xf>
    <xf numFmtId="164" fontId="8" fillId="0" borderId="0" applyFont="0" applyFill="0" applyBorder="0" applyAlignment="0">
      <alignment vertical="center" wrapText="1"/>
    </xf>
    <xf numFmtId="0" fontId="8" fillId="5" borderId="2" applyNumberFormat="0" applyFont="0" applyAlignment="0">
      <alignment vertical="center"/>
    </xf>
    <xf numFmtId="164" fontId="8" fillId="5" borderId="4" applyNumberFormat="0" applyFont="0" applyFill="0" applyAlignment="0">
      <alignment vertical="center"/>
    </xf>
    <xf numFmtId="164" fontId="8" fillId="5" borderId="5" applyNumberFormat="0" applyFont="0" applyFill="0" applyAlignment="0">
      <alignment vertical="center"/>
    </xf>
    <xf numFmtId="164" fontId="8" fillId="5" borderId="2" applyNumberFormat="0" applyFont="0" applyFill="0" applyAlignment="0">
      <alignment vertical="center"/>
    </xf>
    <xf numFmtId="164" fontId="8" fillId="5" borderId="3" applyFont="0" applyFill="0" applyAlignment="0">
      <alignment vertical="center"/>
    </xf>
  </cellStyleXfs>
  <cellXfs count="54">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2" borderId="0" xfId="1" applyFont="1" applyFill="1" applyBorder="1" applyAlignment="1">
      <alignment horizontal="left" vertical="center" wrapText="1"/>
    </xf>
    <xf numFmtId="164" fontId="4" fillId="2" borderId="0" xfId="7" applyFont="1" applyFill="1" applyBorder="1" applyAlignment="1">
      <alignment horizontal="left" vertical="center" wrapText="1"/>
    </xf>
    <xf numFmtId="164" fontId="0" fillId="0" borderId="0" xfId="7" applyFont="1" applyAlignment="1">
      <alignment vertical="center"/>
    </xf>
    <xf numFmtId="0" fontId="10" fillId="6" borderId="0" xfId="0" applyFont="1" applyFill="1">
      <alignment vertical="center"/>
    </xf>
    <xf numFmtId="164" fontId="10" fillId="6" borderId="6" xfId="7" applyFont="1" applyFill="1" applyBorder="1" applyAlignment="1">
      <alignment horizontal="center" vertical="center" wrapText="1"/>
    </xf>
    <xf numFmtId="0" fontId="10" fillId="6" borderId="0" xfId="0" applyFont="1" applyFill="1" applyAlignment="1">
      <alignment vertical="center" wrapText="1"/>
    </xf>
    <xf numFmtId="164" fontId="10" fillId="6" borderId="0" xfId="11" applyFont="1" applyFill="1" applyBorder="1" applyAlignment="1">
      <alignment vertical="center" wrapText="1"/>
    </xf>
    <xf numFmtId="164" fontId="10" fillId="6" borderId="0" xfId="7" applyFont="1" applyFill="1" applyBorder="1" applyAlignment="1">
      <alignment vertical="center" wrapText="1"/>
    </xf>
    <xf numFmtId="164" fontId="9" fillId="6" borderId="0" xfId="9" applyFont="1" applyFill="1" applyBorder="1" applyAlignment="1">
      <alignment vertical="center"/>
    </xf>
    <xf numFmtId="0" fontId="10" fillId="6" borderId="0" xfId="0" applyFont="1" applyFill="1" applyAlignment="1">
      <alignment horizontal="left" vertical="center" wrapText="1" indent="1"/>
    </xf>
    <xf numFmtId="164" fontId="10" fillId="6" borderId="0" xfId="7" applyFont="1" applyFill="1" applyBorder="1" applyAlignment="1">
      <alignment horizontal="center" vertical="center" wrapText="1"/>
    </xf>
    <xf numFmtId="0" fontId="11" fillId="6" borderId="7" xfId="4" applyFont="1" applyFill="1" applyBorder="1">
      <alignment horizontal="center" vertical="center" wrapText="1"/>
    </xf>
    <xf numFmtId="0" fontId="13" fillId="6" borderId="7" xfId="3" applyNumberFormat="1" applyFont="1" applyFill="1" applyBorder="1" applyAlignment="1">
      <alignment horizontal="center" vertical="center"/>
    </xf>
    <xf numFmtId="164" fontId="10" fillId="0" borderId="0" xfId="7" applyFont="1" applyFill="1" applyBorder="1" applyAlignment="1">
      <alignment horizontal="center" vertical="center" wrapText="1"/>
    </xf>
    <xf numFmtId="0" fontId="12" fillId="0" borderId="0" xfId="0" applyFont="1" applyAlignment="1">
      <alignment horizontal="left" vertical="center" wrapText="1" indent="1"/>
    </xf>
    <xf numFmtId="0" fontId="19" fillId="0" borderId="0" xfId="0" applyFont="1" applyAlignment="1">
      <alignment vertical="center" wrapText="1"/>
    </xf>
    <xf numFmtId="0" fontId="18" fillId="0" borderId="0" xfId="3" applyFont="1" applyFill="1" applyAlignment="1">
      <alignment horizontal="left" vertical="center" wrapText="1" indent="1"/>
    </xf>
    <xf numFmtId="0" fontId="11" fillId="4" borderId="9" xfId="0" applyFont="1" applyFill="1" applyBorder="1" applyAlignment="1">
      <alignment horizontal="left" vertical="center" wrapText="1" indent="1"/>
    </xf>
    <xf numFmtId="0" fontId="23" fillId="6" borderId="8" xfId="0" applyFont="1" applyFill="1" applyBorder="1" applyAlignment="1">
      <alignment horizontal="left" vertical="center" indent="1"/>
    </xf>
    <xf numFmtId="0" fontId="23" fillId="0" borderId="0" xfId="0" applyFont="1" applyAlignment="1">
      <alignment vertical="center" wrapText="1"/>
    </xf>
    <xf numFmtId="0" fontId="23" fillId="0" borderId="0" xfId="0" applyFont="1">
      <alignment vertical="center"/>
    </xf>
    <xf numFmtId="0" fontId="24" fillId="0" borderId="0" xfId="0" applyFont="1">
      <alignment vertical="center"/>
    </xf>
    <xf numFmtId="0" fontId="22" fillId="6" borderId="0" xfId="0" applyFont="1" applyFill="1" applyAlignment="1">
      <alignment horizontal="left" vertical="center" indent="1"/>
    </xf>
    <xf numFmtId="0" fontId="14" fillId="0" borderId="0" xfId="3" applyFont="1" applyFill="1" applyAlignment="1">
      <alignment horizontal="left" vertical="center" wrapText="1" indent="1"/>
    </xf>
    <xf numFmtId="0" fontId="11" fillId="0" borderId="0" xfId="4" applyFont="1" applyFill="1">
      <alignment horizontal="center" vertical="center" wrapText="1"/>
    </xf>
    <xf numFmtId="0" fontId="11" fillId="0" borderId="0" xfId="0" applyFont="1" applyAlignment="1">
      <alignment horizontal="left" vertical="center" wrapText="1" indent="1"/>
    </xf>
    <xf numFmtId="164" fontId="11" fillId="6" borderId="0" xfId="9" applyNumberFormat="1" applyFont="1" applyFill="1" applyBorder="1" applyAlignment="1">
      <alignment horizontal="center" vertical="center"/>
    </xf>
    <xf numFmtId="164" fontId="10" fillId="0" borderId="0" xfId="9" applyNumberFormat="1" applyFont="1" applyFill="1" applyBorder="1" applyAlignment="1">
      <alignment horizontal="center" vertical="center"/>
    </xf>
    <xf numFmtId="164" fontId="10" fillId="6" borderId="0" xfId="11" applyNumberFormat="1" applyFont="1" applyFill="1" applyBorder="1" applyAlignment="1">
      <alignment vertical="center" wrapText="1"/>
    </xf>
    <xf numFmtId="166" fontId="10" fillId="0" borderId="0" xfId="7" applyNumberFormat="1" applyFont="1" applyFill="1" applyBorder="1" applyAlignment="1">
      <alignment horizontal="center" vertical="center" wrapText="1"/>
    </xf>
    <xf numFmtId="166" fontId="10" fillId="0" borderId="0" xfId="0" applyNumberFormat="1" applyFont="1" applyAlignment="1">
      <alignment horizontal="center" vertical="center" wrapText="1"/>
    </xf>
    <xf numFmtId="0" fontId="17" fillId="2" borderId="0" xfId="1" applyFont="1" applyFill="1" applyBorder="1" applyAlignment="1">
      <alignment horizontal="left" vertical="center" indent="10"/>
    </xf>
    <xf numFmtId="0" fontId="25" fillId="0" borderId="0" xfId="0" applyFont="1" applyAlignment="1">
      <alignment horizontal="left" vertical="center" indent="11"/>
    </xf>
    <xf numFmtId="0" fontId="26" fillId="6" borderId="0" xfId="3" applyFont="1" applyFill="1" applyAlignment="1">
      <alignment horizontal="left" vertical="center" wrapText="1" indent="1"/>
    </xf>
    <xf numFmtId="0" fontId="26" fillId="0" borderId="0" xfId="0" applyFont="1" applyAlignment="1">
      <alignment horizontal="left" vertical="center" indent="1"/>
    </xf>
    <xf numFmtId="0" fontId="26" fillId="6" borderId="0" xfId="0" applyFont="1" applyFill="1" applyAlignment="1">
      <alignment horizontal="left" vertical="center" indent="1"/>
    </xf>
    <xf numFmtId="0" fontId="26" fillId="6" borderId="8" xfId="0" applyFont="1" applyFill="1" applyBorder="1" applyAlignment="1">
      <alignment horizontal="left" vertical="center" indent="1"/>
    </xf>
    <xf numFmtId="166" fontId="16" fillId="7" borderId="0" xfId="12" applyNumberFormat="1" applyFont="1" applyFill="1" applyBorder="1" applyAlignment="1">
      <alignment horizontal="center" vertical="center"/>
    </xf>
    <xf numFmtId="0" fontId="20" fillId="7" borderId="0" xfId="2" applyFont="1" applyFill="1" applyAlignment="1">
      <alignment horizontal="center" vertical="center" wrapText="1"/>
    </xf>
    <xf numFmtId="166" fontId="21" fillId="7" borderId="0" xfId="9" applyNumberFormat="1" applyFont="1" applyFill="1" applyBorder="1" applyAlignment="1">
      <alignment horizontal="center" vertical="center"/>
    </xf>
    <xf numFmtId="164" fontId="16" fillId="7" borderId="0" xfId="8" applyNumberFormat="1" applyFont="1" applyFill="1" applyBorder="1" applyAlignment="1">
      <alignment horizontal="left" vertical="center" indent="1"/>
    </xf>
    <xf numFmtId="0" fontId="20" fillId="9" borderId="0" xfId="2" applyFont="1" applyFill="1" applyAlignment="1">
      <alignment horizontal="center" vertical="center" wrapText="1"/>
    </xf>
    <xf numFmtId="166" fontId="21" fillId="9" borderId="0" xfId="9" applyNumberFormat="1" applyFont="1" applyFill="1" applyBorder="1" applyAlignment="1">
      <alignment horizontal="center" vertical="center"/>
    </xf>
    <xf numFmtId="0" fontId="20" fillId="10" borderId="0" xfId="2" applyFont="1" applyFill="1" applyAlignment="1">
      <alignment horizontal="center" vertical="center" wrapText="1"/>
    </xf>
    <xf numFmtId="166" fontId="21" fillId="10" borderId="0" xfId="9" applyNumberFormat="1" applyFont="1" applyFill="1" applyBorder="1" applyAlignment="1">
      <alignment horizontal="center" vertical="center"/>
    </xf>
    <xf numFmtId="0" fontId="13" fillId="8" borderId="0" xfId="2" applyFont="1" applyFill="1" applyAlignment="1">
      <alignment horizontal="center" vertical="center" wrapText="1"/>
    </xf>
    <xf numFmtId="164" fontId="14" fillId="8" borderId="0" xfId="9" applyNumberFormat="1" applyFont="1" applyFill="1" applyBorder="1" applyAlignment="1">
      <alignment vertical="center"/>
    </xf>
    <xf numFmtId="0" fontId="16" fillId="9" borderId="0" xfId="8" applyFont="1" applyFill="1" applyBorder="1" applyAlignment="1">
      <alignment horizontal="left" vertical="center" indent="1"/>
    </xf>
    <xf numFmtId="166" fontId="16" fillId="9" borderId="0" xfId="12" applyNumberFormat="1" applyFont="1" applyFill="1" applyBorder="1" applyAlignment="1">
      <alignment horizontal="center" vertical="center"/>
    </xf>
    <xf numFmtId="164" fontId="13" fillId="10" borderId="0" xfId="9" applyNumberFormat="1" applyFont="1" applyFill="1" applyBorder="1" applyAlignment="1">
      <alignment horizontal="left" vertical="center" indent="1"/>
    </xf>
    <xf numFmtId="166" fontId="15" fillId="10" borderId="0" xfId="9" applyNumberFormat="1" applyFont="1" applyFill="1" applyBorder="1" applyAlignment="1">
      <alignment horizontal="center" vertical="center"/>
    </xf>
  </cellXfs>
  <cellStyles count="13">
    <cellStyle name="Borde derecho" xfId="12" xr:uid="{00000000-0005-0000-0000-000008000000}"/>
    <cellStyle name="Borde inferior" xfId="9" xr:uid="{00000000-0005-0000-0000-000001000000}"/>
    <cellStyle name="Borde izquierdo" xfId="11" xr:uid="{00000000-0005-0000-0000-000006000000}"/>
    <cellStyle name="Borde superior" xfId="10" xr:uid="{00000000-0005-0000-0000-00000C000000}"/>
    <cellStyle name="Cantidades" xfId="7" xr:uid="{00000000-0005-0000-0000-000000000000}"/>
    <cellStyle name="Encabezado 1" xfId="2" builtinId="16" customBuiltin="1"/>
    <cellStyle name="Encabezado 4" xfId="5" builtinId="19" customBuiltin="1"/>
    <cellStyle name="Importes de resumen" xfId="6" xr:uid="{00000000-0005-0000-0000-000009000000}"/>
    <cellStyle name="Normal" xfId="0" builtinId="0" customBuiltin="1"/>
    <cellStyle name="Texto de resumen" xfId="8" xr:uid="{00000000-0005-0000-0000-00000A000000}"/>
    <cellStyle name="Título" xfId="1" builtinId="15" customBuiltin="1"/>
    <cellStyle name="Título 2" xfId="3" builtinId="17" customBuiltin="1"/>
    <cellStyle name="Título 3" xfId="4" builtinId="18" customBuiltin="1"/>
  </cellStyles>
  <dxfs count="42">
    <dxf>
      <font>
        <b/>
        <i val="0"/>
        <strike val="0"/>
        <condense val="0"/>
        <extend val="0"/>
        <outline val="0"/>
        <shadow val="0"/>
        <u val="none"/>
        <vertAlign val="baseline"/>
        <sz val="12"/>
        <color theme="0"/>
        <name val="Calibri"/>
        <family val="2"/>
        <scheme val="minor"/>
      </font>
      <numFmt numFmtId="164" formatCode="#,##0\ &quot;€&quot;;[Red]\-#,##0\ &quot;€&quot;"/>
      <fill>
        <patternFill patternType="solid">
          <fgColor indexed="64"/>
          <bgColor rgb="FF336B87"/>
        </patternFill>
      </fill>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quot;Q&quot;#,##0.00"/>
      <fill>
        <patternFill patternType="solid">
          <fgColor indexed="64"/>
          <bgColor rgb="FF4590B5"/>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quot;Q&quot;#,##0.00"/>
      <fill>
        <patternFill patternType="solid">
          <fgColor indexed="64"/>
          <bgColor rgb="FF90AFC5"/>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quot;Q&quot;#,##0.00"/>
      <fill>
        <patternFill patternType="solid">
          <fgColor indexed="64"/>
          <bgColor rgb="FFAAC2D2"/>
        </patternFill>
      </fill>
      <alignment horizontal="center" vertical="center" textRotation="0" wrapText="0" indent="0" justifyLastLine="0" shrinkToFit="0" readingOrder="0"/>
    </dxf>
    <dxf>
      <font>
        <b val="0"/>
        <i val="0"/>
        <color rgb="FFC00000"/>
      </font>
    </dxf>
    <dxf>
      <font>
        <b val="0"/>
        <i val="0"/>
        <color rgb="FFC00000"/>
      </font>
    </dxf>
    <dxf>
      <font>
        <strike val="0"/>
        <outline val="0"/>
        <shadow val="0"/>
        <u val="none"/>
        <vertAlign val="baseline"/>
        <sz val="12"/>
        <color theme="1" tint="0.34998626667073579"/>
        <name val="Calibri"/>
        <scheme val="minor"/>
      </font>
      <fill>
        <patternFill>
          <fgColor indexed="64"/>
          <bgColor theme="0"/>
        </patternFill>
      </fill>
    </dxf>
    <dxf>
      <font>
        <b/>
        <i val="0"/>
        <strike val="0"/>
        <condense val="0"/>
        <extend val="0"/>
        <outline val="0"/>
        <shadow val="0"/>
        <u val="none"/>
        <vertAlign val="baseline"/>
        <sz val="14"/>
        <color theme="0"/>
        <name val="Calibri"/>
        <family val="2"/>
        <scheme val="minor"/>
      </font>
      <fill>
        <patternFill patternType="solid">
          <fgColor indexed="64"/>
          <bgColor theme="9"/>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4" formatCode="#,##0\ &quot;€&quot;;[Red]\-#,##0\ &quot;€&quo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0" tint="-0.14996795556505021"/>
        </left>
        <right/>
        <top style="thin">
          <color theme="0" tint="-0.14996795556505021"/>
        </top>
        <bottom style="thin">
          <color theme="0" tint="-0.14993743705557422"/>
        </bottom>
      </border>
      <protection locked="1" hidden="0"/>
    </dxf>
    <dxf>
      <font>
        <strike val="0"/>
        <outline val="0"/>
        <shadow val="0"/>
        <u val="none"/>
        <vertAlign val="baseline"/>
        <sz val="12"/>
        <color theme="1" tint="0.34998626667073579"/>
        <name val="Calibri"/>
        <scheme val="minor"/>
      </font>
      <numFmt numFmtId="166" formatCode="&quot;Q&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6" formatCode="&quot;Q&quot;#,##0.00"/>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strike val="0"/>
        <outline val="0"/>
        <shadow val="0"/>
        <u val="none"/>
        <vertAlign val="baseline"/>
        <sz val="12"/>
        <color theme="1" tint="0.34998626667073579"/>
        <name val="Calibri"/>
        <scheme val="minor"/>
      </font>
      <numFmt numFmtId="166" formatCode="&quot;Q&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6" formatCode="&quot;Q&quot;#,##0.00"/>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strike val="0"/>
        <outline val="0"/>
        <shadow val="0"/>
        <u val="none"/>
        <vertAlign val="baseline"/>
        <sz val="12"/>
        <color theme="1" tint="0.34998626667073579"/>
        <name val="Times New Roman"/>
        <family val="1"/>
        <scheme val="none"/>
      </font>
      <numFmt numFmtId="166" formatCode="&quot;Q&quot;#,##0.00"/>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4"/>
        <color theme="1" tint="0.34998626667073579"/>
        <name val="Calibri"/>
        <family val="2"/>
        <scheme val="minor"/>
      </font>
      <fill>
        <patternFill patternType="solid">
          <fgColor indexed="64"/>
          <bgColor theme="0" tint="-4.9989318521683403E-2"/>
        </patternFill>
      </fill>
      <alignment horizontal="left" vertical="center" textRotation="0" wrapText="1" indent="1" justifyLastLine="0" shrinkToFit="0" readingOrder="0"/>
      <border diagonalUp="0" diagonalDown="0" outline="0">
        <left/>
        <right style="thin">
          <color theme="0" tint="-0.14996795556505021"/>
        </right>
        <top style="thin">
          <color theme="0" tint="-0.14996795556505021"/>
        </top>
        <bottom style="thin">
          <color theme="0" tint="-0.14993743705557422"/>
        </bottom>
      </border>
    </dxf>
    <dxf>
      <font>
        <strike val="0"/>
        <outline val="0"/>
        <shadow val="0"/>
        <u val="none"/>
        <vertAlign val="baseline"/>
        <sz val="12"/>
        <color theme="1" tint="0.34998626667073579"/>
        <name val="Times New Roman"/>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border>
        <top style="thin">
          <color theme="0" tint="-0.14996795556505021"/>
        </top>
      </border>
    </dxf>
    <dxf>
      <font>
        <strike val="0"/>
        <outline val="0"/>
        <shadow val="0"/>
        <u val="none"/>
        <vertAlign val="baseline"/>
        <sz val="12"/>
        <color theme="1" tint="0.34998626667073579"/>
        <name val="Calibri"/>
        <family val="2"/>
        <scheme val="minor"/>
      </font>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14996795556505021"/>
        </left>
        <right style="thin">
          <color theme="0" tint="-0.14996795556505021"/>
        </right>
        <top/>
        <bottom/>
        <vertical style="thin">
          <color theme="0" tint="-0.14996795556505021"/>
        </vertical>
        <horizontal/>
      </border>
    </dxf>
    <dxf>
      <font>
        <strike val="0"/>
        <outline val="0"/>
        <shadow val="0"/>
        <u val="none"/>
        <vertAlign val="baseline"/>
        <sz val="12"/>
        <color theme="1" tint="0.34998626667073579"/>
        <name val="Calibri"/>
        <scheme val="minor"/>
      </font>
      <fill>
        <patternFill patternType="none">
          <fgColor indexed="64"/>
          <bgColor theme="0"/>
        </patternFill>
      </fill>
      <alignment horizontal="left" vertical="center" textRotation="0" wrapText="1" indent="1" justifyLastLine="0" shrinkToFit="0" readingOrder="0"/>
    </dxf>
    <dxf>
      <border>
        <bottom style="thin">
          <color theme="0" tint="-0.14996795556505021"/>
        </bottom>
      </border>
    </dxf>
    <dxf>
      <font>
        <b/>
        <i val="0"/>
        <strike val="0"/>
        <outline val="0"/>
        <shadow val="0"/>
        <u val="none"/>
        <vertAlign val="baseline"/>
        <sz val="14"/>
        <color theme="1" tint="0.34998626667073579"/>
        <name val="Calibri"/>
        <family val="2"/>
        <scheme val="minor"/>
      </font>
      <fill>
        <patternFill patternType="none">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6" formatCode="&quot;Q&quot;#,##0.00"/>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strike val="0"/>
        <outline val="0"/>
        <shadow val="0"/>
        <u val="none"/>
        <vertAlign val="baseline"/>
        <sz val="12"/>
        <color theme="1" tint="0.34998626667073579"/>
        <name val="Calibri"/>
        <scheme val="minor"/>
      </font>
      <numFmt numFmtId="166" formatCode="&quot;Q&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6" formatCode="&quot;Q&quot;#,##0.00"/>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strike val="0"/>
        <outline val="0"/>
        <shadow val="0"/>
        <u val="none"/>
        <vertAlign val="baseline"/>
        <sz val="12"/>
        <color theme="1" tint="0.34998626667073579"/>
        <name val="Calibri"/>
        <scheme val="minor"/>
      </font>
      <numFmt numFmtId="166" formatCode="&quot;Q&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Calibri"/>
        <family val="2"/>
        <scheme val="minor"/>
      </font>
      <numFmt numFmtId="166" formatCode="&quot;Q&quot;#,##0.00"/>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strike val="0"/>
        <outline val="0"/>
        <shadow val="0"/>
        <u val="none"/>
        <vertAlign val="baseline"/>
        <sz val="12"/>
        <color theme="1" tint="0.34998626667073579"/>
        <name val="Times New Roman"/>
        <family val="1"/>
        <scheme val="none"/>
      </font>
      <numFmt numFmtId="166" formatCode="&quot;Q&quot;#,##0.00"/>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4"/>
        <color theme="1" tint="0.34998626667073579"/>
        <name val="Calibri"/>
        <family val="2"/>
        <scheme val="minor"/>
      </font>
      <alignment horizontal="left" vertical="center" textRotation="0" wrapText="1" indent="1" justifyLastLine="0" shrinkToFit="0" readingOrder="0"/>
    </dxf>
    <dxf>
      <font>
        <strike val="0"/>
        <outline val="0"/>
        <shadow val="0"/>
        <u val="none"/>
        <vertAlign val="baseline"/>
        <sz val="12"/>
        <color theme="1" tint="0.34998626667073579"/>
        <name val="Times New Roman"/>
        <family val="1"/>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theme="1" tint="0.34998626667073579"/>
        <name val="Calibri"/>
        <family val="2"/>
        <scheme val="minor"/>
      </font>
      <fill>
        <patternFill patternType="none">
          <fgColor indexed="64"/>
          <bgColor auto="1"/>
        </patternFill>
      </fill>
      <alignment horizontal="left" vertical="center" textRotation="0" indent="1" justifyLastLine="0" shrinkToFit="0" readingOrder="0"/>
      <border diagonalUp="0" diagonalDown="0" outline="0">
        <left style="thin">
          <color theme="0" tint="-0.14993743705557422"/>
        </left>
        <right style="thin">
          <color theme="0" tint="-0.14993743705557422"/>
        </right>
        <top/>
        <bottom/>
      </border>
    </dxf>
    <dxf>
      <font>
        <strike val="0"/>
        <outline val="0"/>
        <shadow val="0"/>
        <u val="none"/>
        <vertAlign val="baseline"/>
        <sz val="12"/>
        <color theme="1" tint="0.34998626667073579"/>
        <name val="Calibri"/>
        <scheme val="minor"/>
      </font>
      <fill>
        <patternFill patternType="none">
          <fgColor indexed="64"/>
          <bgColor auto="1"/>
        </patternFill>
      </fill>
      <alignment horizontal="left" vertical="center" textRotation="0" indent="1" justifyLastLine="0" shrinkToFit="0" readingOrder="0"/>
    </dxf>
    <dxf>
      <font>
        <strike val="0"/>
        <outline val="0"/>
        <shadow val="0"/>
        <u val="none"/>
        <vertAlign val="baseline"/>
        <sz val="12"/>
        <color theme="1" tint="0.34998626667073579"/>
        <name val="Calibri"/>
        <scheme val="minor"/>
      </font>
      <fill>
        <patternFill patternType="none">
          <fgColor indexed="64"/>
          <bgColor auto="1"/>
        </patternFill>
      </fill>
      <alignment horizontal="left" vertical="center" textRotation="0" indent="1" justifyLastLine="0" shrinkToFit="0" readingOrder="0"/>
      <border diagonalUp="0" diagonalDown="0" outline="0">
        <left style="thin">
          <color theme="0" tint="-0.14993743705557422"/>
        </left>
        <right style="thin">
          <color theme="0" tint="-0.14993743705557422"/>
        </right>
        <top/>
        <bottom/>
      </border>
    </dxf>
    <dxf>
      <font>
        <b/>
        <i val="0"/>
      </font>
      <fill>
        <patternFill>
          <bgColor theme="0" tint="-4.9989318521683403E-2"/>
        </patternFill>
      </fill>
      <border diagonalUp="0" diagonalDown="0">
        <left/>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font>
      <border diagonalUp="0" diagonalDown="0">
        <left/>
        <right/>
        <top style="thin">
          <color theme="9" tint="-0.24994659260841701"/>
        </top>
        <bottom style="thin">
          <color theme="0" tint="-0.14996795556505021"/>
        </bottom>
        <vertical/>
        <horizontal/>
      </border>
    </dxf>
    <dxf>
      <border diagonalUp="0" diagonalDown="0">
        <left/>
        <right/>
        <top style="thin">
          <color theme="9" tint="-0.24994659260841701"/>
        </top>
        <bottom style="thin">
          <color theme="0" tint="-0.14996795556505021"/>
        </bottom>
        <vertical style="thin">
          <color theme="0" tint="-0.14996795556505021"/>
        </vertical>
        <horizontal style="thin">
          <color theme="0" tint="-0.14996795556505021"/>
        </horizontal>
      </border>
    </dxf>
    <dxf>
      <fill>
        <patternFill>
          <bgColor theme="4" tint="0.79998168889431442"/>
        </patternFill>
      </fill>
    </dxf>
    <dxf>
      <font>
        <b/>
        <i val="0"/>
      </font>
      <fill>
        <patternFill>
          <bgColor theme="4" tint="0.39994506668294322"/>
        </patternFill>
      </fill>
      <border>
        <left style="thin">
          <color theme="4" tint="-0.24994659260841701"/>
        </left>
        <right style="thin">
          <color theme="4" tint="-0.24994659260841701"/>
        </right>
        <top style="double">
          <color theme="4" tint="-0.24994659260841701"/>
        </top>
        <bottom style="thin">
          <color theme="4" tint="-0.24994659260841701"/>
        </bottom>
      </border>
    </dxf>
    <dxf>
      <font>
        <b/>
        <i val="0"/>
        <color theme="0"/>
      </font>
      <fill>
        <patternFill>
          <bgColor theme="4" tint="-0.499984740745262"/>
        </patternFill>
      </fill>
      <border>
        <bottom style="thin">
          <color theme="0"/>
        </bottom>
      </border>
    </dxf>
    <dxf>
      <border>
        <left style="thin">
          <color theme="4" tint="-0.24994659260841701"/>
        </left>
        <right style="thin">
          <color theme="4" tint="-0.24994659260841701"/>
        </right>
        <top style="thin">
          <color theme="4" tint="-0.24994659260841701"/>
        </top>
        <bottom style="thin">
          <color theme="4" tint="-0.24994659260841701"/>
        </bottom>
      </border>
    </dxf>
    <dxf>
      <fill>
        <patternFill patternType="none">
          <bgColor auto="1"/>
        </patternFill>
      </fill>
    </dxf>
    <dxf>
      <fill>
        <patternFill patternType="none">
          <bgColor auto="1"/>
        </patternFill>
      </fill>
    </dxf>
    <dxf>
      <fill>
        <patternFill>
          <bgColor theme="9" tint="0.79998168889431442"/>
        </patternFill>
      </fill>
      <border diagonalUp="0" diagonalDown="0">
        <left/>
        <right/>
        <top/>
        <bottom/>
        <vertical/>
        <horizontal/>
      </border>
    </dxf>
  </dxfs>
  <tableStyles count="3" defaultTableStyle="TableStyleMedium2" defaultPivotStyle="PivotStyleLight16">
    <tableStyle name="IngresosMensualesReales " pivot="0" count="3" xr9:uid="{BF9ABF27-A77E-457B-8F27-E06B57188DC2}">
      <tableStyleElement type="wholeTable" dxfId="41"/>
      <tableStyleElement type="headerRow" dxfId="40"/>
      <tableStyleElement type="firstColumn" dxfId="39"/>
    </tableStyle>
    <tableStyle name="Presupuesto familiar mensual" pivot="0" count="4" xr9:uid="{00000000-0011-0000-FFFF-FFFF01000000}">
      <tableStyleElement type="wholeTable" dxfId="38"/>
      <tableStyleElement type="headerRow" dxfId="37"/>
      <tableStyleElement type="totalRow" dxfId="36"/>
      <tableStyleElement type="firstRowStripe" dxfId="35"/>
    </tableStyle>
    <tableStyle name="Tabla normal" pivot="0" count="3" xr9:uid="{8190A730-28DA-42DC-94BB-5D4C9F32DE9E}">
      <tableStyleElement type="wholeTable" dxfId="34"/>
      <tableStyleElement type="headerRow" dxfId="33"/>
      <tableStyleElement type="totalRow"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EAEAEA"/>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590B5"/>
      <color rgb="FF90AFC5"/>
      <color rgb="FFAAC2D2"/>
      <color rgb="FF336B87"/>
      <color rgb="FF2A3132"/>
      <color rgb="FFDF50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lojamiento" displayName="Alojamiento" ref="B9:E21" totalsRowCount="1" headerRowDxfId="31" dataDxfId="30" totalsRowDxfId="29">
  <tableColumns count="4">
    <tableColumn id="1" xr3:uid="{00000000-0010-0000-0000-000001000000}" name="Alojamiento" totalsRowLabel="Total" dataDxfId="28" totalsRowDxfId="27" dataCellStyle="Cantidades"/>
    <tableColumn id="2" xr3:uid="{00000000-0010-0000-0000-000002000000}" name="Costo_x000a_previsto" totalsRowFunction="sum" dataDxfId="26" totalsRowDxfId="25" dataCellStyle="Cantidades"/>
    <tableColumn id="3" xr3:uid="{00000000-0010-0000-0000-000003000000}" name="Costo_x000a_real" totalsRowFunction="sum" dataDxfId="24" totalsRowDxfId="23" dataCellStyle="Cantidades" totalsRowCellStyle="Cantidades"/>
    <tableColumn id="4" xr3:uid="{00000000-0010-0000-0000-000004000000}" name="Diferencia" totalsRowFunction="sum" dataDxfId="22" totalsRowDxfId="21" dataCellStyle="Cantidades" totalsRowCellStyle="Cantidades">
      <calculatedColumnFormula>Alojamiento[[#This Row],[Costo
previsto]]-Alojamiento[[#This Row],[Costo
real]]</calculatedColumnFormula>
    </tableColumn>
  </tableColumns>
  <tableStyleInfo name="Tabla normal" showFirstColumn="0" showLastColumn="0" showRowStripes="1" showColumnStripes="0"/>
  <extLst>
    <ext xmlns:x14="http://schemas.microsoft.com/office/spreadsheetml/2009/9/main" uri="{504A1905-F514-4f6f-8877-14C23A59335A}">
      <x14:table altTextSummary="La categoría de gastos de ejemplo y los gastos de ejemplo relacionados con la categoría de ejemplo se encuentran en esta tabla. Escriba los costos reales y proyectados. La diferencia se calcula de manera automática"/>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ransporte" displayName="Transporte" ref="B24:E41" totalsRowCount="1" headerRowDxfId="20" dataDxfId="18" totalsRowDxfId="17" headerRowBorderDxfId="19" totalsRowBorderDxfId="16">
  <tableColumns count="4">
    <tableColumn id="1" xr3:uid="{00000000-0010-0000-0100-000001000000}" name="Columna1" totalsRowLabel="Total" dataDxfId="15" totalsRowDxfId="14" dataCellStyle="Cantidades"/>
    <tableColumn id="2" xr3:uid="{00000000-0010-0000-0100-000002000000}" name="Costo_x000a_previsto" totalsRowFunction="sum" dataDxfId="13" totalsRowDxfId="12" dataCellStyle="Cantidades"/>
    <tableColumn id="3" xr3:uid="{00000000-0010-0000-0100-000003000000}" name="Costo_x000a_real" totalsRowFunction="sum" dataDxfId="11" totalsRowDxfId="10" dataCellStyle="Cantidades"/>
    <tableColumn id="4" xr3:uid="{00000000-0010-0000-0100-000004000000}" name="Diferencia" totalsRowFunction="sum" dataDxfId="9" totalsRowDxfId="8" dataCellStyle="Cantidades">
      <calculatedColumnFormula>Transporte[[#This Row],[Costo
previsto]]-Transporte[[#This Row],[Costo
real]]</calculatedColumnFormula>
    </tableColumn>
  </tableColumns>
  <tableStyleInfo name="Tabla normal" showFirstColumn="0" showLastColumn="0" showRowStripes="1" showColumnStripes="0"/>
  <extLst>
    <ext xmlns:x14="http://schemas.microsoft.com/office/spreadsheetml/2009/9/main" uri="{504A1905-F514-4f6f-8877-14C23A59335A}">
      <x14:table altTextSummary="La categoría de gastos de ejemplo y los gastos de ejemplo relacionados con la categoría de ejemplo se encuentran en esta tabla. Escriba los costos reales y proyectados. La diferencia se calcula de manera automática"/>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0000000}" name="Resumen" displayName="Resumen" ref="B4:E5" totalsRowShown="0" headerRowDxfId="7" dataDxfId="6">
  <autoFilter ref="B4:E5" xr:uid="{00000000-0009-0000-0100-00000E000000}">
    <filterColumn colId="0" hiddenButton="1"/>
    <filterColumn colId="1" hiddenButton="1"/>
    <filterColumn colId="2" hiddenButton="1"/>
    <filterColumn colId="3" hiddenButton="1"/>
  </autoFilter>
  <tableColumns count="4">
    <tableColumn id="1" xr3:uid="{00000000-0010-0000-1000-000001000000}" name="Resumen " dataDxfId="0" dataCellStyle="Borde inferior"/>
    <tableColumn id="2" xr3:uid="{00000000-0010-0000-1000-000002000000}" name="Costo previsto_x000a_total" dataDxfId="1" dataCellStyle="Borde inferior">
      <calculatedColumnFormula>Alojamiento[[#Totals],[Costo
previsto]]+Transporte[[#Totals],[Costo
previsto]]</calculatedColumnFormula>
    </tableColumn>
    <tableColumn id="3" xr3:uid="{00000000-0010-0000-1000-000003000000}" name="Costo_x000a_real total" dataDxfId="2" dataCellStyle="Borde inferior">
      <calculatedColumnFormula>Alojamiento[[#Totals],[Costo
real]]+Transporte[[#Totals],[Costo
real]]</calculatedColumnFormula>
    </tableColumn>
    <tableColumn id="4" xr3:uid="{00000000-0010-0000-1000-000004000000}" name="Diferencia_x000a_total" dataDxfId="3" dataCellStyle="Borde inferior">
      <calculatedColumnFormula>Alojamiento[[#Totals],[Diferencia]]+Transporte[[#Totals],[Diferencia]]</calculatedColumnFormula>
    </tableColumn>
  </tableColumns>
  <tableStyleInfo name="IngresosMensualesReales " showFirstColumn="0" showLastColumn="0" showRowStripes="1" showColumnStripes="0"/>
  <extLst>
    <ext xmlns:x14="http://schemas.microsoft.com/office/spreadsheetml/2009/9/main" uri="{504A1905-F514-4f6f-8877-14C23A59335A}">
      <x14:table altTextSummary="Los costos previstos y reales totales, así como la diferencia total, se calculan automáticamente en esta tabla de resumen."/>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sheetPr>
  <dimension ref="B1:J187"/>
  <sheetViews>
    <sheetView showGridLines="0" tabSelected="1" zoomScaleNormal="100" workbookViewId="0">
      <selection activeCell="I9" sqref="I9"/>
    </sheetView>
  </sheetViews>
  <sheetFormatPr baseColWidth="10" defaultColWidth="9.140625" defaultRowHeight="30" customHeight="1" x14ac:dyDescent="0.25"/>
  <cols>
    <col min="1" max="1" width="1.42578125" customWidth="1"/>
    <col min="2" max="2" width="37" customWidth="1"/>
    <col min="3" max="3" width="20" customWidth="1"/>
    <col min="4" max="4" width="18.5703125" customWidth="1"/>
    <col min="5" max="5" width="22" customWidth="1"/>
    <col min="6" max="6" width="10.5703125" customWidth="1"/>
    <col min="7" max="7" width="37.5703125" customWidth="1"/>
    <col min="8" max="8" width="29.42578125" customWidth="1"/>
    <col min="9" max="9" width="18.5703125" style="5" customWidth="1"/>
    <col min="10" max="10" width="22" customWidth="1"/>
    <col min="11" max="11" width="2.5703125" customWidth="1"/>
  </cols>
  <sheetData>
    <row r="1" spans="2:10" ht="19.899999999999999" customHeight="1" x14ac:dyDescent="0.25"/>
    <row r="2" spans="2:10" ht="94.9" customHeight="1" x14ac:dyDescent="0.25">
      <c r="B2" s="35" t="s">
        <v>18</v>
      </c>
      <c r="C2" s="35"/>
      <c r="D2" s="35"/>
      <c r="E2" s="35"/>
      <c r="F2" s="35"/>
      <c r="G2" s="35"/>
      <c r="H2" s="35"/>
    </row>
    <row r="3" spans="2:10" ht="15" customHeight="1" x14ac:dyDescent="0.25">
      <c r="B3" s="34"/>
      <c r="C3" s="34"/>
      <c r="D3" s="34"/>
      <c r="E3" s="34"/>
      <c r="F3" s="34"/>
      <c r="G3" s="34"/>
      <c r="H3" s="34"/>
      <c r="I3" s="4"/>
      <c r="J3" s="3"/>
    </row>
    <row r="4" spans="2:10" ht="40.15" customHeight="1" x14ac:dyDescent="0.25">
      <c r="B4" s="48" t="s">
        <v>0</v>
      </c>
      <c r="C4" s="46" t="s">
        <v>4</v>
      </c>
      <c r="D4" s="41" t="s">
        <v>6</v>
      </c>
      <c r="E4" s="44" t="s">
        <v>8</v>
      </c>
      <c r="F4" s="2"/>
      <c r="G4" s="36" t="s">
        <v>10</v>
      </c>
      <c r="H4" s="36"/>
      <c r="I4" s="9"/>
      <c r="J4" s="8"/>
    </row>
    <row r="5" spans="2:10" ht="30" customHeight="1" x14ac:dyDescent="0.25">
      <c r="B5" s="49"/>
      <c r="C5" s="47">
        <f>Alojamiento[[#Totals],[Costo
previsto]]+Transporte[[#Totals],[Costo
previsto]]</f>
        <v>33510</v>
      </c>
      <c r="D5" s="42">
        <f>Alojamiento[[#Totals],[Costo
real]]+Transporte[[#Totals],[Costo
real]]</f>
        <v>33905</v>
      </c>
      <c r="E5" s="45">
        <f>Alojamiento[[#Totals],[Diferencia]]+Transporte[[#Totals],[Diferencia]]</f>
        <v>-395</v>
      </c>
      <c r="F5" s="2"/>
      <c r="G5" s="50" t="s">
        <v>11</v>
      </c>
      <c r="H5" s="51">
        <v>24210</v>
      </c>
      <c r="I5" s="9"/>
      <c r="J5" s="8"/>
    </row>
    <row r="6" spans="2:10" ht="30" customHeight="1" x14ac:dyDescent="0.25">
      <c r="B6" s="11"/>
      <c r="C6" s="29"/>
      <c r="D6" s="29"/>
      <c r="E6" s="29"/>
      <c r="F6" s="2"/>
      <c r="G6" s="43" t="s">
        <v>12</v>
      </c>
      <c r="H6" s="40"/>
      <c r="I6" s="9"/>
      <c r="J6" s="8"/>
    </row>
    <row r="7" spans="2:10" ht="30" customHeight="1" x14ac:dyDescent="0.25">
      <c r="B7" s="11"/>
      <c r="C7" s="29"/>
      <c r="D7" s="29"/>
      <c r="E7" s="29"/>
      <c r="F7" s="1"/>
      <c r="G7" s="52" t="s">
        <v>13</v>
      </c>
      <c r="H7" s="53">
        <f>SUM(H5:H6)</f>
        <v>24210</v>
      </c>
      <c r="I7" s="9"/>
      <c r="J7" s="8"/>
    </row>
    <row r="8" spans="2:10" ht="30" customHeight="1" x14ac:dyDescent="0.25">
      <c r="B8" s="38" t="s">
        <v>46</v>
      </c>
      <c r="C8" s="25"/>
      <c r="D8" s="25"/>
      <c r="E8" s="25"/>
      <c r="F8" s="1"/>
      <c r="G8" s="6"/>
      <c r="H8" s="6"/>
      <c r="I8" s="9"/>
      <c r="J8" s="8"/>
    </row>
    <row r="9" spans="2:10" ht="48" customHeight="1" x14ac:dyDescent="0.25">
      <c r="B9" s="26" t="s">
        <v>1</v>
      </c>
      <c r="C9" s="27" t="s">
        <v>5</v>
      </c>
      <c r="D9" s="27" t="s">
        <v>7</v>
      </c>
      <c r="E9" s="27" t="s">
        <v>9</v>
      </c>
      <c r="F9" s="1"/>
      <c r="G9" s="36" t="s">
        <v>14</v>
      </c>
      <c r="H9" s="36"/>
      <c r="I9" s="10"/>
      <c r="J9" s="8"/>
    </row>
    <row r="10" spans="2:10" ht="37.9" customHeight="1" x14ac:dyDescent="0.25">
      <c r="B10" s="16" t="s">
        <v>19</v>
      </c>
      <c r="C10" s="32">
        <v>1000</v>
      </c>
      <c r="D10" s="32">
        <v>1007</v>
      </c>
      <c r="E10" s="32">
        <f>Alojamiento[[#This Row],[Costo
previsto]]-Alojamiento[[#This Row],[Costo
real]]</f>
        <v>-7</v>
      </c>
      <c r="F10" s="1"/>
      <c r="G10" s="50" t="s">
        <v>11</v>
      </c>
      <c r="H10" s="51">
        <v>24351</v>
      </c>
      <c r="I10" s="9"/>
      <c r="J10" s="8"/>
    </row>
    <row r="11" spans="2:10" ht="30" customHeight="1" x14ac:dyDescent="0.25">
      <c r="B11" s="16" t="s">
        <v>20</v>
      </c>
      <c r="C11" s="32">
        <v>300</v>
      </c>
      <c r="D11" s="32">
        <v>271</v>
      </c>
      <c r="E11" s="32">
        <f>Alojamiento[[#This Row],[Costo
previsto]]-Alojamiento[[#This Row],[Costo
real]]</f>
        <v>29</v>
      </c>
      <c r="F11" s="1"/>
      <c r="G11" s="43" t="s">
        <v>12</v>
      </c>
      <c r="H11" s="40"/>
      <c r="I11" s="9"/>
      <c r="J11" s="8"/>
    </row>
    <row r="12" spans="2:10" ht="30" customHeight="1" x14ac:dyDescent="0.25">
      <c r="B12" s="16" t="s">
        <v>21</v>
      </c>
      <c r="C12" s="32">
        <v>200</v>
      </c>
      <c r="D12" s="32">
        <v>211</v>
      </c>
      <c r="E12" s="32">
        <f>Alojamiento[[#This Row],[Costo
previsto]]-Alojamiento[[#This Row],[Costo
real]]</f>
        <v>-11</v>
      </c>
      <c r="F12" s="1"/>
      <c r="G12" s="52" t="s">
        <v>13</v>
      </c>
      <c r="H12" s="53">
        <f>SUM(H10:H11)</f>
        <v>24351</v>
      </c>
      <c r="I12" s="9"/>
      <c r="J12" s="8"/>
    </row>
    <row r="13" spans="2:10" ht="30" customHeight="1" x14ac:dyDescent="0.25">
      <c r="B13" s="16" t="s">
        <v>22</v>
      </c>
      <c r="C13" s="32">
        <v>500</v>
      </c>
      <c r="D13" s="32">
        <v>544</v>
      </c>
      <c r="E13" s="32">
        <f>Alojamiento[[#This Row],[Costo
previsto]]-Alojamiento[[#This Row],[Costo
real]]</f>
        <v>-44</v>
      </c>
      <c r="F13" s="1"/>
      <c r="G13" s="6"/>
      <c r="H13" s="6"/>
      <c r="I13" s="9"/>
      <c r="J13" s="8"/>
    </row>
    <row r="14" spans="2:10" ht="30" customHeight="1" x14ac:dyDescent="0.25">
      <c r="B14" s="16" t="s">
        <v>23</v>
      </c>
      <c r="C14" s="32">
        <v>100</v>
      </c>
      <c r="D14" s="32">
        <v>108</v>
      </c>
      <c r="E14" s="32">
        <f>Alojamiento[[#This Row],[Costo
previsto]]-Alojamiento[[#This Row],[Costo
real]]</f>
        <v>-8</v>
      </c>
      <c r="F14" s="1"/>
      <c r="G14" s="37" t="s">
        <v>15</v>
      </c>
      <c r="H14" s="37"/>
      <c r="I14" s="9"/>
      <c r="J14" s="8"/>
    </row>
    <row r="15" spans="2:10" ht="30" customHeight="1" x14ac:dyDescent="0.25">
      <c r="B15" s="16" t="s">
        <v>24</v>
      </c>
      <c r="C15" s="32">
        <v>200</v>
      </c>
      <c r="D15" s="32">
        <v>219</v>
      </c>
      <c r="E15" s="32">
        <f>Alojamiento[[#This Row],[Costo
previsto]]-Alojamiento[[#This Row],[Costo
real]]</f>
        <v>-19</v>
      </c>
      <c r="F15" s="1"/>
      <c r="G15" s="50" t="s">
        <v>16</v>
      </c>
      <c r="H15" s="51">
        <f>SUM(H7-'Presupuesto familiar mensual'!$C$5:$C$5)</f>
        <v>-9300</v>
      </c>
      <c r="I15" s="6"/>
      <c r="J15" s="8"/>
    </row>
    <row r="16" spans="2:10" ht="37.9" customHeight="1" x14ac:dyDescent="0.25">
      <c r="B16" s="16" t="s">
        <v>25</v>
      </c>
      <c r="C16" s="32">
        <v>5000</v>
      </c>
      <c r="D16" s="32">
        <v>5212</v>
      </c>
      <c r="E16" s="32">
        <f>Alojamiento[[#This Row],[Costo
previsto]]-Alojamiento[[#This Row],[Costo
real]]</f>
        <v>-212</v>
      </c>
      <c r="F16" s="1"/>
      <c r="G16" s="43" t="s">
        <v>17</v>
      </c>
      <c r="H16" s="40">
        <f>SUM(H12-D5)</f>
        <v>-9554</v>
      </c>
      <c r="I16" s="10"/>
      <c r="J16" s="8"/>
    </row>
    <row r="17" spans="2:10" ht="30" customHeight="1" x14ac:dyDescent="0.25">
      <c r="B17" s="16" t="s">
        <v>26</v>
      </c>
      <c r="C17" s="32">
        <v>1000</v>
      </c>
      <c r="D17" s="32">
        <v>973</v>
      </c>
      <c r="E17" s="32">
        <f>Alojamiento[[#This Row],[Costo
previsto]]-Alojamiento[[#This Row],[Costo
real]]</f>
        <v>27</v>
      </c>
      <c r="F17" s="1"/>
      <c r="G17" s="52" t="s">
        <v>9</v>
      </c>
      <c r="H17" s="53">
        <f>SUM(H16-H15)</f>
        <v>-254</v>
      </c>
      <c r="I17" s="9"/>
      <c r="J17" s="8"/>
    </row>
    <row r="18" spans="2:10" ht="30" customHeight="1" x14ac:dyDescent="0.25">
      <c r="B18" s="16" t="s">
        <v>27</v>
      </c>
      <c r="C18" s="32">
        <v>400</v>
      </c>
      <c r="D18" s="32">
        <v>369</v>
      </c>
      <c r="E18" s="32">
        <f>Alojamiento[[#This Row],[Costo
previsto]]-Alojamiento[[#This Row],[Costo
real]]</f>
        <v>31</v>
      </c>
      <c r="F18" s="1"/>
      <c r="G18" s="19"/>
      <c r="H18" s="30"/>
      <c r="I18" s="9"/>
      <c r="J18" s="8"/>
    </row>
    <row r="19" spans="2:10" ht="30" customHeight="1" x14ac:dyDescent="0.25">
      <c r="B19" s="16" t="s">
        <v>28</v>
      </c>
      <c r="C19" s="32">
        <v>400</v>
      </c>
      <c r="D19" s="32">
        <v>439</v>
      </c>
      <c r="E19" s="32">
        <f>Alojamiento[[#This Row],[Costo
previsto]]-Alojamiento[[#This Row],[Costo
real]]</f>
        <v>-39</v>
      </c>
      <c r="F19" s="1"/>
      <c r="G19" s="19"/>
      <c r="H19" s="30"/>
      <c r="I19" s="9"/>
      <c r="J19" s="8"/>
    </row>
    <row r="20" spans="2:10" ht="30" customHeight="1" x14ac:dyDescent="0.25">
      <c r="B20" s="16" t="s">
        <v>29</v>
      </c>
      <c r="C20" s="32">
        <v>200</v>
      </c>
      <c r="D20" s="32">
        <v>201</v>
      </c>
      <c r="E20" s="32">
        <f>Alojamiento[[#This Row],[Costo
previsto]]-Alojamiento[[#This Row],[Costo
real]]</f>
        <v>-1</v>
      </c>
      <c r="F20" s="1"/>
      <c r="I20" s="31"/>
      <c r="J20" s="8"/>
    </row>
    <row r="21" spans="2:10" ht="30" customHeight="1" x14ac:dyDescent="0.25">
      <c r="B21" s="28" t="s">
        <v>2</v>
      </c>
      <c r="C21" s="33">
        <f>SUBTOTAL(109,Alojamiento[Costo
previsto])</f>
        <v>9300</v>
      </c>
      <c r="D21" s="32">
        <f>SUBTOTAL(109,Alojamiento[Costo
real])</f>
        <v>9554</v>
      </c>
      <c r="E21" s="32">
        <f>SUBTOTAL(109,Alojamiento[Diferencia])</f>
        <v>-254</v>
      </c>
      <c r="F21" s="1"/>
      <c r="I21" s="31"/>
      <c r="J21" s="8"/>
    </row>
    <row r="22" spans="2:10" ht="37.9" customHeight="1" x14ac:dyDescent="0.25">
      <c r="B22" s="12"/>
      <c r="C22" s="13"/>
      <c r="D22" s="13"/>
      <c r="E22" s="13"/>
      <c r="F22" s="18"/>
      <c r="I22"/>
    </row>
    <row r="23" spans="2:10" s="23" customFormat="1" ht="30" customHeight="1" x14ac:dyDescent="0.25">
      <c r="B23" s="39" t="s">
        <v>30</v>
      </c>
      <c r="C23" s="21"/>
      <c r="D23" s="21"/>
      <c r="E23" s="21"/>
      <c r="F23" s="22"/>
      <c r="G23"/>
      <c r="H23"/>
      <c r="I23"/>
      <c r="J23"/>
    </row>
    <row r="24" spans="2:10" ht="48" customHeight="1" x14ac:dyDescent="0.25">
      <c r="B24" s="15" t="s">
        <v>3</v>
      </c>
      <c r="C24" s="14" t="s">
        <v>5</v>
      </c>
      <c r="D24" s="14" t="s">
        <v>7</v>
      </c>
      <c r="E24" s="14" t="s">
        <v>9</v>
      </c>
      <c r="F24" s="1"/>
      <c r="I24"/>
    </row>
    <row r="25" spans="2:10" ht="30" customHeight="1" x14ac:dyDescent="0.25">
      <c r="B25" s="7" t="s">
        <v>31</v>
      </c>
      <c r="C25" s="32">
        <v>500</v>
      </c>
      <c r="D25" s="32">
        <v>525</v>
      </c>
      <c r="E25" s="32">
        <f>Transporte[[#This Row],[Costo
previsto]]-Transporte[[#This Row],[Costo
real]]</f>
        <v>-25</v>
      </c>
      <c r="F25" s="1"/>
      <c r="I25"/>
    </row>
    <row r="26" spans="2:10" ht="30" customHeight="1" x14ac:dyDescent="0.25">
      <c r="B26" s="7" t="s">
        <v>32</v>
      </c>
      <c r="C26" s="32">
        <v>500</v>
      </c>
      <c r="D26" s="32">
        <v>482</v>
      </c>
      <c r="E26" s="32">
        <f>Transporte[[#This Row],[Costo
previsto]]-Transporte[[#This Row],[Costo
real]]</f>
        <v>18</v>
      </c>
      <c r="F26" s="1"/>
      <c r="I26"/>
    </row>
    <row r="27" spans="2:10" ht="30" customHeight="1" x14ac:dyDescent="0.25">
      <c r="B27" s="7" t="s">
        <v>33</v>
      </c>
      <c r="C27" s="32">
        <v>10</v>
      </c>
      <c r="D27" s="32">
        <v>9</v>
      </c>
      <c r="E27" s="32">
        <f>Transporte[[#This Row],[Costo
previsto]]-Transporte[[#This Row],[Costo
real]]</f>
        <v>1</v>
      </c>
      <c r="F27" s="1"/>
      <c r="I27"/>
    </row>
    <row r="28" spans="2:10" ht="30" customHeight="1" x14ac:dyDescent="0.25">
      <c r="B28" s="7" t="s">
        <v>34</v>
      </c>
      <c r="C28" s="32">
        <v>100</v>
      </c>
      <c r="D28" s="32">
        <v>104</v>
      </c>
      <c r="E28" s="32">
        <f>Transporte[[#This Row],[Costo
previsto]]-Transporte[[#This Row],[Costo
real]]</f>
        <v>-4</v>
      </c>
      <c r="F28" s="1"/>
      <c r="I28"/>
    </row>
    <row r="29" spans="2:10" ht="30" customHeight="1" x14ac:dyDescent="0.25">
      <c r="B29" s="7" t="s">
        <v>35</v>
      </c>
      <c r="C29" s="32">
        <v>100</v>
      </c>
      <c r="D29" s="32">
        <v>98</v>
      </c>
      <c r="E29" s="32">
        <f>Transporte[[#This Row],[Costo
previsto]]-Transporte[[#This Row],[Costo
real]]</f>
        <v>2</v>
      </c>
      <c r="F29" s="1"/>
      <c r="I29"/>
    </row>
    <row r="30" spans="2:10" ht="30" customHeight="1" x14ac:dyDescent="0.25">
      <c r="B30" s="7" t="s">
        <v>36</v>
      </c>
      <c r="C30" s="32">
        <v>6000</v>
      </c>
      <c r="D30" s="32">
        <v>6259</v>
      </c>
      <c r="E30" s="32">
        <f>Transporte[[#This Row],[Costo
previsto]]-Transporte[[#This Row],[Costo
real]]</f>
        <v>-259</v>
      </c>
      <c r="F30" s="1"/>
      <c r="I30"/>
    </row>
    <row r="31" spans="2:10" ht="30" customHeight="1" x14ac:dyDescent="0.25">
      <c r="B31" s="7" t="s">
        <v>37</v>
      </c>
      <c r="C31" s="32">
        <v>2000</v>
      </c>
      <c r="D31" s="32">
        <v>1869</v>
      </c>
      <c r="E31" s="32">
        <f>Transporte[[#This Row],[Costo
previsto]]-Transporte[[#This Row],[Costo
real]]</f>
        <v>131</v>
      </c>
      <c r="F31" s="1"/>
      <c r="I31"/>
    </row>
    <row r="32" spans="2:10" ht="30" customHeight="1" x14ac:dyDescent="0.25">
      <c r="B32" s="7" t="s">
        <v>38</v>
      </c>
      <c r="C32" s="32">
        <v>2000</v>
      </c>
      <c r="D32" s="32">
        <v>1961</v>
      </c>
      <c r="E32" s="32">
        <f>Transporte[[#This Row],[Costo
previsto]]-Transporte[[#This Row],[Costo
real]]</f>
        <v>39</v>
      </c>
      <c r="F32" s="1"/>
      <c r="I32"/>
    </row>
    <row r="33" spans="2:9" ht="30" customHeight="1" x14ac:dyDescent="0.25">
      <c r="B33" s="7" t="s">
        <v>39</v>
      </c>
      <c r="C33" s="32">
        <v>3000</v>
      </c>
      <c r="D33" s="32">
        <v>3035</v>
      </c>
      <c r="E33" s="32">
        <f>Transporte[[#This Row],[Costo
previsto]]-Transporte[[#This Row],[Costo
real]]</f>
        <v>-35</v>
      </c>
      <c r="F33" s="1"/>
      <c r="I33"/>
    </row>
    <row r="34" spans="2:9" ht="30" customHeight="1" x14ac:dyDescent="0.25">
      <c r="B34" s="7" t="s">
        <v>40</v>
      </c>
      <c r="C34" s="32">
        <v>3000</v>
      </c>
      <c r="D34" s="32">
        <v>3285</v>
      </c>
      <c r="E34" s="32">
        <f>Transporte[[#This Row],[Costo
previsto]]-Transporte[[#This Row],[Costo
real]]</f>
        <v>-285</v>
      </c>
      <c r="F34" s="1"/>
      <c r="I34"/>
    </row>
    <row r="35" spans="2:9" ht="30" customHeight="1" x14ac:dyDescent="0.25">
      <c r="B35" s="7" t="s">
        <v>41</v>
      </c>
      <c r="C35" s="32">
        <v>1500</v>
      </c>
      <c r="D35" s="32">
        <v>1450</v>
      </c>
      <c r="E35" s="32">
        <f>Transporte[[#This Row],[Costo
previsto]]-Transporte[[#This Row],[Costo
real]]</f>
        <v>50</v>
      </c>
      <c r="F35" s="1"/>
      <c r="I35"/>
    </row>
    <row r="36" spans="2:9" ht="30" customHeight="1" x14ac:dyDescent="0.25">
      <c r="B36" s="7" t="s">
        <v>42</v>
      </c>
      <c r="C36" s="32">
        <v>500</v>
      </c>
      <c r="D36" s="32">
        <v>536</v>
      </c>
      <c r="E36" s="32">
        <f>Transporte[[#This Row],[Costo
previsto]]-Transporte[[#This Row],[Costo
real]]</f>
        <v>-36</v>
      </c>
      <c r="F36" s="1"/>
      <c r="I36"/>
    </row>
    <row r="37" spans="2:9" ht="30" customHeight="1" x14ac:dyDescent="0.25">
      <c r="B37" s="7" t="s">
        <v>28</v>
      </c>
      <c r="C37" s="32">
        <v>500</v>
      </c>
      <c r="D37" s="32">
        <v>486</v>
      </c>
      <c r="E37" s="32">
        <f>Transporte[[#This Row],[Costo
previsto]]-Transporte[[#This Row],[Costo
real]]</f>
        <v>14</v>
      </c>
      <c r="F37" s="1"/>
      <c r="I37"/>
    </row>
    <row r="38" spans="2:9" ht="30" customHeight="1" x14ac:dyDescent="0.25">
      <c r="B38" s="7" t="s">
        <v>43</v>
      </c>
      <c r="C38" s="32">
        <v>500</v>
      </c>
      <c r="D38" s="32">
        <v>486</v>
      </c>
      <c r="E38" s="32">
        <f>Transporte[[#This Row],[Costo
previsto]]-Transporte[[#This Row],[Costo
real]]</f>
        <v>14</v>
      </c>
      <c r="F38" s="1"/>
      <c r="I38"/>
    </row>
    <row r="39" spans="2:9" ht="30" customHeight="1" x14ac:dyDescent="0.25">
      <c r="B39" s="7" t="s">
        <v>44</v>
      </c>
      <c r="C39" s="32">
        <v>3000</v>
      </c>
      <c r="D39" s="32">
        <v>2834</v>
      </c>
      <c r="E39" s="32">
        <f>Transporte[[#This Row],[Costo
previsto]]-Transporte[[#This Row],[Costo
real]]</f>
        <v>166</v>
      </c>
      <c r="F39" s="1"/>
      <c r="I39"/>
    </row>
    <row r="40" spans="2:9" ht="30" customHeight="1" x14ac:dyDescent="0.25">
      <c r="B40" s="7" t="s">
        <v>45</v>
      </c>
      <c r="C40" s="32">
        <v>1000</v>
      </c>
      <c r="D40" s="32">
        <v>932</v>
      </c>
      <c r="E40" s="32">
        <f>Transporte[[#This Row],[Costo
previsto]]-Transporte[[#This Row],[Costo
real]]</f>
        <v>68</v>
      </c>
      <c r="F40" s="1"/>
      <c r="I40"/>
    </row>
    <row r="41" spans="2:9" ht="30" customHeight="1" x14ac:dyDescent="0.25">
      <c r="B41" s="20" t="s">
        <v>2</v>
      </c>
      <c r="C41" s="33">
        <f>SUBTOTAL(109,Transporte[Costo
previsto])</f>
        <v>24210</v>
      </c>
      <c r="D41" s="33">
        <f>SUBTOTAL(109,Transporte[Costo
real])</f>
        <v>24351</v>
      </c>
      <c r="E41" s="33">
        <f>SUBTOTAL(109,Transporte[Diferencia])</f>
        <v>-141</v>
      </c>
      <c r="F41" s="1"/>
      <c r="G41" s="24"/>
      <c r="H41" s="24"/>
      <c r="I41"/>
    </row>
    <row r="42" spans="2:9" ht="37.9" customHeight="1" x14ac:dyDescent="0.25">
      <c r="B42" s="17"/>
      <c r="C42" s="16"/>
      <c r="D42" s="16"/>
      <c r="E42" s="16"/>
      <c r="F42" s="1"/>
      <c r="I42"/>
    </row>
    <row r="43" spans="2:9" s="24" customFormat="1" ht="30" customHeight="1" x14ac:dyDescent="0.25">
      <c r="B43"/>
      <c r="C43"/>
      <c r="D43"/>
      <c r="G43"/>
      <c r="H43"/>
    </row>
    <row r="44" spans="2:9" ht="48" customHeight="1" x14ac:dyDescent="0.25">
      <c r="I44"/>
    </row>
    <row r="45" spans="2:9" ht="30" customHeight="1" x14ac:dyDescent="0.25">
      <c r="I45"/>
    </row>
    <row r="46" spans="2:9" ht="30" customHeight="1" x14ac:dyDescent="0.25">
      <c r="I46"/>
    </row>
    <row r="47" spans="2:9" ht="30" customHeight="1" x14ac:dyDescent="0.25">
      <c r="I47"/>
    </row>
    <row r="48" spans="2:9" ht="30" customHeight="1" x14ac:dyDescent="0.25">
      <c r="I48"/>
    </row>
    <row r="49" spans="2:9" ht="30" customHeight="1" x14ac:dyDescent="0.25">
      <c r="I49"/>
    </row>
    <row r="50" spans="2:9" ht="30" customHeight="1" x14ac:dyDescent="0.25">
      <c r="I50"/>
    </row>
    <row r="51" spans="2:9" ht="30" customHeight="1" x14ac:dyDescent="0.25">
      <c r="I51"/>
    </row>
    <row r="52" spans="2:9" ht="30" customHeight="1" x14ac:dyDescent="0.25">
      <c r="G52" s="24"/>
      <c r="H52" s="24"/>
      <c r="I52"/>
    </row>
    <row r="53" spans="2:9" ht="37.9" customHeight="1" x14ac:dyDescent="0.25">
      <c r="I53"/>
    </row>
    <row r="54" spans="2:9" s="24" customFormat="1" ht="30" customHeight="1" x14ac:dyDescent="0.25">
      <c r="B54"/>
      <c r="C54"/>
      <c r="D54"/>
      <c r="G54"/>
      <c r="H54"/>
    </row>
    <row r="55" spans="2:9" ht="48" customHeight="1" x14ac:dyDescent="0.25">
      <c r="I55"/>
    </row>
    <row r="56" spans="2:9" ht="30" customHeight="1" x14ac:dyDescent="0.25">
      <c r="I56"/>
    </row>
    <row r="57" spans="2:9" ht="30" customHeight="1" x14ac:dyDescent="0.25">
      <c r="I57"/>
    </row>
    <row r="58" spans="2:9" ht="30" customHeight="1" x14ac:dyDescent="0.25">
      <c r="I58"/>
    </row>
    <row r="59" spans="2:9" ht="30" customHeight="1" x14ac:dyDescent="0.25">
      <c r="I59"/>
    </row>
    <row r="60" spans="2:9" ht="30" customHeight="1" x14ac:dyDescent="0.25">
      <c r="G60" s="24"/>
      <c r="H60" s="24"/>
      <c r="I60"/>
    </row>
    <row r="61" spans="2:9" ht="37.9" customHeight="1" x14ac:dyDescent="0.25">
      <c r="I61"/>
    </row>
    <row r="62" spans="2:9" s="24" customFormat="1" ht="30" customHeight="1" x14ac:dyDescent="0.25">
      <c r="B62"/>
      <c r="C62"/>
      <c r="D62"/>
      <c r="G62"/>
      <c r="H62"/>
    </row>
    <row r="63" spans="2:9" ht="48" customHeight="1" x14ac:dyDescent="0.25">
      <c r="I63"/>
    </row>
    <row r="64" spans="2:9" ht="30" customHeight="1" x14ac:dyDescent="0.25">
      <c r="I64"/>
    </row>
    <row r="65" spans="2:9" ht="30" customHeight="1" x14ac:dyDescent="0.25">
      <c r="I65"/>
    </row>
    <row r="66" spans="2:9" ht="30" customHeight="1" x14ac:dyDescent="0.25">
      <c r="I66"/>
    </row>
    <row r="67" spans="2:9" ht="30" customHeight="1" x14ac:dyDescent="0.25">
      <c r="I67"/>
    </row>
    <row r="68" spans="2:9" ht="30" customHeight="1" x14ac:dyDescent="0.25">
      <c r="I68"/>
    </row>
    <row r="69" spans="2:9" ht="30" customHeight="1" x14ac:dyDescent="0.25">
      <c r="I69"/>
    </row>
    <row r="70" spans="2:9" ht="30" customHeight="1" x14ac:dyDescent="0.25">
      <c r="I70"/>
    </row>
    <row r="71" spans="2:9" ht="30" customHeight="1" x14ac:dyDescent="0.25">
      <c r="I71"/>
    </row>
    <row r="72" spans="2:9" ht="30" customHeight="1" x14ac:dyDescent="0.25">
      <c r="I72"/>
    </row>
    <row r="73" spans="2:9" ht="30" customHeight="1" x14ac:dyDescent="0.25">
      <c r="G73" s="24"/>
      <c r="H73" s="24"/>
      <c r="I73"/>
    </row>
    <row r="74" spans="2:9" ht="37.9" customHeight="1" x14ac:dyDescent="0.25">
      <c r="I74"/>
    </row>
    <row r="75" spans="2:9" s="24" customFormat="1" ht="30" customHeight="1" x14ac:dyDescent="0.25">
      <c r="B75"/>
      <c r="C75"/>
      <c r="D75"/>
      <c r="G75"/>
      <c r="H75"/>
    </row>
    <row r="76" spans="2:9" ht="48" customHeight="1" x14ac:dyDescent="0.25">
      <c r="I76"/>
    </row>
    <row r="77" spans="2:9" ht="30" customHeight="1" x14ac:dyDescent="0.25">
      <c r="I77"/>
    </row>
    <row r="78" spans="2:9" ht="30" customHeight="1" x14ac:dyDescent="0.25">
      <c r="I78"/>
    </row>
    <row r="79" spans="2:9" ht="30" customHeight="1" x14ac:dyDescent="0.25">
      <c r="I79"/>
    </row>
    <row r="80" spans="2:9" ht="30" customHeight="1" x14ac:dyDescent="0.25">
      <c r="I80"/>
    </row>
    <row r="81" spans="2:9" ht="30" customHeight="1" x14ac:dyDescent="0.25">
      <c r="I81"/>
    </row>
    <row r="82" spans="2:9" ht="30" customHeight="1" x14ac:dyDescent="0.25">
      <c r="G82" s="24"/>
      <c r="H82" s="24"/>
      <c r="I82"/>
    </row>
    <row r="83" spans="2:9" ht="37.9" customHeight="1" x14ac:dyDescent="0.25">
      <c r="I83"/>
    </row>
    <row r="84" spans="2:9" s="24" customFormat="1" ht="30" customHeight="1" x14ac:dyDescent="0.25">
      <c r="B84"/>
      <c r="C84"/>
      <c r="D84"/>
      <c r="G84"/>
      <c r="H84"/>
    </row>
    <row r="85" spans="2:9" ht="48" customHeight="1" x14ac:dyDescent="0.25">
      <c r="I85"/>
    </row>
    <row r="86" spans="2:9" ht="30" customHeight="1" x14ac:dyDescent="0.25">
      <c r="I86"/>
    </row>
    <row r="87" spans="2:9" ht="30" customHeight="1" x14ac:dyDescent="0.25">
      <c r="I87"/>
    </row>
    <row r="88" spans="2:9" ht="30" customHeight="1" x14ac:dyDescent="0.25">
      <c r="I88"/>
    </row>
    <row r="89" spans="2:9" ht="30" customHeight="1" x14ac:dyDescent="0.25">
      <c r="I89"/>
    </row>
    <row r="90" spans="2:9" ht="30" customHeight="1" x14ac:dyDescent="0.25">
      <c r="I90"/>
    </row>
    <row r="91" spans="2:9" ht="30" customHeight="1" x14ac:dyDescent="0.25">
      <c r="I91"/>
    </row>
    <row r="92" spans="2:9" ht="30" customHeight="1" x14ac:dyDescent="0.25">
      <c r="C92" s="5"/>
      <c r="I92"/>
    </row>
    <row r="93" spans="2:9" ht="30" customHeight="1" x14ac:dyDescent="0.25">
      <c r="C93" s="5"/>
      <c r="I93"/>
    </row>
    <row r="94" spans="2:9" ht="30" customHeight="1" x14ac:dyDescent="0.25">
      <c r="C94" s="5"/>
      <c r="I94"/>
    </row>
    <row r="95" spans="2:9" ht="30" customHeight="1" x14ac:dyDescent="0.25">
      <c r="C95" s="5"/>
      <c r="I95"/>
    </row>
    <row r="96" spans="2:9" ht="30" customHeight="1" x14ac:dyDescent="0.25">
      <c r="C96" s="5"/>
      <c r="I96"/>
    </row>
    <row r="97" spans="3:9" ht="30" customHeight="1" x14ac:dyDescent="0.25">
      <c r="C97" s="5"/>
      <c r="I97"/>
    </row>
    <row r="98" spans="3:9" ht="30" customHeight="1" x14ac:dyDescent="0.25">
      <c r="C98" s="5"/>
      <c r="I98"/>
    </row>
    <row r="99" spans="3:9" ht="30" customHeight="1" x14ac:dyDescent="0.25">
      <c r="C99" s="5"/>
      <c r="I99"/>
    </row>
    <row r="100" spans="3:9" ht="30" customHeight="1" x14ac:dyDescent="0.25">
      <c r="C100" s="5"/>
      <c r="I100"/>
    </row>
    <row r="101" spans="3:9" ht="30" customHeight="1" x14ac:dyDescent="0.25">
      <c r="C101" s="5"/>
      <c r="I101"/>
    </row>
    <row r="102" spans="3:9" ht="30" customHeight="1" x14ac:dyDescent="0.25">
      <c r="C102" s="5"/>
      <c r="I102"/>
    </row>
    <row r="103" spans="3:9" ht="30" customHeight="1" x14ac:dyDescent="0.25">
      <c r="C103" s="5"/>
      <c r="I103"/>
    </row>
    <row r="104" spans="3:9" ht="30" customHeight="1" x14ac:dyDescent="0.25">
      <c r="C104" s="5"/>
      <c r="I104"/>
    </row>
    <row r="105" spans="3:9" ht="30" customHeight="1" x14ac:dyDescent="0.25">
      <c r="C105" s="5"/>
      <c r="I105"/>
    </row>
    <row r="106" spans="3:9" ht="30" customHeight="1" x14ac:dyDescent="0.25">
      <c r="C106" s="5"/>
      <c r="I106"/>
    </row>
    <row r="107" spans="3:9" ht="30" customHeight="1" x14ac:dyDescent="0.25">
      <c r="C107" s="5"/>
      <c r="I107"/>
    </row>
    <row r="108" spans="3:9" ht="30" customHeight="1" x14ac:dyDescent="0.25">
      <c r="C108" s="5"/>
      <c r="I108"/>
    </row>
    <row r="109" spans="3:9" ht="30" customHeight="1" x14ac:dyDescent="0.25">
      <c r="C109" s="5"/>
      <c r="I109"/>
    </row>
    <row r="110" spans="3:9" ht="30" customHeight="1" x14ac:dyDescent="0.25">
      <c r="C110" s="5"/>
      <c r="I110"/>
    </row>
    <row r="111" spans="3:9" ht="30" customHeight="1" x14ac:dyDescent="0.25">
      <c r="C111" s="5"/>
      <c r="I111"/>
    </row>
    <row r="112" spans="3:9" ht="30" customHeight="1" x14ac:dyDescent="0.25">
      <c r="C112" s="5"/>
      <c r="I112"/>
    </row>
    <row r="113" spans="3:9" ht="30" customHeight="1" x14ac:dyDescent="0.25">
      <c r="C113" s="5"/>
      <c r="I113"/>
    </row>
    <row r="114" spans="3:9" ht="30" customHeight="1" x14ac:dyDescent="0.25">
      <c r="C114" s="5"/>
      <c r="I114"/>
    </row>
    <row r="115" spans="3:9" ht="30" customHeight="1" x14ac:dyDescent="0.25">
      <c r="C115" s="5"/>
      <c r="I115"/>
    </row>
    <row r="116" spans="3:9" ht="30" customHeight="1" x14ac:dyDescent="0.25">
      <c r="C116" s="5"/>
      <c r="I116"/>
    </row>
    <row r="117" spans="3:9" ht="30" customHeight="1" x14ac:dyDescent="0.25">
      <c r="C117" s="5"/>
      <c r="I117"/>
    </row>
    <row r="118" spans="3:9" ht="30" customHeight="1" x14ac:dyDescent="0.25">
      <c r="C118" s="5"/>
      <c r="I118"/>
    </row>
    <row r="119" spans="3:9" ht="30" customHeight="1" x14ac:dyDescent="0.25">
      <c r="C119" s="5"/>
      <c r="I119"/>
    </row>
    <row r="120" spans="3:9" ht="30" customHeight="1" x14ac:dyDescent="0.25">
      <c r="C120" s="5"/>
      <c r="I120"/>
    </row>
    <row r="121" spans="3:9" ht="30" customHeight="1" x14ac:dyDescent="0.25">
      <c r="C121" s="5"/>
      <c r="I121"/>
    </row>
    <row r="122" spans="3:9" ht="30" customHeight="1" x14ac:dyDescent="0.25">
      <c r="C122" s="5"/>
      <c r="I122"/>
    </row>
    <row r="123" spans="3:9" ht="30" customHeight="1" x14ac:dyDescent="0.25">
      <c r="C123" s="5"/>
      <c r="I123"/>
    </row>
    <row r="124" spans="3:9" ht="30" customHeight="1" x14ac:dyDescent="0.25">
      <c r="C124" s="5"/>
      <c r="I124"/>
    </row>
    <row r="125" spans="3:9" ht="30" customHeight="1" x14ac:dyDescent="0.25">
      <c r="C125" s="5"/>
      <c r="I125"/>
    </row>
    <row r="126" spans="3:9" ht="30" customHeight="1" x14ac:dyDescent="0.25">
      <c r="C126" s="5"/>
      <c r="I126"/>
    </row>
    <row r="127" spans="3:9" ht="30" customHeight="1" x14ac:dyDescent="0.25">
      <c r="C127" s="5"/>
      <c r="I127"/>
    </row>
    <row r="128" spans="3:9" ht="30" customHeight="1" x14ac:dyDescent="0.25">
      <c r="C128" s="5"/>
      <c r="I128"/>
    </row>
    <row r="129" spans="3:9" ht="30" customHeight="1" x14ac:dyDescent="0.25">
      <c r="C129" s="5"/>
      <c r="I129"/>
    </row>
    <row r="130" spans="3:9" ht="30" customHeight="1" x14ac:dyDescent="0.25">
      <c r="C130" s="5"/>
      <c r="I130"/>
    </row>
    <row r="131" spans="3:9" ht="30" customHeight="1" x14ac:dyDescent="0.25">
      <c r="C131" s="5"/>
      <c r="I131"/>
    </row>
    <row r="132" spans="3:9" ht="30" customHeight="1" x14ac:dyDescent="0.25">
      <c r="C132" s="5"/>
      <c r="I132"/>
    </row>
    <row r="133" spans="3:9" ht="30" customHeight="1" x14ac:dyDescent="0.25">
      <c r="C133" s="5"/>
      <c r="I133"/>
    </row>
    <row r="134" spans="3:9" ht="30" customHeight="1" x14ac:dyDescent="0.25">
      <c r="C134" s="5"/>
      <c r="I134"/>
    </row>
    <row r="135" spans="3:9" ht="30" customHeight="1" x14ac:dyDescent="0.25">
      <c r="C135" s="5"/>
      <c r="I135"/>
    </row>
    <row r="136" spans="3:9" ht="30" customHeight="1" x14ac:dyDescent="0.25">
      <c r="C136" s="5"/>
      <c r="I136"/>
    </row>
    <row r="137" spans="3:9" ht="30" customHeight="1" x14ac:dyDescent="0.25">
      <c r="C137" s="5"/>
      <c r="I137"/>
    </row>
    <row r="138" spans="3:9" ht="30" customHeight="1" x14ac:dyDescent="0.25">
      <c r="C138" s="5"/>
      <c r="I138"/>
    </row>
    <row r="139" spans="3:9" ht="30" customHeight="1" x14ac:dyDescent="0.25">
      <c r="C139" s="5"/>
      <c r="I139"/>
    </row>
    <row r="140" spans="3:9" ht="30" customHeight="1" x14ac:dyDescent="0.25">
      <c r="C140" s="5"/>
      <c r="I140"/>
    </row>
    <row r="141" spans="3:9" ht="30" customHeight="1" x14ac:dyDescent="0.25">
      <c r="C141" s="5"/>
      <c r="I141"/>
    </row>
    <row r="142" spans="3:9" ht="30" customHeight="1" x14ac:dyDescent="0.25">
      <c r="C142" s="5"/>
      <c r="I142"/>
    </row>
    <row r="143" spans="3:9" ht="30" customHeight="1" x14ac:dyDescent="0.25">
      <c r="C143" s="5"/>
      <c r="I143"/>
    </row>
    <row r="144" spans="3:9" ht="30" customHeight="1" x14ac:dyDescent="0.25">
      <c r="C144" s="5"/>
      <c r="I144"/>
    </row>
    <row r="145" spans="3:9" ht="30" customHeight="1" x14ac:dyDescent="0.25">
      <c r="C145" s="5"/>
      <c r="I145"/>
    </row>
    <row r="146" spans="3:9" ht="30" customHeight="1" x14ac:dyDescent="0.25">
      <c r="C146" s="5"/>
      <c r="I146"/>
    </row>
    <row r="147" spans="3:9" ht="30" customHeight="1" x14ac:dyDescent="0.25">
      <c r="C147" s="5"/>
      <c r="I147"/>
    </row>
    <row r="148" spans="3:9" ht="30" customHeight="1" x14ac:dyDescent="0.25">
      <c r="C148" s="5"/>
      <c r="I148"/>
    </row>
    <row r="149" spans="3:9" ht="30" customHeight="1" x14ac:dyDescent="0.25">
      <c r="C149" s="5"/>
      <c r="I149"/>
    </row>
    <row r="150" spans="3:9" ht="30" customHeight="1" x14ac:dyDescent="0.25">
      <c r="C150" s="5"/>
      <c r="I150"/>
    </row>
    <row r="151" spans="3:9" ht="30" customHeight="1" x14ac:dyDescent="0.25">
      <c r="C151" s="5"/>
      <c r="I151"/>
    </row>
    <row r="152" spans="3:9" ht="30" customHeight="1" x14ac:dyDescent="0.25">
      <c r="C152" s="5"/>
      <c r="I152"/>
    </row>
    <row r="153" spans="3:9" ht="30" customHeight="1" x14ac:dyDescent="0.25">
      <c r="C153" s="5"/>
      <c r="I153"/>
    </row>
    <row r="154" spans="3:9" ht="30" customHeight="1" x14ac:dyDescent="0.25">
      <c r="C154" s="5"/>
      <c r="I154"/>
    </row>
    <row r="155" spans="3:9" ht="30" customHeight="1" x14ac:dyDescent="0.25">
      <c r="C155" s="5"/>
      <c r="I155"/>
    </row>
    <row r="156" spans="3:9" ht="30" customHeight="1" x14ac:dyDescent="0.25">
      <c r="C156" s="5"/>
      <c r="I156"/>
    </row>
    <row r="157" spans="3:9" ht="30" customHeight="1" x14ac:dyDescent="0.25">
      <c r="C157" s="5"/>
      <c r="I157"/>
    </row>
    <row r="158" spans="3:9" ht="30" customHeight="1" x14ac:dyDescent="0.25">
      <c r="C158" s="5"/>
      <c r="I158"/>
    </row>
    <row r="159" spans="3:9" ht="30" customHeight="1" x14ac:dyDescent="0.25">
      <c r="C159" s="5"/>
      <c r="I159"/>
    </row>
    <row r="160" spans="3:9" ht="30" customHeight="1" x14ac:dyDescent="0.25">
      <c r="C160" s="5"/>
      <c r="I160"/>
    </row>
    <row r="161" spans="3:9" ht="30" customHeight="1" x14ac:dyDescent="0.25">
      <c r="C161" s="5"/>
      <c r="I161"/>
    </row>
    <row r="162" spans="3:9" ht="30" customHeight="1" x14ac:dyDescent="0.25">
      <c r="C162" s="5"/>
      <c r="I162"/>
    </row>
    <row r="163" spans="3:9" ht="30" customHeight="1" x14ac:dyDescent="0.25">
      <c r="C163" s="5"/>
      <c r="I163"/>
    </row>
    <row r="164" spans="3:9" ht="30" customHeight="1" x14ac:dyDescent="0.25">
      <c r="C164" s="5"/>
      <c r="I164"/>
    </row>
    <row r="165" spans="3:9" ht="30" customHeight="1" x14ac:dyDescent="0.25">
      <c r="C165" s="5"/>
      <c r="I165"/>
    </row>
    <row r="166" spans="3:9" ht="30" customHeight="1" x14ac:dyDescent="0.25">
      <c r="C166" s="5"/>
      <c r="I166"/>
    </row>
    <row r="167" spans="3:9" ht="30" customHeight="1" x14ac:dyDescent="0.25">
      <c r="C167" s="5"/>
      <c r="I167"/>
    </row>
    <row r="168" spans="3:9" ht="30" customHeight="1" x14ac:dyDescent="0.25">
      <c r="C168" s="5"/>
      <c r="I168"/>
    </row>
    <row r="169" spans="3:9" ht="30" customHeight="1" x14ac:dyDescent="0.25">
      <c r="C169" s="5"/>
      <c r="I169"/>
    </row>
    <row r="170" spans="3:9" ht="30" customHeight="1" x14ac:dyDescent="0.25">
      <c r="C170" s="5"/>
      <c r="I170"/>
    </row>
    <row r="171" spans="3:9" ht="30" customHeight="1" x14ac:dyDescent="0.25">
      <c r="C171" s="5"/>
      <c r="I171"/>
    </row>
    <row r="172" spans="3:9" ht="30" customHeight="1" x14ac:dyDescent="0.25">
      <c r="C172" s="5"/>
      <c r="I172"/>
    </row>
    <row r="173" spans="3:9" ht="30" customHeight="1" x14ac:dyDescent="0.25">
      <c r="C173" s="5"/>
      <c r="I173"/>
    </row>
    <row r="174" spans="3:9" ht="30" customHeight="1" x14ac:dyDescent="0.25">
      <c r="C174" s="5"/>
      <c r="I174"/>
    </row>
    <row r="175" spans="3:9" ht="30" customHeight="1" x14ac:dyDescent="0.25">
      <c r="C175" s="5"/>
      <c r="I175"/>
    </row>
    <row r="176" spans="3:9" ht="30" customHeight="1" x14ac:dyDescent="0.25">
      <c r="C176" s="5"/>
      <c r="I176"/>
    </row>
    <row r="177" spans="3:9" ht="30" customHeight="1" x14ac:dyDescent="0.25">
      <c r="C177" s="5"/>
      <c r="I177"/>
    </row>
    <row r="178" spans="3:9" ht="30" customHeight="1" x14ac:dyDescent="0.25">
      <c r="C178" s="5"/>
      <c r="I178"/>
    </row>
    <row r="179" spans="3:9" ht="30" customHeight="1" x14ac:dyDescent="0.25">
      <c r="C179" s="5"/>
      <c r="I179"/>
    </row>
    <row r="180" spans="3:9" ht="30" customHeight="1" x14ac:dyDescent="0.25">
      <c r="C180" s="5"/>
      <c r="I180"/>
    </row>
    <row r="181" spans="3:9" ht="30" customHeight="1" x14ac:dyDescent="0.25">
      <c r="C181" s="5"/>
      <c r="I181"/>
    </row>
    <row r="182" spans="3:9" ht="30" customHeight="1" x14ac:dyDescent="0.25">
      <c r="C182" s="5"/>
      <c r="I182"/>
    </row>
    <row r="183" spans="3:9" ht="30" customHeight="1" x14ac:dyDescent="0.25">
      <c r="C183" s="5"/>
      <c r="I183"/>
    </row>
    <row r="184" spans="3:9" ht="30" customHeight="1" x14ac:dyDescent="0.25">
      <c r="C184" s="5"/>
      <c r="I184"/>
    </row>
    <row r="185" spans="3:9" ht="30" customHeight="1" x14ac:dyDescent="0.25">
      <c r="C185" s="5"/>
      <c r="I185"/>
    </row>
    <row r="186" spans="3:9" ht="30" customHeight="1" x14ac:dyDescent="0.25">
      <c r="C186" s="5"/>
      <c r="I186"/>
    </row>
    <row r="187" spans="3:9" ht="30" customHeight="1" x14ac:dyDescent="0.25">
      <c r="C187" s="5"/>
      <c r="I187"/>
    </row>
  </sheetData>
  <sortState xmlns:xlrd2="http://schemas.microsoft.com/office/spreadsheetml/2017/richdata2" ref="G42:K42">
    <sortCondition ref="G42"/>
  </sortState>
  <mergeCells count="5">
    <mergeCell ref="B2:H2"/>
    <mergeCell ref="G4:H4"/>
    <mergeCell ref="G9:H9"/>
    <mergeCell ref="G14:H14"/>
    <mergeCell ref="B3:H3"/>
  </mergeCells>
  <phoneticPr fontId="1" type="noConversion"/>
  <conditionalFormatting sqref="B3 I3:J4 B4:G4 B5 D5:J5 B6:J6 B7:F7 B8 F8:F42 B9:E22 B23 B24:E42 G6:H8 I7:J21 G9 G13:G14 G10:H12 G15:H19">
    <cfRule type="cellIs" dxfId="5" priority="2" operator="lessThan">
      <formula>0</formula>
    </cfRule>
  </conditionalFormatting>
  <conditionalFormatting sqref="C5">
    <cfRule type="cellIs" dxfId="4" priority="1" operator="lessThan">
      <formula>0</formula>
    </cfRule>
  </conditionalFormatting>
  <conditionalFormatting sqref="H17:H19 E25:E40 E10:E21">
    <cfRule type="iconSet" priority="4">
      <iconSet iconSet="3Arrows">
        <cfvo type="percentile" val="0"/>
        <cfvo type="num" val="-50"/>
        <cfvo type="num" val="50"/>
      </iconSet>
    </cfRule>
  </conditionalFormatting>
  <dataValidations xWindow="1326" yWindow="800" count="18">
    <dataValidation allowBlank="1" showInputMessage="1" showErrorMessage="1" prompt="Cree un planificador de presupuesto familiar en esta hoja de cálculo. Escriba la información en tablas. El total previsto, los costos reales, el saldo previsto, el saldo real y la diferencia se calculan automáticamente." sqref="A3" xr:uid="{00000000-0002-0000-0000-000000000000}"/>
    <dataValidation allowBlank="1" showInputMessage="1" showErrorMessage="1" prompt="El título de esta hoja de cálculo está en esta celda. El resumen está en la tabla siguiente. Las categorías de gastos de ejemplo se encuentran en tablas independientes, empezando por la B5. Escriba los importes de ingresos empezando por la celda G2." sqref="B3" xr:uid="{00000000-0002-0000-0000-000001000000}"/>
    <dataValidation allowBlank="1" showInputMessage="1" showErrorMessage="1" prompt="El costo previsto total se calcula automáticamente en la celda siguiente." sqref="C4" xr:uid="{00000000-0002-0000-0000-000002000000}"/>
    <dataValidation allowBlank="1" showInputMessage="1" showErrorMessage="1" prompt="El costo real total se calcula automáticamente en la celda siguiente." sqref="D4" xr:uid="{00000000-0002-0000-0000-000003000000}"/>
    <dataValidation allowBlank="1" showInputMessage="1" showErrorMessage="1" prompt="La diferencia total se calcula automáticamente en la celda siguiente." sqref="E4" xr:uid="{00000000-0002-0000-0000-000004000000}"/>
    <dataValidation allowBlank="1" showInputMessage="1" showErrorMessage="1" prompt="Escriba la información en la tabla Alojamiento a continuación, en la tabla Transporte empezando por la celda B19 y en la tabla Ingresos mensuales previstos empezando por la celda G2." sqref="B8" xr:uid="{00000000-0002-0000-0000-000005000000}"/>
    <dataValidation allowBlank="1" showInputMessage="1" showErrorMessage="1" prompt="Escriba la fuente de ingresos mensuales previstos en esta columna, debajo de este encabezado." sqref="G4" xr:uid="{00000000-0002-0000-0000-000006000000}"/>
    <dataValidation allowBlank="1" showInputMessage="1" showErrorMessage="1" prompt="Escriba la información en la tabla de ingresos mensuales reales a continuación." sqref="G8" xr:uid="{00000000-0002-0000-0000-000008000000}"/>
    <dataValidation allowBlank="1" showInputMessage="1" showErrorMessage="1" prompt="Escriba la fuente de ingresos mensuales reales en esta columna, debajo de este encabezado." sqref="G9" xr:uid="{00000000-0002-0000-0000-000009000000}"/>
    <dataValidation allowBlank="1" showInputMessage="1" showErrorMessage="1" prompt="La tabla Saldo a continuación se actualiza automáticamente." sqref="G13" xr:uid="{00000000-0002-0000-0000-00000A000000}"/>
    <dataValidation allowBlank="1" showInputMessage="1" showErrorMessage="1" prompt="El saldo se encuentra en esta columna, debajo de este encabezado." sqref="G14" xr:uid="{00000000-0002-0000-0000-00000B000000}"/>
    <dataValidation allowBlank="1" showInputMessage="1" showErrorMessage="1" prompt="La categoría de gastos de ejemplo se encuentra en esta celda. Los gastos de ejemplo relacionados con la categoría de ejemplo están en esta columna, debajo de este encabezado. Use filtros de encabezado para buscar entradas específicas." sqref="B9 B24 G22" xr:uid="{00000000-0002-0000-0000-00000D000000}"/>
    <dataValidation allowBlank="1" showInputMessage="1" showErrorMessage="1" prompt="Escriba el costo previsto en esta columna, debajo de este encabezado" sqref="C9 C24 B85 B44 B55 B63 B76 H22" xr:uid="{00000000-0002-0000-0000-00000E000000}"/>
    <dataValidation allowBlank="1" showInputMessage="1" showErrorMessage="1" prompt="Escriba el costo real en esta columna debajo de este encabezado." sqref="D9 D24 C85 C44 C55 C63 C76 I24" xr:uid="{00000000-0002-0000-0000-00000F000000}"/>
    <dataValidation allowBlank="1" showInputMessage="1" showErrorMessage="1" prompt="Escriba la información en la tabla Transporte a continuación y en la tabla Seguro a partir de la celda B30." sqref="B23" xr:uid="{00000000-0002-0000-0000-000010000000}"/>
    <dataValidation allowBlank="1" showInputMessage="1" showErrorMessage="1" prompt="Escriba la información en la tabla Préstamos a continuación y en la tabla Entretenimiento a partir de la celda G28." sqref="G21" xr:uid="{00000000-0002-0000-0000-000016000000}"/>
    <dataValidation allowBlank="1" showInputMessage="1" showErrorMessage="1" prompt="El total previsto, el real y la diferencia se calculan automáticamente en esta tabla." sqref="B4" xr:uid="{00000000-0002-0000-0000-00001C000000}"/>
    <dataValidation allowBlank="1" showInputMessage="1" showErrorMessage="1" prompt="La diferencia se calcula automáticamente en la columna debajo de este encabezado." sqref="E9 E24 D44 D85 D55 D63 D76 J24" xr:uid="{00000000-0002-0000-0000-00001D000000}"/>
  </dataValidations>
  <printOptions horizontalCentered="1"/>
  <pageMargins left="0.25" right="0.25" top="0.5" bottom="0.5" header="0.5" footer="0.5"/>
  <pageSetup paperSize="9" scale="60" orientation="portrait" r:id="rId1"/>
  <headerFooter differentFirst="1" alignWithMargins="0">
    <oddFooter>Page &amp;P of &amp;N</oddFooter>
  </headerFooter>
  <ignoredErrors>
    <ignoredError sqref="E35:E40 E26 E25" emptyCellReference="1"/>
  </ignoredErrors>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B23091-ED09-456D-AC18-DEB74D787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E2D395-9A8B-42E6-A959-54E564957B09}">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009B0A2D-38CC-4CB4-AA2C-27E8575921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TM16400193</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Presupuesto familiar mensual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2022-11-06T06:13:53Z</dcterms:created>
  <dcterms:modified xsi:type="dcterms:W3CDTF">2023-10-18T15:46:46Z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