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ri\OneDrive\Documentos\TAREAS\2023\Segundo ciclo\Admin. proy de sistemas\"/>
    </mc:Choice>
  </mc:AlternateContent>
  <xr:revisionPtr revIDLastSave="0" documentId="13_ncr:1_{C5E3ABFB-6A75-4102-BF3B-2E38C5B25E55}" xr6:coauthVersionLast="47" xr6:coauthVersionMax="47" xr10:uidLastSave="{00000000-0000-0000-0000-000000000000}"/>
  <bookViews>
    <workbookView xWindow="-108" yWindow="-108" windowWidth="23256" windowHeight="13176" activeTab="1" xr2:uid="{57FA3336-3523-4407-9A38-637772EB76E6}"/>
  </bookViews>
  <sheets>
    <sheet name="BURDOWN CHART" sheetId="1" r:id="rId1"/>
    <sheet name="VALOR GAN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2" l="1"/>
  <c r="G7" i="1"/>
  <c r="G8" i="1"/>
  <c r="C18" i="1"/>
  <c r="C10" i="2"/>
  <c r="C11" i="2"/>
  <c r="C12" i="2"/>
  <c r="C13" i="2"/>
  <c r="C14" i="2"/>
  <c r="C15" i="2"/>
  <c r="C16" i="2"/>
  <c r="C17" i="2"/>
  <c r="C18" i="2"/>
  <c r="C19" i="2"/>
  <c r="C20" i="2"/>
  <c r="C21" i="2"/>
  <c r="C9" i="2"/>
  <c r="D9" i="2" s="1"/>
  <c r="D10" i="2" s="1"/>
  <c r="G9" i="2"/>
  <c r="G7" i="2"/>
  <c r="H13" i="2" s="1"/>
  <c r="C5" i="2"/>
  <c r="A17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4" i="1"/>
  <c r="E5" i="1"/>
  <c r="E6" i="1" s="1"/>
  <c r="E7" i="1" s="1"/>
  <c r="E8" i="1" s="1"/>
  <c r="E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4" i="1"/>
  <c r="D11" i="2" l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H12" i="2" l="1"/>
</calcChain>
</file>

<file path=xl/sharedStrings.xml><?xml version="1.0" encoding="utf-8"?>
<sst xmlns="http://schemas.openxmlformats.org/spreadsheetml/2006/main" count="25" uniqueCount="18">
  <si>
    <t>Sprint</t>
  </si>
  <si>
    <t>Planificados</t>
  </si>
  <si>
    <t>Realizados</t>
  </si>
  <si>
    <t>Story points pendientes</t>
  </si>
  <si>
    <t>fecha</t>
  </si>
  <si>
    <t>EVM</t>
  </si>
  <si>
    <t>PV</t>
  </si>
  <si>
    <t>AC</t>
  </si>
  <si>
    <t>EV</t>
  </si>
  <si>
    <t>3 meses</t>
  </si>
  <si>
    <t>¿Está diferencia es buena o mala?</t>
  </si>
  <si>
    <t>Si AC es menor o mayor al PV es malo</t>
  </si>
  <si>
    <t>Deben de ser lo mas similares posibles</t>
  </si>
  <si>
    <t>Si el EV es distinto al PV es malo ya que no se cumple con lo esperado</t>
  </si>
  <si>
    <t>Si el AC es mayor al EV es malo ya que se gastó mas de lo presupuestado</t>
  </si>
  <si>
    <t>6ta semana</t>
  </si>
  <si>
    <t>gasto total</t>
  </si>
  <si>
    <t>gasto story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</si>
</sst>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Q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169" fontId="0" fillId="0" borderId="0" xfId="0" applyNumberFormat="1" applyBorder="1"/>
    <xf numFmtId="0" fontId="0" fillId="0" borderId="8" xfId="0" applyBorder="1"/>
    <xf numFmtId="0" fontId="0" fillId="0" borderId="7" xfId="0" applyBorder="1" applyAlignment="1">
      <alignment horizontal="right"/>
    </xf>
    <xf numFmtId="2" fontId="0" fillId="0" borderId="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'BURDOWN CHART'!$B$3:$B$17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'BURDOWN CHART'!$C$3:$C$16</c:f>
              <c:numCache>
                <c:formatCode>General</c:formatCode>
                <c:ptCount val="14"/>
                <c:pt idx="0">
                  <c:v>56</c:v>
                </c:pt>
                <c:pt idx="1">
                  <c:v>52</c:v>
                </c:pt>
                <c:pt idx="2">
                  <c:v>47</c:v>
                </c:pt>
                <c:pt idx="3">
                  <c:v>42</c:v>
                </c:pt>
                <c:pt idx="4">
                  <c:v>37</c:v>
                </c:pt>
                <c:pt idx="5">
                  <c:v>34</c:v>
                </c:pt>
                <c:pt idx="6">
                  <c:v>29</c:v>
                </c:pt>
                <c:pt idx="7">
                  <c:v>24</c:v>
                </c:pt>
                <c:pt idx="8">
                  <c:v>19</c:v>
                </c:pt>
                <c:pt idx="9">
                  <c:v>16</c:v>
                </c:pt>
                <c:pt idx="10">
                  <c:v>13</c:v>
                </c:pt>
                <c:pt idx="11">
                  <c:v>8</c:v>
                </c:pt>
                <c:pt idx="12">
                  <c:v>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56-4E13-BA47-895027517BA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'BURDOWN CHART'!$B$3:$B$17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'BURDOWN CHART'!$E$3:$E$17</c:f>
              <c:numCache>
                <c:formatCode>General</c:formatCode>
                <c:ptCount val="15"/>
                <c:pt idx="0">
                  <c:v>56</c:v>
                </c:pt>
                <c:pt idx="1">
                  <c:v>54</c:v>
                </c:pt>
                <c:pt idx="2">
                  <c:v>51</c:v>
                </c:pt>
                <c:pt idx="3">
                  <c:v>45</c:v>
                </c:pt>
                <c:pt idx="4">
                  <c:v>40</c:v>
                </c:pt>
                <c:pt idx="5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56-4E13-BA47-895027517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402511"/>
        <c:axId val="330555615"/>
      </c:barChart>
      <c:catAx>
        <c:axId val="583402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30555615"/>
        <c:crosses val="autoZero"/>
        <c:auto val="1"/>
        <c:lblAlgn val="ctr"/>
        <c:lblOffset val="100"/>
        <c:noMultiLvlLbl val="0"/>
      </c:catAx>
      <c:valAx>
        <c:axId val="33055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Stroy points pendientes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8340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838199</xdr:colOff>
      <xdr:row>8</xdr:row>
      <xdr:rowOff>14407</xdr:rowOff>
    </xdr:from>
    <xdr:to>
      <xdr:col>11</xdr:col>
      <xdr:colOff>118462</xdr:colOff>
      <xdr:row>25</xdr:row>
      <xdr:rowOff>194023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3DA4B73-EA01-D5CE-16CA-C7A1276D0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3CD1-0B59-498C-91AD-096C417A95B3}">
  <dimension ref="A1:G18"/>
  <sheetViews>
    <sheetView zoomScaleNormal="100" workbookViewId="0">
      <selection activeCell="L13" sqref="L13"/>
    </sheetView>
  </sheetViews>
  <sheetFormatPr baseColWidth="10" defaultRowHeight="15.6" x14ac:dyDescent="0.3"/>
  <cols>
    <col min="1" max="1" width="6.796875" bestFit="1" customWidth="1"/>
    <col min="2" max="2" width="6" bestFit="1" customWidth="1"/>
    <col min="3" max="3" width="21.09765625" bestFit="1" customWidth="1"/>
    <col min="4" max="4" width="11" bestFit="1" customWidth="1"/>
    <col min="5" max="5" width="21.09765625" bestFit="1" customWidth="1"/>
    <col min="6" max="6" width="11" bestFit="1" customWidth="1"/>
  </cols>
  <sheetData>
    <row r="1" spans="1:7" x14ac:dyDescent="0.3">
      <c r="A1" s="3"/>
      <c r="B1" s="3"/>
      <c r="C1" s="4" t="s">
        <v>1</v>
      </c>
      <c r="D1" s="4"/>
      <c r="E1" s="4" t="s">
        <v>2</v>
      </c>
      <c r="F1" s="4"/>
    </row>
    <row r="2" spans="1:7" x14ac:dyDescent="0.3">
      <c r="A2" s="3" t="s">
        <v>4</v>
      </c>
      <c r="B2" s="3" t="s">
        <v>0</v>
      </c>
      <c r="C2" s="3" t="s">
        <v>3</v>
      </c>
      <c r="D2" s="3" t="s">
        <v>1</v>
      </c>
      <c r="E2" s="3" t="s">
        <v>3</v>
      </c>
      <c r="F2" s="3" t="s">
        <v>1</v>
      </c>
    </row>
    <row r="3" spans="1:7" x14ac:dyDescent="0.3">
      <c r="A3" s="2">
        <v>45173</v>
      </c>
      <c r="B3" s="1">
        <v>1</v>
      </c>
      <c r="C3" s="1">
        <v>56</v>
      </c>
      <c r="D3" s="1">
        <v>4</v>
      </c>
      <c r="E3" s="1">
        <v>56</v>
      </c>
      <c r="F3" s="1">
        <v>2</v>
      </c>
    </row>
    <row r="4" spans="1:7" x14ac:dyDescent="0.3">
      <c r="A4" s="2">
        <f>A3+7</f>
        <v>45180</v>
      </c>
      <c r="B4" s="1">
        <v>2</v>
      </c>
      <c r="C4" s="1">
        <f>C3-D3</f>
        <v>52</v>
      </c>
      <c r="D4" s="1">
        <v>5</v>
      </c>
      <c r="E4" s="1">
        <f>E3-F3</f>
        <v>54</v>
      </c>
      <c r="F4" s="1">
        <v>3</v>
      </c>
    </row>
    <row r="5" spans="1:7" x14ac:dyDescent="0.3">
      <c r="A5" s="2">
        <f t="shared" ref="A5:A17" si="0">A4+7</f>
        <v>45187</v>
      </c>
      <c r="B5" s="1">
        <v>3</v>
      </c>
      <c r="C5" s="1">
        <f t="shared" ref="C5:C16" si="1">C4-D4</f>
        <v>47</v>
      </c>
      <c r="D5" s="1">
        <v>5</v>
      </c>
      <c r="E5" s="1">
        <f t="shared" ref="E5:E16" si="2">E4-F4</f>
        <v>51</v>
      </c>
      <c r="F5" s="1">
        <v>6</v>
      </c>
    </row>
    <row r="6" spans="1:7" x14ac:dyDescent="0.3">
      <c r="A6" s="2">
        <f t="shared" si="0"/>
        <v>45194</v>
      </c>
      <c r="B6" s="1">
        <v>4</v>
      </c>
      <c r="C6" s="1">
        <f t="shared" si="1"/>
        <v>42</v>
      </c>
      <c r="D6" s="1">
        <v>5</v>
      </c>
      <c r="E6" s="1">
        <f t="shared" si="2"/>
        <v>45</v>
      </c>
      <c r="F6" s="1">
        <v>5</v>
      </c>
    </row>
    <row r="7" spans="1:7" x14ac:dyDescent="0.3">
      <c r="A7" s="2">
        <f t="shared" si="0"/>
        <v>45201</v>
      </c>
      <c r="B7" s="1">
        <v>5</v>
      </c>
      <c r="C7" s="1">
        <f t="shared" si="1"/>
        <v>37</v>
      </c>
      <c r="D7" s="1">
        <v>3</v>
      </c>
      <c r="E7" s="1">
        <f t="shared" si="2"/>
        <v>40</v>
      </c>
      <c r="F7" s="1">
        <v>3</v>
      </c>
      <c r="G7">
        <f>SUM(D3:D8)</f>
        <v>27</v>
      </c>
    </row>
    <row r="8" spans="1:7" x14ac:dyDescent="0.3">
      <c r="A8" s="2">
        <f t="shared" si="0"/>
        <v>45208</v>
      </c>
      <c r="B8" s="1">
        <v>6</v>
      </c>
      <c r="C8" s="1">
        <f t="shared" si="1"/>
        <v>34</v>
      </c>
      <c r="D8" s="1">
        <v>5</v>
      </c>
      <c r="E8" s="1">
        <f t="shared" si="2"/>
        <v>37</v>
      </c>
      <c r="F8" s="1">
        <v>3</v>
      </c>
      <c r="G8">
        <f>SUM(F3:F8)</f>
        <v>22</v>
      </c>
    </row>
    <row r="9" spans="1:7" x14ac:dyDescent="0.3">
      <c r="A9" s="2">
        <f t="shared" si="0"/>
        <v>45215</v>
      </c>
      <c r="B9" s="1">
        <v>7</v>
      </c>
      <c r="C9" s="1">
        <f t="shared" si="1"/>
        <v>29</v>
      </c>
      <c r="D9" s="1">
        <v>5</v>
      </c>
      <c r="E9" s="1"/>
      <c r="F9" s="1"/>
    </row>
    <row r="10" spans="1:7" x14ac:dyDescent="0.3">
      <c r="A10" s="2">
        <f t="shared" si="0"/>
        <v>45222</v>
      </c>
      <c r="B10" s="1">
        <v>8</v>
      </c>
      <c r="C10" s="1">
        <f t="shared" si="1"/>
        <v>24</v>
      </c>
      <c r="D10" s="1">
        <v>5</v>
      </c>
      <c r="E10" s="1"/>
      <c r="F10" s="1"/>
    </row>
    <row r="11" spans="1:7" x14ac:dyDescent="0.3">
      <c r="A11" s="2">
        <f t="shared" si="0"/>
        <v>45229</v>
      </c>
      <c r="B11" s="1">
        <v>9</v>
      </c>
      <c r="C11" s="1">
        <f t="shared" si="1"/>
        <v>19</v>
      </c>
      <c r="D11" s="1">
        <v>3</v>
      </c>
      <c r="E11" s="1"/>
      <c r="F11" s="1"/>
    </row>
    <row r="12" spans="1:7" x14ac:dyDescent="0.3">
      <c r="A12" s="2">
        <f t="shared" si="0"/>
        <v>45236</v>
      </c>
      <c r="B12" s="1">
        <v>10</v>
      </c>
      <c r="C12" s="1">
        <f t="shared" si="1"/>
        <v>16</v>
      </c>
      <c r="D12" s="1">
        <v>3</v>
      </c>
      <c r="E12" s="1"/>
      <c r="F12" s="1"/>
    </row>
    <row r="13" spans="1:7" x14ac:dyDescent="0.3">
      <c r="A13" s="2">
        <f t="shared" si="0"/>
        <v>45243</v>
      </c>
      <c r="B13" s="1">
        <v>11</v>
      </c>
      <c r="C13" s="1">
        <f t="shared" si="1"/>
        <v>13</v>
      </c>
      <c r="D13" s="1">
        <v>5</v>
      </c>
      <c r="E13" s="1"/>
      <c r="F13" s="1"/>
    </row>
    <row r="14" spans="1:7" x14ac:dyDescent="0.3">
      <c r="A14" s="2">
        <f t="shared" si="0"/>
        <v>45250</v>
      </c>
      <c r="B14" s="1">
        <v>12</v>
      </c>
      <c r="C14" s="1">
        <f t="shared" si="1"/>
        <v>8</v>
      </c>
      <c r="D14" s="1">
        <v>5</v>
      </c>
      <c r="E14" s="1"/>
      <c r="F14" s="1"/>
    </row>
    <row r="15" spans="1:7" x14ac:dyDescent="0.3">
      <c r="A15" s="2">
        <f t="shared" si="0"/>
        <v>45257</v>
      </c>
      <c r="B15" s="1">
        <v>13</v>
      </c>
      <c r="C15" s="1">
        <f t="shared" si="1"/>
        <v>3</v>
      </c>
      <c r="D15" s="1">
        <v>3</v>
      </c>
      <c r="E15" s="1"/>
      <c r="F15" s="1"/>
    </row>
    <row r="16" spans="1:7" x14ac:dyDescent="0.3">
      <c r="A16" s="2">
        <f t="shared" si="0"/>
        <v>45264</v>
      </c>
      <c r="B16" s="1">
        <v>14</v>
      </c>
      <c r="C16" s="1">
        <f t="shared" si="1"/>
        <v>0</v>
      </c>
      <c r="D16" s="1">
        <v>0</v>
      </c>
      <c r="E16" s="1"/>
      <c r="F16" s="1"/>
    </row>
    <row r="17" spans="1:6" x14ac:dyDescent="0.3">
      <c r="A17" s="2">
        <f t="shared" si="0"/>
        <v>45271</v>
      </c>
      <c r="B17" s="1">
        <v>15</v>
      </c>
      <c r="C17" s="1">
        <v>0</v>
      </c>
      <c r="D17" s="1">
        <v>0</v>
      </c>
      <c r="E17" s="1"/>
      <c r="F17" s="1"/>
    </row>
    <row r="18" spans="1:6" x14ac:dyDescent="0.3">
      <c r="B18" s="1"/>
      <c r="C18" s="1">
        <f>56-37</f>
        <v>19</v>
      </c>
    </row>
  </sheetData>
  <mergeCells count="2">
    <mergeCell ref="C1:D1"/>
    <mergeCell ref="E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0B22-499B-4D61-B3E6-7F4BE51A260E}">
  <dimension ref="A2:H21"/>
  <sheetViews>
    <sheetView tabSelected="1" zoomScale="115" zoomScaleNormal="115" workbookViewId="0">
      <selection activeCell="C13" sqref="C13"/>
    </sheetView>
  </sheetViews>
  <sheetFormatPr baseColWidth="10" defaultRowHeight="15.6" x14ac:dyDescent="0.3"/>
  <cols>
    <col min="1" max="1" width="33.69921875" customWidth="1"/>
    <col min="3" max="3" width="15.796875" customWidth="1"/>
    <col min="4" max="4" width="14.8984375" customWidth="1"/>
    <col min="7" max="7" width="11.5" bestFit="1" customWidth="1"/>
    <col min="8" max="8" width="17.296875" customWidth="1"/>
  </cols>
  <sheetData>
    <row r="2" spans="1:8" x14ac:dyDescent="0.3">
      <c r="B2" s="10" t="s">
        <v>5</v>
      </c>
      <c r="C2" s="10" t="s">
        <v>9</v>
      </c>
      <c r="H2" s="7" t="s">
        <v>13</v>
      </c>
    </row>
    <row r="3" spans="1:8" x14ac:dyDescent="0.3">
      <c r="B3" s="10" t="s">
        <v>6</v>
      </c>
      <c r="C3" s="10">
        <v>30000</v>
      </c>
      <c r="D3" s="9" t="s">
        <v>10</v>
      </c>
      <c r="E3" s="5" t="s">
        <v>11</v>
      </c>
      <c r="F3" s="5"/>
      <c r="G3" s="6"/>
      <c r="H3" s="7"/>
    </row>
    <row r="4" spans="1:8" x14ac:dyDescent="0.3">
      <c r="A4" s="8" t="s">
        <v>14</v>
      </c>
      <c r="B4" s="10" t="s">
        <v>7</v>
      </c>
      <c r="C4" s="10">
        <v>25000</v>
      </c>
      <c r="D4" s="9"/>
      <c r="E4" s="5" t="s">
        <v>12</v>
      </c>
      <c r="F4" s="5"/>
      <c r="G4" s="6"/>
      <c r="H4" s="7"/>
    </row>
    <row r="5" spans="1:8" x14ac:dyDescent="0.3">
      <c r="A5" s="8"/>
      <c r="B5" s="10" t="s">
        <v>8</v>
      </c>
      <c r="C5" s="10">
        <f>2*10000</f>
        <v>20000</v>
      </c>
      <c r="H5" s="7"/>
    </row>
    <row r="6" spans="1:8" ht="16.2" thickBot="1" x14ac:dyDescent="0.35">
      <c r="B6" s="1"/>
      <c r="C6" s="1"/>
    </row>
    <row r="7" spans="1:8" x14ac:dyDescent="0.3">
      <c r="A7" s="11"/>
      <c r="B7" s="12"/>
      <c r="C7" s="12"/>
      <c r="D7" s="12"/>
      <c r="E7" s="12"/>
      <c r="F7" s="12">
        <v>100000</v>
      </c>
      <c r="G7" s="12">
        <f>0.25*F7</f>
        <v>25000</v>
      </c>
      <c r="H7" s="13"/>
    </row>
    <row r="8" spans="1:8" x14ac:dyDescent="0.3">
      <c r="A8" s="14"/>
      <c r="B8" s="15"/>
      <c r="C8" s="15" t="s">
        <v>17</v>
      </c>
      <c r="D8" s="15" t="s">
        <v>16</v>
      </c>
      <c r="E8" s="16"/>
      <c r="F8" s="16">
        <v>56</v>
      </c>
      <c r="G8" s="17">
        <v>100000</v>
      </c>
      <c r="H8" s="18"/>
    </row>
    <row r="9" spans="1:8" x14ac:dyDescent="0.3">
      <c r="A9" s="19">
        <v>2</v>
      </c>
      <c r="B9" s="15">
        <v>4</v>
      </c>
      <c r="C9" s="20">
        <f>$G$9*B9</f>
        <v>7142.8571428571431</v>
      </c>
      <c r="D9" s="20">
        <f>C9</f>
        <v>7142.8571428571431</v>
      </c>
      <c r="E9" s="16"/>
      <c r="F9" s="16">
        <v>1</v>
      </c>
      <c r="G9" s="17">
        <f>100000/56</f>
        <v>1785.7142857142858</v>
      </c>
      <c r="H9" s="18"/>
    </row>
    <row r="10" spans="1:8" x14ac:dyDescent="0.3">
      <c r="A10" s="19">
        <v>3</v>
      </c>
      <c r="B10" s="15">
        <v>5</v>
      </c>
      <c r="C10" s="20">
        <f>$G$9*B10</f>
        <v>8928.5714285714294</v>
      </c>
      <c r="D10" s="20">
        <f>D9+C10</f>
        <v>16071.428571428572</v>
      </c>
      <c r="E10" s="16"/>
      <c r="F10" s="16"/>
      <c r="G10" s="16"/>
      <c r="H10" s="18"/>
    </row>
    <row r="11" spans="1:8" x14ac:dyDescent="0.3">
      <c r="A11" s="19">
        <v>6</v>
      </c>
      <c r="B11" s="15">
        <v>5</v>
      </c>
      <c r="C11" s="20">
        <f>$G$9*B11</f>
        <v>8928.5714285714294</v>
      </c>
      <c r="D11" s="20">
        <f t="shared" ref="D11:D21" si="0">D10+C11</f>
        <v>25000</v>
      </c>
      <c r="E11" s="16"/>
      <c r="F11" s="16"/>
      <c r="G11" s="10" t="s">
        <v>5</v>
      </c>
      <c r="H11" s="21" t="s">
        <v>15</v>
      </c>
    </row>
    <row r="12" spans="1:8" x14ac:dyDescent="0.3">
      <c r="A12" s="19">
        <v>5</v>
      </c>
      <c r="B12" s="15">
        <v>5</v>
      </c>
      <c r="C12" s="20">
        <f>$G$9*B12</f>
        <v>8928.5714285714294</v>
      </c>
      <c r="D12" s="20">
        <f t="shared" si="0"/>
        <v>33928.571428571428</v>
      </c>
      <c r="E12" s="16"/>
      <c r="F12" s="16"/>
      <c r="G12" s="10" t="s">
        <v>6</v>
      </c>
      <c r="H12" s="22">
        <f>D14</f>
        <v>48214.28571428571</v>
      </c>
    </row>
    <row r="13" spans="1:8" x14ac:dyDescent="0.3">
      <c r="A13" s="19">
        <v>3</v>
      </c>
      <c r="B13" s="15">
        <v>3</v>
      </c>
      <c r="C13" s="20">
        <f>$G$9*B13</f>
        <v>5357.1428571428569</v>
      </c>
      <c r="D13" s="20">
        <f t="shared" si="0"/>
        <v>39285.714285714283</v>
      </c>
      <c r="E13" s="16"/>
      <c r="F13" s="16"/>
      <c r="G13" s="10" t="s">
        <v>7</v>
      </c>
      <c r="H13" s="22">
        <f>G7</f>
        <v>25000</v>
      </c>
    </row>
    <row r="14" spans="1:8" x14ac:dyDescent="0.3">
      <c r="A14" s="19">
        <v>3</v>
      </c>
      <c r="B14" s="15">
        <v>5</v>
      </c>
      <c r="C14" s="20">
        <f>$G$9*B14</f>
        <v>8928.5714285714294</v>
      </c>
      <c r="D14" s="20">
        <f t="shared" si="0"/>
        <v>48214.28571428571</v>
      </c>
      <c r="E14" s="16"/>
      <c r="F14" s="16"/>
      <c r="G14" s="10" t="s">
        <v>8</v>
      </c>
      <c r="H14" s="22">
        <f>SUM(A9:A14)*G9</f>
        <v>39285.71428571429</v>
      </c>
    </row>
    <row r="15" spans="1:8" x14ac:dyDescent="0.3">
      <c r="A15" s="14"/>
      <c r="B15" s="15">
        <v>5</v>
      </c>
      <c r="C15" s="20">
        <f>$G$9*B15</f>
        <v>8928.5714285714294</v>
      </c>
      <c r="D15" s="20">
        <f t="shared" si="0"/>
        <v>57142.857142857138</v>
      </c>
      <c r="E15" s="16"/>
      <c r="F15" s="16"/>
      <c r="G15" s="16"/>
      <c r="H15" s="18"/>
    </row>
    <row r="16" spans="1:8" x14ac:dyDescent="0.3">
      <c r="A16" s="14"/>
      <c r="B16" s="15">
        <v>5</v>
      </c>
      <c r="C16" s="20">
        <f>$G$9*B16</f>
        <v>8928.5714285714294</v>
      </c>
      <c r="D16" s="20">
        <f t="shared" si="0"/>
        <v>66071.428571428565</v>
      </c>
      <c r="E16" s="16"/>
      <c r="F16" s="16"/>
      <c r="G16" s="16"/>
      <c r="H16" s="18"/>
    </row>
    <row r="17" spans="1:8" x14ac:dyDescent="0.3">
      <c r="A17" s="14"/>
      <c r="B17" s="15">
        <v>3</v>
      </c>
      <c r="C17" s="20">
        <f>$G$9*B17</f>
        <v>5357.1428571428569</v>
      </c>
      <c r="D17" s="20">
        <f t="shared" si="0"/>
        <v>71428.57142857142</v>
      </c>
      <c r="E17" s="16"/>
      <c r="F17" s="16"/>
      <c r="G17" s="16"/>
      <c r="H17" s="18"/>
    </row>
    <row r="18" spans="1:8" x14ac:dyDescent="0.3">
      <c r="A18" s="14"/>
      <c r="B18" s="15">
        <v>3</v>
      </c>
      <c r="C18" s="20">
        <f>$G$9*B18</f>
        <v>5357.1428571428569</v>
      </c>
      <c r="D18" s="20">
        <f t="shared" si="0"/>
        <v>76785.714285714275</v>
      </c>
      <c r="E18" s="16"/>
      <c r="F18" s="16"/>
      <c r="G18" s="16"/>
      <c r="H18" s="18"/>
    </row>
    <row r="19" spans="1:8" x14ac:dyDescent="0.3">
      <c r="A19" s="14"/>
      <c r="B19" s="15">
        <v>5</v>
      </c>
      <c r="C19" s="20">
        <f>$G$9*B19</f>
        <v>8928.5714285714294</v>
      </c>
      <c r="D19" s="20">
        <f t="shared" si="0"/>
        <v>85714.28571428571</v>
      </c>
      <c r="E19" s="16"/>
      <c r="F19" s="16"/>
      <c r="G19" s="16"/>
      <c r="H19" s="18"/>
    </row>
    <row r="20" spans="1:8" x14ac:dyDescent="0.3">
      <c r="A20" s="14"/>
      <c r="B20" s="15">
        <v>5</v>
      </c>
      <c r="C20" s="20">
        <f>$G$9*B20</f>
        <v>8928.5714285714294</v>
      </c>
      <c r="D20" s="20">
        <f t="shared" si="0"/>
        <v>94642.857142857145</v>
      </c>
      <c r="E20" s="16"/>
      <c r="F20" s="16"/>
      <c r="G20" s="16"/>
      <c r="H20" s="18"/>
    </row>
    <row r="21" spans="1:8" ht="16.2" thickBot="1" x14ac:dyDescent="0.35">
      <c r="A21" s="23"/>
      <c r="B21" s="24">
        <v>3</v>
      </c>
      <c r="C21" s="25">
        <f>$G$9*B21</f>
        <v>5357.1428571428569</v>
      </c>
      <c r="D21" s="25">
        <f t="shared" si="0"/>
        <v>100000</v>
      </c>
      <c r="E21" s="26"/>
      <c r="F21" s="26"/>
      <c r="G21" s="26"/>
      <c r="H21" s="27"/>
    </row>
  </sheetData>
  <mergeCells count="5">
    <mergeCell ref="D3:D4"/>
    <mergeCell ref="E3:G3"/>
    <mergeCell ref="E4:G4"/>
    <mergeCell ref="H2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BURDOWN CHART</vt:lpstr>
      <vt:lpstr>VALOR GANADO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ADRIAN SILVA PEREZ</dc:creator>
  <cp:lastModifiedBy>CESAR ADRIAN SILVA PEREZ</cp:lastModifiedBy>
  <dcterms:created xsi:type="dcterms:W3CDTF">2023-09-13T23:39:32Z</dcterms:created>
  <dcterms:modified xsi:type="dcterms:W3CDTF">2023-09-14T01:12:08Z</dcterms:modified>
</cp:coreProperties>
</file>