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L\"/>
    </mc:Choice>
  </mc:AlternateContent>
  <xr:revisionPtr revIDLastSave="0" documentId="13_ncr:1_{92853814-5661-413B-B536-BF70DBA44933}" xr6:coauthVersionLast="47" xr6:coauthVersionMax="47" xr10:uidLastSave="{00000000-0000-0000-0000-000000000000}"/>
  <bookViews>
    <workbookView xWindow="-120" yWindow="-120" windowWidth="29040" windowHeight="15840" activeTab="9" xr2:uid="{A489CEB7-729B-4067-85D4-F42B89969E57}"/>
  </bookViews>
  <sheets>
    <sheet name="Pregunta1" sheetId="1" r:id="rId1"/>
    <sheet name="Pregunta 2" sheetId="2" r:id="rId2"/>
    <sheet name="Pregunta 3" sheetId="3" r:id="rId3"/>
    <sheet name="Pregunta 4" sheetId="4" r:id="rId4"/>
    <sheet name="Pregunta 5" sheetId="6" r:id="rId5"/>
    <sheet name="Pregunta 6" sheetId="7" r:id="rId6"/>
    <sheet name="Pregunta 7" sheetId="8" r:id="rId7"/>
    <sheet name="Pregunta 8" sheetId="9" r:id="rId8"/>
    <sheet name="Pregunta 9" sheetId="10" r:id="rId9"/>
    <sheet name="Pregunta 1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1" l="1"/>
  <c r="C18" i="11"/>
  <c r="C50" i="10"/>
  <c r="C17" i="8"/>
  <c r="C15" i="7"/>
  <c r="E13" i="7"/>
  <c r="F9" i="6"/>
  <c r="F8" i="6"/>
  <c r="C21" i="4"/>
  <c r="C20" i="4"/>
  <c r="C17" i="4"/>
  <c r="C20" i="3"/>
  <c r="C18" i="3"/>
  <c r="C17" i="3"/>
  <c r="C14" i="3"/>
  <c r="J54" i="1"/>
  <c r="F11" i="2"/>
  <c r="J53" i="1"/>
  <c r="C51" i="1"/>
  <c r="C23" i="4" l="1"/>
</calcChain>
</file>

<file path=xl/sharedStrings.xml><?xml version="1.0" encoding="utf-8"?>
<sst xmlns="http://schemas.openxmlformats.org/spreadsheetml/2006/main" count="82" uniqueCount="37">
  <si>
    <t>Cliente</t>
  </si>
  <si>
    <t>Cuentas por Cobrar</t>
  </si>
  <si>
    <t>Edad promedio de la Cuenta</t>
  </si>
  <si>
    <t>PPP del cliente</t>
  </si>
  <si>
    <t>A</t>
  </si>
  <si>
    <t>B</t>
  </si>
  <si>
    <t>C</t>
  </si>
  <si>
    <t>D</t>
  </si>
  <si>
    <t>E</t>
  </si>
  <si>
    <t>F</t>
  </si>
  <si>
    <t>G</t>
  </si>
  <si>
    <t>H</t>
  </si>
  <si>
    <t>% que le acepta luego de deducir descuento/devoluciones</t>
  </si>
  <si>
    <t>=</t>
  </si>
  <si>
    <t>% que el banco le acepta luego de descontar los descuentos/ devoluciones</t>
  </si>
  <si>
    <t>Total</t>
  </si>
  <si>
    <t>Proveedor</t>
  </si>
  <si>
    <t xml:space="preserve">% Descuento </t>
  </si>
  <si>
    <t>Plazo descuento</t>
  </si>
  <si>
    <t xml:space="preserve">Plazo de credito </t>
  </si>
  <si>
    <t>Plazo de no tomar el descuento</t>
  </si>
  <si>
    <t>Jefe</t>
  </si>
  <si>
    <t>Prestamo de descuento</t>
  </si>
  <si>
    <t>n</t>
  </si>
  <si>
    <t>Interes</t>
  </si>
  <si>
    <t>Saldo de compensacion</t>
  </si>
  <si>
    <t xml:space="preserve">Deposito </t>
  </si>
  <si>
    <t>Saldo</t>
  </si>
  <si>
    <t xml:space="preserve">Prestamo </t>
  </si>
  <si>
    <t xml:space="preserve">Tasa de interes </t>
  </si>
  <si>
    <t>annual</t>
  </si>
  <si>
    <t>anual</t>
  </si>
  <si>
    <t>meses</t>
  </si>
  <si>
    <t>dias</t>
  </si>
  <si>
    <t>Tasa interes</t>
  </si>
  <si>
    <t>Prestamo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</si>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</sst>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26069"/>
      <name val="Open Sans"/>
      <family val="2"/>
    </font>
    <font>
      <b/>
      <sz val="11"/>
      <color rgb="FF526069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8" fontId="0" fillId="0" borderId="0" xfId="0" applyNumberFormat="1"/>
    <xf numFmtId="9" fontId="0" fillId="0" borderId="0" xfId="0" applyNumberFormat="1"/>
    <xf numFmtId="0" fontId="0" fillId="0" borderId="2" xfId="0" applyBorder="1"/>
    <xf numFmtId="168" fontId="2" fillId="3" borderId="0" xfId="0" applyNumberFormat="1" applyFont="1" applyFill="1"/>
    <xf numFmtId="10" fontId="2" fillId="3" borderId="0" xfId="1" applyNumberFormat="1" applyFont="1" applyFill="1"/>
    <xf numFmtId="10" fontId="0" fillId="0" borderId="0" xfId="1" applyNumberFormat="1" applyFont="1"/>
    <xf numFmtId="10" fontId="2" fillId="3" borderId="2" xfId="1" applyNumberFormat="1" applyFont="1" applyFill="1" applyBorder="1"/>
    <xf numFmtId="0" fontId="2" fillId="3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168" fontId="4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1311</xdr:colOff>
      <xdr:row>31</xdr:row>
      <xdr:rowOff>57982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2C5D9F-6F84-7691-F71F-3AFBEB5E3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2961" cy="596348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401467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3E30E-569C-0656-FAE6-5250C11B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55067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458553</xdr:colOff>
      <xdr:row>7</xdr:row>
      <xdr:rowOff>104976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FB8EAC-EBA8-1F96-5049-37796E506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97803" cy="1438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391827</xdr:colOff>
      <xdr:row>8</xdr:row>
      <xdr:rowOff>57371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191E5C-852C-A158-F6FE-ECBCFFAD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26277" cy="15813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410955</xdr:colOff>
      <xdr:row>10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C69009-BC00-FDB4-67BE-0E436AB0AA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1033"/>
        <a:stretch/>
      </xdr:blipFill>
      <xdr:spPr>
        <a:xfrm>
          <a:off x="0" y="0"/>
          <a:ext cx="9888330" cy="1990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363290</xdr:colOff>
      <xdr:row>5</xdr:row>
      <xdr:rowOff>76344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C35984-BA36-F096-BDC4-B4342A9CE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02540" cy="10288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220494</xdr:colOff>
      <xdr:row>7</xdr:row>
      <xdr:rowOff>9712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7B9084-B78E-62EF-B69D-966DA85DA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64594" cy="13432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77595</xdr:colOff>
      <xdr:row>10</xdr:row>
      <xdr:rowOff>66950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5ABE3E-5203-8654-4794-85A80188B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93120" cy="19719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96625</xdr:colOff>
      <xdr:row>7</xdr:row>
      <xdr:rowOff>114502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0EF0B-74ED-6FC4-BDA4-EC73E6DEF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50225" cy="14480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182367</xdr:colOff>
      <xdr:row>30</xdr:row>
      <xdr:rowOff>10324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4A75B-5479-6965-7AE3-96A4E9B08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74067" cy="572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AD57-5C01-42C2-9721-30EFC38B90BB}">
  <dimension ref="B34:J55"/>
  <sheetViews>
    <sheetView topLeftCell="A34" zoomScaleNormal="100" workbookViewId="0">
      <selection activeCell="J54" sqref="J54"/>
    </sheetView>
  </sheetViews>
  <sheetFormatPr defaultRowHeight="15" x14ac:dyDescent="0.25"/>
  <cols>
    <col min="2" max="5" width="24.85546875" customWidth="1"/>
    <col min="6" max="6" width="14" customWidth="1"/>
    <col min="10" max="10" width="10.140625" bestFit="1" customWidth="1"/>
  </cols>
  <sheetData>
    <row r="34" spans="2:5" ht="33" x14ac:dyDescent="0.25">
      <c r="B34" s="1" t="s">
        <v>0</v>
      </c>
      <c r="C34" s="1" t="s">
        <v>1</v>
      </c>
      <c r="D34" s="1" t="s">
        <v>2</v>
      </c>
      <c r="E34" s="1" t="s">
        <v>3</v>
      </c>
    </row>
    <row r="35" spans="2:5" ht="16.5" x14ac:dyDescent="0.25">
      <c r="B35" s="2" t="s">
        <v>4</v>
      </c>
      <c r="C35" s="3">
        <v>20000</v>
      </c>
      <c r="D35" s="1">
        <v>10</v>
      </c>
      <c r="E35" s="1">
        <v>40</v>
      </c>
    </row>
    <row r="36" spans="2:5" ht="16.5" x14ac:dyDescent="0.25">
      <c r="B36" s="4" t="s">
        <v>5</v>
      </c>
      <c r="C36" s="5">
        <v>6000</v>
      </c>
      <c r="D36" s="6">
        <v>40</v>
      </c>
      <c r="E36" s="6">
        <v>35</v>
      </c>
    </row>
    <row r="37" spans="2:5" ht="16.5" x14ac:dyDescent="0.25">
      <c r="B37" s="4" t="s">
        <v>6</v>
      </c>
      <c r="C37" s="5">
        <v>22000</v>
      </c>
      <c r="D37" s="6">
        <v>62</v>
      </c>
      <c r="E37" s="6">
        <v>50</v>
      </c>
    </row>
    <row r="38" spans="2:5" ht="16.5" x14ac:dyDescent="0.25">
      <c r="B38" s="4" t="s">
        <v>7</v>
      </c>
      <c r="C38" s="5">
        <v>11000</v>
      </c>
      <c r="D38" s="6">
        <v>68</v>
      </c>
      <c r="E38" s="6">
        <v>65</v>
      </c>
    </row>
    <row r="39" spans="2:5" ht="16.5" x14ac:dyDescent="0.25">
      <c r="B39" s="2" t="s">
        <v>8</v>
      </c>
      <c r="C39" s="3">
        <v>2000</v>
      </c>
      <c r="D39" s="1">
        <v>14</v>
      </c>
      <c r="E39" s="1">
        <v>30</v>
      </c>
    </row>
    <row r="40" spans="2:5" ht="16.5" x14ac:dyDescent="0.25">
      <c r="B40" s="2" t="s">
        <v>9</v>
      </c>
      <c r="C40" s="3">
        <v>12000</v>
      </c>
      <c r="D40" s="1">
        <v>38</v>
      </c>
      <c r="E40" s="1">
        <v>50</v>
      </c>
    </row>
    <row r="41" spans="2:5" ht="16.5" x14ac:dyDescent="0.25">
      <c r="B41" s="2" t="s">
        <v>10</v>
      </c>
      <c r="C41" s="3">
        <v>27000</v>
      </c>
      <c r="D41" s="1">
        <v>55</v>
      </c>
      <c r="E41" s="1">
        <v>60</v>
      </c>
    </row>
    <row r="42" spans="2:5" ht="16.5" x14ac:dyDescent="0.25">
      <c r="B42" s="2" t="s">
        <v>11</v>
      </c>
      <c r="C42" s="3">
        <v>19000</v>
      </c>
      <c r="D42" s="1">
        <v>20</v>
      </c>
      <c r="E42" s="1">
        <v>35</v>
      </c>
    </row>
    <row r="45" spans="2:5" ht="16.5" x14ac:dyDescent="0.25">
      <c r="B45" s="1" t="s">
        <v>0</v>
      </c>
      <c r="C45" s="1" t="s">
        <v>1</v>
      </c>
    </row>
    <row r="46" spans="2:5" ht="16.5" x14ac:dyDescent="0.25">
      <c r="B46" s="2" t="s">
        <v>4</v>
      </c>
      <c r="C46" s="3">
        <v>20000</v>
      </c>
    </row>
    <row r="47" spans="2:5" ht="16.5" x14ac:dyDescent="0.25">
      <c r="B47" s="2" t="s">
        <v>8</v>
      </c>
      <c r="C47" s="3">
        <v>2000</v>
      </c>
    </row>
    <row r="48" spans="2:5" ht="16.5" x14ac:dyDescent="0.25">
      <c r="B48" s="2" t="s">
        <v>9</v>
      </c>
      <c r="C48" s="3">
        <v>12000</v>
      </c>
    </row>
    <row r="49" spans="2:10" ht="16.5" x14ac:dyDescent="0.25">
      <c r="B49" s="2" t="s">
        <v>10</v>
      </c>
      <c r="C49" s="3">
        <v>27000</v>
      </c>
    </row>
    <row r="50" spans="2:10" ht="16.5" x14ac:dyDescent="0.25">
      <c r="B50" s="2" t="s">
        <v>11</v>
      </c>
      <c r="C50" s="3">
        <v>19000</v>
      </c>
    </row>
    <row r="51" spans="2:10" ht="16.5" x14ac:dyDescent="0.25">
      <c r="B51" s="2" t="s">
        <v>15</v>
      </c>
      <c r="C51" s="3">
        <f>SUM(C46:C50)</f>
        <v>80000</v>
      </c>
    </row>
    <row r="53" spans="2:10" x14ac:dyDescent="0.25">
      <c r="C53" t="s">
        <v>12</v>
      </c>
      <c r="H53" t="s">
        <v>13</v>
      </c>
      <c r="I53" s="8">
        <v>0.9</v>
      </c>
      <c r="J53" s="7">
        <f>I53*C51</f>
        <v>72000</v>
      </c>
    </row>
    <row r="54" spans="2:10" x14ac:dyDescent="0.25">
      <c r="C54" t="s">
        <v>14</v>
      </c>
      <c r="I54" s="8">
        <v>0.75</v>
      </c>
      <c r="J54" s="10">
        <f>J53*I54</f>
        <v>54000</v>
      </c>
    </row>
    <row r="55" spans="2:10" x14ac:dyDescent="0.25">
      <c r="J55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5BCE-1FC7-45A9-90E1-DE2454FFA6B8}">
  <dimension ref="B12:D24"/>
  <sheetViews>
    <sheetView tabSelected="1" workbookViewId="0">
      <selection activeCell="C25" sqref="C25"/>
    </sheetView>
  </sheetViews>
  <sheetFormatPr defaultRowHeight="15" x14ac:dyDescent="0.25"/>
  <sheetData>
    <row r="12" spans="2:4" x14ac:dyDescent="0.25">
      <c r="B12" t="s">
        <v>35</v>
      </c>
      <c r="C12">
        <v>10000</v>
      </c>
    </row>
    <row r="13" spans="2:4" x14ac:dyDescent="0.25">
      <c r="C13">
        <v>120</v>
      </c>
      <c r="D13" t="s">
        <v>33</v>
      </c>
    </row>
    <row r="14" spans="2:4" x14ac:dyDescent="0.25">
      <c r="B14" t="s">
        <v>36</v>
      </c>
      <c r="C14" s="8">
        <v>0.15</v>
      </c>
      <c r="D14" t="s">
        <v>30</v>
      </c>
    </row>
    <row r="16" spans="2:4" x14ac:dyDescent="0.25">
      <c r="B16" s="12"/>
    </row>
    <row r="17" spans="3:3" x14ac:dyDescent="0.25">
      <c r="C17" s="7"/>
    </row>
    <row r="18" spans="3:3" x14ac:dyDescent="0.25">
      <c r="C18">
        <f>C12*C13*C14/360</f>
        <v>500</v>
      </c>
    </row>
    <row r="20" spans="3:3" x14ac:dyDescent="0.25">
      <c r="C20" s="12"/>
    </row>
    <row r="24" spans="3:3" x14ac:dyDescent="0.25">
      <c r="C24" s="11">
        <f>C18/C12</f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353F-7704-4FB8-BE61-049278AC0F98}">
  <dimension ref="B10:F11"/>
  <sheetViews>
    <sheetView workbookViewId="0">
      <selection activeCell="F11" sqref="F11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5.5703125" bestFit="1" customWidth="1"/>
    <col min="5" max="5" width="15.7109375" bestFit="1" customWidth="1"/>
    <col min="6" max="6" width="29.28515625" bestFit="1" customWidth="1"/>
  </cols>
  <sheetData>
    <row r="10" spans="2:6" x14ac:dyDescent="0.25">
      <c r="B10" s="9" t="s">
        <v>16</v>
      </c>
      <c r="C10" s="9" t="s">
        <v>17</v>
      </c>
      <c r="D10" s="9" t="s">
        <v>18</v>
      </c>
      <c r="E10" s="9" t="s">
        <v>19</v>
      </c>
      <c r="F10" s="9" t="s">
        <v>20</v>
      </c>
    </row>
    <row r="11" spans="2:6" x14ac:dyDescent="0.25">
      <c r="B11" s="9" t="s">
        <v>21</v>
      </c>
      <c r="C11" s="9">
        <v>3</v>
      </c>
      <c r="D11" s="9">
        <v>10</v>
      </c>
      <c r="E11" s="9">
        <v>45</v>
      </c>
      <c r="F11" s="11">
        <f>(C11/(100-C11))*(365/(E11-D11))</f>
        <v>0.32253313696612668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3876-54C5-4BBE-BF3C-7820F053C25A}">
  <dimension ref="B10:C20"/>
  <sheetViews>
    <sheetView workbookViewId="0">
      <selection activeCell="F18" sqref="F18"/>
    </sheetView>
  </sheetViews>
  <sheetFormatPr defaultRowHeight="15" x14ac:dyDescent="0.25"/>
  <cols>
    <col min="2" max="2" width="22.28515625" bestFit="1" customWidth="1"/>
    <col min="3" max="3" width="11.140625" bestFit="1" customWidth="1"/>
  </cols>
  <sheetData>
    <row r="10" spans="2:3" x14ac:dyDescent="0.25">
      <c r="B10" t="s">
        <v>22</v>
      </c>
      <c r="C10" s="7">
        <v>15000</v>
      </c>
    </row>
    <row r="11" spans="2:3" x14ac:dyDescent="0.25">
      <c r="B11" t="s">
        <v>23</v>
      </c>
      <c r="C11">
        <v>1</v>
      </c>
    </row>
    <row r="12" spans="2:3" x14ac:dyDescent="0.25">
      <c r="B12" t="s">
        <v>24</v>
      </c>
      <c r="C12" s="8">
        <v>0.1</v>
      </c>
    </row>
    <row r="13" spans="2:3" x14ac:dyDescent="0.25">
      <c r="B13" t="s">
        <v>25</v>
      </c>
      <c r="C13" s="8">
        <v>0.15</v>
      </c>
    </row>
    <row r="14" spans="2:3" x14ac:dyDescent="0.25">
      <c r="B14" t="s">
        <v>27</v>
      </c>
      <c r="C14" s="7">
        <f>C10*C13</f>
        <v>2250</v>
      </c>
    </row>
    <row r="15" spans="2:3" x14ac:dyDescent="0.25">
      <c r="B15" t="s">
        <v>26</v>
      </c>
      <c r="C15" s="7">
        <v>1000</v>
      </c>
    </row>
    <row r="17" spans="3:3" x14ac:dyDescent="0.25">
      <c r="C17" s="7">
        <f>(C10*C11*C12)</f>
        <v>1500</v>
      </c>
    </row>
    <row r="18" spans="3:3" x14ac:dyDescent="0.25">
      <c r="C18" s="7">
        <f>C10-C14-C15</f>
        <v>11750</v>
      </c>
    </row>
    <row r="20" spans="3:3" x14ac:dyDescent="0.25">
      <c r="C20" s="11">
        <f>C17/C18</f>
        <v>0.1276595744680851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4756-1C36-4786-B7FF-EC4749AC458A}">
  <dimension ref="B13:C23"/>
  <sheetViews>
    <sheetView workbookViewId="0">
      <selection activeCell="C23" sqref="C23"/>
    </sheetView>
  </sheetViews>
  <sheetFormatPr defaultRowHeight="15" x14ac:dyDescent="0.25"/>
  <cols>
    <col min="2" max="2" width="22.28515625" bestFit="1" customWidth="1"/>
    <col min="3" max="3" width="10.140625" bestFit="1" customWidth="1"/>
  </cols>
  <sheetData>
    <row r="13" spans="2:3" x14ac:dyDescent="0.25">
      <c r="B13" t="s">
        <v>22</v>
      </c>
      <c r="C13" s="7">
        <v>15000</v>
      </c>
    </row>
    <row r="14" spans="2:3" x14ac:dyDescent="0.25">
      <c r="B14" t="s">
        <v>23</v>
      </c>
      <c r="C14">
        <v>1</v>
      </c>
    </row>
    <row r="15" spans="2:3" x14ac:dyDescent="0.25">
      <c r="B15" t="s">
        <v>24</v>
      </c>
      <c r="C15" s="8">
        <v>0.1</v>
      </c>
    </row>
    <row r="16" spans="2:3" x14ac:dyDescent="0.25">
      <c r="B16" t="s">
        <v>25</v>
      </c>
      <c r="C16" s="8">
        <v>0.15</v>
      </c>
    </row>
    <row r="17" spans="2:3" x14ac:dyDescent="0.25">
      <c r="B17" t="s">
        <v>27</v>
      </c>
      <c r="C17" s="7">
        <f>C13*C16</f>
        <v>2250</v>
      </c>
    </row>
    <row r="18" spans="2:3" x14ac:dyDescent="0.25">
      <c r="B18" t="s">
        <v>26</v>
      </c>
      <c r="C18" s="7">
        <v>0</v>
      </c>
    </row>
    <row r="20" spans="2:3" x14ac:dyDescent="0.25">
      <c r="C20" s="7">
        <f>(C13*C14*C15)</f>
        <v>1500</v>
      </c>
    </row>
    <row r="21" spans="2:3" x14ac:dyDescent="0.25">
      <c r="C21" s="7">
        <f>C13-C17-C18</f>
        <v>12750</v>
      </c>
    </row>
    <row r="23" spans="2:3" x14ac:dyDescent="0.25">
      <c r="C23" s="11">
        <f>C20/C21</f>
        <v>0.11764705882352941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95D0-D55A-4EEE-9B10-639287001B85}">
  <dimension ref="B7:F9"/>
  <sheetViews>
    <sheetView workbookViewId="0">
      <selection activeCell="F15" sqref="F15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5.5703125" bestFit="1" customWidth="1"/>
    <col min="5" max="5" width="15.7109375" bestFit="1" customWidth="1"/>
    <col min="6" max="6" width="29.28515625" bestFit="1" customWidth="1"/>
  </cols>
  <sheetData>
    <row r="7" spans="2:6" x14ac:dyDescent="0.25">
      <c r="B7" s="9" t="s">
        <v>16</v>
      </c>
      <c r="C7" s="9" t="s">
        <v>17</v>
      </c>
      <c r="D7" s="9" t="s">
        <v>18</v>
      </c>
      <c r="E7" s="9" t="s">
        <v>19</v>
      </c>
      <c r="F7" s="9" t="s">
        <v>20</v>
      </c>
    </row>
    <row r="8" spans="2:6" x14ac:dyDescent="0.25">
      <c r="B8" s="9" t="s">
        <v>4</v>
      </c>
      <c r="C8" s="9">
        <v>1</v>
      </c>
      <c r="D8" s="9">
        <v>20</v>
      </c>
      <c r="E8" s="9">
        <v>60</v>
      </c>
      <c r="F8" s="13">
        <f>(C8/(100-C8))*(365/(E8-D8))</f>
        <v>9.2171717171717182E-2</v>
      </c>
    </row>
    <row r="9" spans="2:6" x14ac:dyDescent="0.25">
      <c r="B9" s="9" t="s">
        <v>5</v>
      </c>
      <c r="C9" s="9">
        <v>3</v>
      </c>
      <c r="D9" s="9">
        <v>10</v>
      </c>
      <c r="E9" s="9">
        <v>55</v>
      </c>
      <c r="F9" s="13">
        <f t="shared" ref="F9" si="0">(C9/(100-C9))*(365/(E9-D9))</f>
        <v>0.25085910652920962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671A-2321-4213-A2E0-FDAC0529FC6D}">
  <dimension ref="B10:E15"/>
  <sheetViews>
    <sheetView workbookViewId="0">
      <selection activeCell="F17" sqref="F17"/>
    </sheetView>
  </sheetViews>
  <sheetFormatPr defaultRowHeight="15" x14ac:dyDescent="0.25"/>
  <cols>
    <col min="2" max="2" width="14.85546875" bestFit="1" customWidth="1"/>
    <col min="3" max="3" width="8.42578125" customWidth="1"/>
    <col min="4" max="4" width="7" bestFit="1" customWidth="1"/>
  </cols>
  <sheetData>
    <row r="10" spans="2:5" x14ac:dyDescent="0.25">
      <c r="B10" t="s">
        <v>28</v>
      </c>
      <c r="C10">
        <v>50000</v>
      </c>
    </row>
    <row r="11" spans="2:5" x14ac:dyDescent="0.25">
      <c r="B11" t="s">
        <v>29</v>
      </c>
      <c r="C11" s="8">
        <v>0.2</v>
      </c>
      <c r="D11" t="s">
        <v>31</v>
      </c>
    </row>
    <row r="12" spans="2:5" x14ac:dyDescent="0.25">
      <c r="C12">
        <v>8</v>
      </c>
      <c r="D12" t="s">
        <v>32</v>
      </c>
    </row>
    <row r="13" spans="2:5" x14ac:dyDescent="0.25">
      <c r="E13">
        <f>8/12</f>
        <v>0.66666666666666663</v>
      </c>
    </row>
    <row r="15" spans="2:5" x14ac:dyDescent="0.25">
      <c r="C15" s="14">
        <f>C10*C11*E13</f>
        <v>6666.6666666666661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8C22-D2A6-48C1-9EFD-5DD024AE3EDC}">
  <dimension ref="B13:D17"/>
  <sheetViews>
    <sheetView workbookViewId="0">
      <selection activeCell="H20" sqref="H20"/>
    </sheetView>
  </sheetViews>
  <sheetFormatPr defaultRowHeight="15" x14ac:dyDescent="0.25"/>
  <cols>
    <col min="2" max="2" width="11.5703125" bestFit="1" customWidth="1"/>
  </cols>
  <sheetData>
    <row r="13" spans="2:4" x14ac:dyDescent="0.25">
      <c r="B13" t="s">
        <v>28</v>
      </c>
      <c r="C13">
        <v>10000</v>
      </c>
    </row>
    <row r="14" spans="2:4" x14ac:dyDescent="0.25">
      <c r="C14">
        <v>120</v>
      </c>
      <c r="D14" t="s">
        <v>33</v>
      </c>
    </row>
    <row r="15" spans="2:4" x14ac:dyDescent="0.25">
      <c r="B15" t="s">
        <v>34</v>
      </c>
      <c r="C15" s="8">
        <v>0.15</v>
      </c>
    </row>
    <row r="17" spans="3:3" x14ac:dyDescent="0.25">
      <c r="C17" s="14">
        <f>C13*C15*(C14/365)</f>
        <v>493.15068493150682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1205-549E-4B0B-8373-7E434CF1B0F9}">
  <dimension ref="B10:D18"/>
  <sheetViews>
    <sheetView zoomScale="130" zoomScaleNormal="130" workbookViewId="0">
      <selection activeCell="C18" sqref="C18"/>
    </sheetView>
  </sheetViews>
  <sheetFormatPr defaultRowHeight="15" x14ac:dyDescent="0.25"/>
  <sheetData>
    <row r="10" spans="2:4" x14ac:dyDescent="0.25">
      <c r="B10" t="s">
        <v>35</v>
      </c>
      <c r="C10">
        <v>50000</v>
      </c>
    </row>
    <row r="11" spans="2:4" x14ac:dyDescent="0.25">
      <c r="B11" t="s">
        <v>36</v>
      </c>
      <c r="C11" s="8">
        <v>0.2</v>
      </c>
    </row>
    <row r="12" spans="2:4" x14ac:dyDescent="0.25">
      <c r="C12">
        <v>8</v>
      </c>
      <c r="D12" t="s">
        <v>32</v>
      </c>
    </row>
    <row r="15" spans="2:4" x14ac:dyDescent="0.25">
      <c r="C15" s="7"/>
    </row>
    <row r="17" spans="3:3" x14ac:dyDescent="0.25">
      <c r="C17" s="11">
        <v>0.15379999999999999</v>
      </c>
    </row>
    <row r="18" spans="3:3" x14ac:dyDescent="0.25">
      <c r="C18" s="1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CF7F-1466-4A7C-B1C4-078B35A313A7}">
  <dimension ref="B33:E50"/>
  <sheetViews>
    <sheetView topLeftCell="A22" workbookViewId="0">
      <selection activeCell="I36" sqref="I36"/>
    </sheetView>
  </sheetViews>
  <sheetFormatPr defaultRowHeight="15" x14ac:dyDescent="0.25"/>
  <cols>
    <col min="2" max="5" width="18.42578125" customWidth="1"/>
  </cols>
  <sheetData>
    <row r="33" spans="2:5" ht="33" x14ac:dyDescent="0.25">
      <c r="B33" s="1" t="s">
        <v>0</v>
      </c>
      <c r="C33" s="1" t="s">
        <v>1</v>
      </c>
      <c r="D33" s="1" t="s">
        <v>2</v>
      </c>
      <c r="E33" s="1" t="s">
        <v>3</v>
      </c>
    </row>
    <row r="34" spans="2:5" ht="16.5" x14ac:dyDescent="0.25">
      <c r="B34" s="2" t="s">
        <v>4</v>
      </c>
      <c r="C34" s="3">
        <v>20000</v>
      </c>
      <c r="D34" s="1">
        <v>10</v>
      </c>
      <c r="E34" s="1">
        <v>40</v>
      </c>
    </row>
    <row r="35" spans="2:5" ht="16.5" x14ac:dyDescent="0.25">
      <c r="B35" s="4" t="s">
        <v>5</v>
      </c>
      <c r="C35" s="5">
        <v>6000</v>
      </c>
      <c r="D35" s="6">
        <v>40</v>
      </c>
      <c r="E35" s="6">
        <v>35</v>
      </c>
    </row>
    <row r="36" spans="2:5" ht="16.5" x14ac:dyDescent="0.25">
      <c r="B36" s="4" t="s">
        <v>6</v>
      </c>
      <c r="C36" s="5">
        <v>22000</v>
      </c>
      <c r="D36" s="6">
        <v>62</v>
      </c>
      <c r="E36" s="6">
        <v>50</v>
      </c>
    </row>
    <row r="37" spans="2:5" ht="16.5" x14ac:dyDescent="0.25">
      <c r="B37" s="4" t="s">
        <v>7</v>
      </c>
      <c r="C37" s="5">
        <v>11000</v>
      </c>
      <c r="D37" s="6">
        <v>68</v>
      </c>
      <c r="E37" s="6">
        <v>65</v>
      </c>
    </row>
    <row r="38" spans="2:5" ht="16.5" x14ac:dyDescent="0.25">
      <c r="B38" s="2" t="s">
        <v>8</v>
      </c>
      <c r="C38" s="3">
        <v>2000</v>
      </c>
      <c r="D38" s="1">
        <v>14</v>
      </c>
      <c r="E38" s="1">
        <v>30</v>
      </c>
    </row>
    <row r="39" spans="2:5" ht="16.5" x14ac:dyDescent="0.25">
      <c r="B39" s="2" t="s">
        <v>9</v>
      </c>
      <c r="C39" s="3">
        <v>12000</v>
      </c>
      <c r="D39" s="1">
        <v>38</v>
      </c>
      <c r="E39" s="1">
        <v>50</v>
      </c>
    </row>
    <row r="40" spans="2:5" ht="16.5" x14ac:dyDescent="0.25">
      <c r="B40" s="2" t="s">
        <v>10</v>
      </c>
      <c r="C40" s="3">
        <v>27000</v>
      </c>
      <c r="D40" s="1">
        <v>55</v>
      </c>
      <c r="E40" s="1">
        <v>60</v>
      </c>
    </row>
    <row r="41" spans="2:5" ht="16.5" x14ac:dyDescent="0.25">
      <c r="B41" s="2" t="s">
        <v>11</v>
      </c>
      <c r="C41" s="3">
        <v>19000</v>
      </c>
      <c r="D41" s="1">
        <v>20</v>
      </c>
      <c r="E41" s="1">
        <v>35</v>
      </c>
    </row>
    <row r="44" spans="2:5" ht="33" x14ac:dyDescent="0.25">
      <c r="B44" s="1" t="s">
        <v>0</v>
      </c>
      <c r="C44" s="1" t="s">
        <v>1</v>
      </c>
    </row>
    <row r="45" spans="2:5" ht="16.5" x14ac:dyDescent="0.25">
      <c r="B45" s="2" t="s">
        <v>4</v>
      </c>
      <c r="C45" s="3">
        <v>20000</v>
      </c>
    </row>
    <row r="46" spans="2:5" ht="16.5" x14ac:dyDescent="0.25">
      <c r="B46" s="2" t="s">
        <v>8</v>
      </c>
      <c r="C46" s="3">
        <v>2000</v>
      </c>
    </row>
    <row r="47" spans="2:5" ht="16.5" x14ac:dyDescent="0.25">
      <c r="B47" s="2" t="s">
        <v>9</v>
      </c>
      <c r="C47" s="3">
        <v>12000</v>
      </c>
    </row>
    <row r="48" spans="2:5" ht="16.5" x14ac:dyDescent="0.25">
      <c r="B48" s="2" t="s">
        <v>10</v>
      </c>
      <c r="C48" s="3">
        <v>27000</v>
      </c>
    </row>
    <row r="49" spans="2:3" ht="16.5" x14ac:dyDescent="0.25">
      <c r="B49" s="2" t="s">
        <v>11</v>
      </c>
      <c r="C49" s="3">
        <v>19000</v>
      </c>
    </row>
    <row r="50" spans="2:3" ht="16.5" x14ac:dyDescent="0.25">
      <c r="B50" s="15" t="s">
        <v>15</v>
      </c>
      <c r="C50" s="16">
        <f>SUM(C45:C49)</f>
        <v>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Pregunta1</vt:lpstr>
      <vt:lpstr>Pregunta 2</vt:lpstr>
      <vt:lpstr>Pregunta 3</vt:lpstr>
      <vt:lpstr>Pregunta 4</vt:lpstr>
      <vt:lpstr>Pregunta 5</vt:lpstr>
      <vt:lpstr>Pregunta 6</vt:lpstr>
      <vt:lpstr>Pregunta 7</vt:lpstr>
      <vt:lpstr>Pregunta 8</vt:lpstr>
      <vt:lpstr>Pregunta 9</vt:lpstr>
      <vt:lpstr>Pregunta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ANDRES ALVAREZ MAZARIEGOS</dc:creator>
  <cp:lastModifiedBy>RAFAEL ANDRES ALVAREZ MAZARIEGOS</cp:lastModifiedBy>
  <dcterms:created xsi:type="dcterms:W3CDTF">2023-10-09T01:53:08Z</dcterms:created>
  <dcterms:modified xsi:type="dcterms:W3CDTF">2023-10-09T03:14:39Z</dcterms:modified>
</cp:coreProperties>
</file>