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L\Segundo Ciclo 2023\"/>
    </mc:Choice>
  </mc:AlternateContent>
  <xr:revisionPtr revIDLastSave="0" documentId="13_ncr:1_{CC82F00C-9601-4AF1-A2FC-EDF970E1FB1F}" xr6:coauthVersionLast="47" xr6:coauthVersionMax="47" xr10:uidLastSave="{00000000-0000-0000-0000-000000000000}"/>
  <bookViews>
    <workbookView xWindow="-120" yWindow="-120" windowWidth="29040" windowHeight="15840" xr2:uid="{06281185-65F0-489D-96AF-572835FE8D82}"/>
  </bookViews>
  <sheets>
    <sheet name="Datos" sheetId="1" r:id="rId1"/>
    <sheet name="Estado de resultados" sheetId="2" r:id="rId2"/>
    <sheet name="Balance General" sheetId="3" r:id="rId3"/>
  </sheets>
  <definedNames>
    <definedName name="_xlnm._FilterDatabase" localSheetId="0" hidden="1">Datos!$B$3:$F$3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E27" i="1"/>
  <c r="E26" i="2"/>
  <c r="E30" i="2" s="1"/>
  <c r="E12" i="2"/>
  <c r="E20" i="2"/>
  <c r="E40" i="3"/>
  <c r="E32" i="3"/>
  <c r="E21" i="3"/>
  <c r="E38" i="3"/>
  <c r="E27" i="3"/>
  <c r="E31" i="3"/>
  <c r="E11" i="2"/>
  <c r="E13" i="3"/>
  <c r="E20" i="3"/>
  <c r="E31" i="2" l="1"/>
  <c r="E32" i="2" s="1"/>
</calcChain>
</file>

<file path=xl/sharedStrings.xml><?xml version="1.0" encoding="utf-8"?>
<sst xmlns="http://schemas.openxmlformats.org/spreadsheetml/2006/main" count="111" uniqueCount="70">
  <si>
    <t>Cuenta</t>
  </si>
  <si>
    <t>Monto</t>
  </si>
  <si>
    <t>Acreedores</t>
  </si>
  <si>
    <t>Balance general</t>
  </si>
  <si>
    <t>Alquileres de oficina</t>
  </si>
  <si>
    <t>Estado de resultados</t>
  </si>
  <si>
    <t>Bancos</t>
  </si>
  <si>
    <t>Capital</t>
  </si>
  <si>
    <t>Clientes</t>
  </si>
  <si>
    <t>Compras</t>
  </si>
  <si>
    <t>Cuentas incobrables</t>
  </si>
  <si>
    <t>Depreciación acumulada mobiliario y equipo</t>
  </si>
  <si>
    <t>Depreciación acumulada vehículos</t>
  </si>
  <si>
    <t>Depreciación de mobiliario y equipo</t>
  </si>
  <si>
    <t>Depreciación vehículos</t>
  </si>
  <si>
    <t>Intereses pagados</t>
  </si>
  <si>
    <t>Inventario inicial de Mercadería</t>
  </si>
  <si>
    <t>Mobiliario y equipo</t>
  </si>
  <si>
    <t>Préstamos bancarios a largo plazo</t>
  </si>
  <si>
    <t>Propaganda y publicidad</t>
  </si>
  <si>
    <t>Proveedores</t>
  </si>
  <si>
    <t>Reserva para cuentas incobrables</t>
  </si>
  <si>
    <t>Seguros pagados por anticipado</t>
  </si>
  <si>
    <t>Sueldos de administración</t>
  </si>
  <si>
    <t>Sueldos de vendedores</t>
  </si>
  <si>
    <t>Vehículos</t>
  </si>
  <si>
    <t>Ventas</t>
  </si>
  <si>
    <t>Costo de ventas</t>
  </si>
  <si>
    <t>Inventario Inicial</t>
  </si>
  <si>
    <t>Inventario Final</t>
  </si>
  <si>
    <t>Utilidad bruta</t>
  </si>
  <si>
    <t>Gastos de operación</t>
  </si>
  <si>
    <t>Gastos de venta</t>
  </si>
  <si>
    <t>Gastos de publicidad</t>
  </si>
  <si>
    <t>Sueldos vendedores</t>
  </si>
  <si>
    <t>Depreciación de vehículos</t>
  </si>
  <si>
    <t>Total gasto venta</t>
  </si>
  <si>
    <t>Gastos administrativos</t>
  </si>
  <si>
    <t>Gasto de sueldos</t>
  </si>
  <si>
    <t>Gasto de renta</t>
  </si>
  <si>
    <t>Total gasto administrativo</t>
  </si>
  <si>
    <t>Gastos financieros</t>
  </si>
  <si>
    <t>Utilidad operativa</t>
  </si>
  <si>
    <t>Utilidad del periodo</t>
  </si>
  <si>
    <t>Amber S,A</t>
  </si>
  <si>
    <t>Estado de Resultados</t>
  </si>
  <si>
    <t>del 1 de enero al 21 de diciembre</t>
  </si>
  <si>
    <t>Expresado en miles de quetzales</t>
  </si>
  <si>
    <t>ACTIVOS</t>
  </si>
  <si>
    <t>Activo corriente</t>
  </si>
  <si>
    <t>Estimación para cuentas incobrables</t>
  </si>
  <si>
    <t>Inventario mercaderías</t>
  </si>
  <si>
    <t>Activo no corriente</t>
  </si>
  <si>
    <t>Vehículo</t>
  </si>
  <si>
    <t>Total activo no corriente</t>
  </si>
  <si>
    <t>TOTAL ACTIVO</t>
  </si>
  <si>
    <t>PASIVO</t>
  </si>
  <si>
    <t>Pasivo corriente</t>
  </si>
  <si>
    <t>Total pasivo corriente</t>
  </si>
  <si>
    <t>Pasivo no corriente</t>
  </si>
  <si>
    <t>Préstamo bancario</t>
  </si>
  <si>
    <t>TOTAL PASIVO</t>
  </si>
  <si>
    <t>PATRIMONIO</t>
  </si>
  <si>
    <t>Reserva legal</t>
  </si>
  <si>
    <t>Total del Patrimonio</t>
  </si>
  <si>
    <t>TOTAL PASIVO + PATRIMONIO</t>
  </si>
  <si>
    <t>Total activo</t>
  </si>
  <si>
    <t>Total pasivo no corriente</t>
  </si>
  <si>
    <t xml:space="preserve">Debe </t>
  </si>
  <si>
    <t>haber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</si>
</sst>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[$Q]#,##0"/>
    <numFmt numFmtId="166" formatCode="[$Q]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i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right"/>
    </xf>
    <xf numFmtId="164" fontId="2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96C7-DA2B-428C-8AC6-028E7F99035A}">
  <dimension ref="B2:F30"/>
  <sheetViews>
    <sheetView tabSelected="1" workbookViewId="0">
      <selection activeCell="G22" sqref="G22"/>
    </sheetView>
  </sheetViews>
  <sheetFormatPr defaultRowHeight="15" x14ac:dyDescent="0.25"/>
  <cols>
    <col min="2" max="2" width="43.85546875" bestFit="1" customWidth="1"/>
    <col min="3" max="3" width="12.42578125" bestFit="1" customWidth="1"/>
    <col min="4" max="4" width="20.42578125" bestFit="1" customWidth="1"/>
    <col min="5" max="5" width="12.42578125" bestFit="1" customWidth="1"/>
    <col min="6" max="6" width="19.5703125" bestFit="1" customWidth="1"/>
  </cols>
  <sheetData>
    <row r="2" spans="2:6" ht="15.75" x14ac:dyDescent="0.25">
      <c r="B2" s="1"/>
      <c r="C2" s="1"/>
      <c r="D2" s="1"/>
      <c r="E2" s="1"/>
      <c r="F2" s="1"/>
    </row>
    <row r="3" spans="2:6" ht="15.75" x14ac:dyDescent="0.25">
      <c r="B3" s="1" t="s">
        <v>0</v>
      </c>
      <c r="C3" s="1" t="s">
        <v>1</v>
      </c>
      <c r="D3" s="1" t="s">
        <v>0</v>
      </c>
      <c r="E3" s="1" t="s">
        <v>68</v>
      </c>
      <c r="F3" s="1" t="s">
        <v>69</v>
      </c>
    </row>
    <row r="4" spans="2:6" ht="15.75" x14ac:dyDescent="0.25">
      <c r="B4" s="1" t="s">
        <v>2</v>
      </c>
      <c r="C4" s="2">
        <v>7800</v>
      </c>
      <c r="D4" s="1" t="s">
        <v>3</v>
      </c>
      <c r="F4" s="2">
        <v>7800</v>
      </c>
    </row>
    <row r="5" spans="2:6" ht="15.75" x14ac:dyDescent="0.25">
      <c r="B5" s="1" t="s">
        <v>6</v>
      </c>
      <c r="C5" s="2">
        <v>56000</v>
      </c>
      <c r="D5" s="1" t="s">
        <v>3</v>
      </c>
      <c r="E5" s="2">
        <v>56000</v>
      </c>
    </row>
    <row r="6" spans="2:6" ht="15.75" x14ac:dyDescent="0.25">
      <c r="B6" s="1" t="s">
        <v>7</v>
      </c>
      <c r="C6" s="2">
        <v>56650</v>
      </c>
      <c r="D6" s="1" t="s">
        <v>3</v>
      </c>
      <c r="F6" s="2">
        <v>56650</v>
      </c>
    </row>
    <row r="7" spans="2:6" ht="15.75" x14ac:dyDescent="0.25">
      <c r="B7" s="1" t="s">
        <v>8</v>
      </c>
      <c r="C7" s="2">
        <v>14500</v>
      </c>
      <c r="D7" s="1" t="s">
        <v>3</v>
      </c>
      <c r="E7" s="2">
        <v>14500</v>
      </c>
    </row>
    <row r="8" spans="2:6" ht="15.75" x14ac:dyDescent="0.25">
      <c r="B8" s="1" t="s">
        <v>11</v>
      </c>
      <c r="C8" s="2">
        <v>28000</v>
      </c>
      <c r="D8" s="1" t="s">
        <v>3</v>
      </c>
      <c r="F8" s="2">
        <v>28000</v>
      </c>
    </row>
    <row r="9" spans="2:6" ht="15.75" x14ac:dyDescent="0.25">
      <c r="B9" s="1" t="s">
        <v>12</v>
      </c>
      <c r="C9" s="2">
        <v>19000</v>
      </c>
      <c r="D9" s="1" t="s">
        <v>3</v>
      </c>
      <c r="F9" s="2">
        <v>19000</v>
      </c>
    </row>
    <row r="10" spans="2:6" ht="15.75" x14ac:dyDescent="0.25">
      <c r="B10" s="1" t="s">
        <v>15</v>
      </c>
      <c r="C10" s="2">
        <v>5000</v>
      </c>
      <c r="D10" s="1" t="s">
        <v>3</v>
      </c>
      <c r="E10" s="2">
        <v>5000</v>
      </c>
    </row>
    <row r="11" spans="2:6" ht="15.75" x14ac:dyDescent="0.25">
      <c r="B11" s="1" t="s">
        <v>16</v>
      </c>
      <c r="C11" s="2">
        <v>65000</v>
      </c>
      <c r="D11" s="1" t="s">
        <v>3</v>
      </c>
      <c r="E11" s="2">
        <v>65000</v>
      </c>
    </row>
    <row r="12" spans="2:6" ht="15.75" x14ac:dyDescent="0.25">
      <c r="B12" s="1" t="s">
        <v>17</v>
      </c>
      <c r="C12" s="2">
        <v>70000</v>
      </c>
      <c r="D12" s="1" t="s">
        <v>3</v>
      </c>
      <c r="E12" s="2">
        <v>70000</v>
      </c>
    </row>
    <row r="13" spans="2:6" ht="15.75" x14ac:dyDescent="0.25">
      <c r="B13" s="1" t="s">
        <v>18</v>
      </c>
      <c r="C13" s="2">
        <v>50000</v>
      </c>
      <c r="D13" s="1" t="s">
        <v>3</v>
      </c>
      <c r="F13" s="2">
        <v>50000</v>
      </c>
    </row>
    <row r="14" spans="2:6" ht="15.75" x14ac:dyDescent="0.25">
      <c r="B14" s="1" t="s">
        <v>20</v>
      </c>
      <c r="C14" s="2">
        <v>12000</v>
      </c>
      <c r="D14" s="1" t="s">
        <v>3</v>
      </c>
      <c r="F14" s="2">
        <v>12000</v>
      </c>
    </row>
    <row r="15" spans="2:6" ht="15.75" x14ac:dyDescent="0.25">
      <c r="B15" s="1" t="s">
        <v>21</v>
      </c>
      <c r="C15" s="2">
        <v>435</v>
      </c>
      <c r="D15" s="1" t="s">
        <v>3</v>
      </c>
      <c r="F15" s="2">
        <v>435</v>
      </c>
    </row>
    <row r="16" spans="2:6" ht="15.75" x14ac:dyDescent="0.25">
      <c r="B16" s="1" t="s">
        <v>22</v>
      </c>
      <c r="C16" s="2">
        <v>1250</v>
      </c>
      <c r="D16" s="1" t="s">
        <v>3</v>
      </c>
      <c r="E16" s="2">
        <v>1250</v>
      </c>
    </row>
    <row r="17" spans="2:6" ht="15.75" x14ac:dyDescent="0.25">
      <c r="B17" s="1" t="s">
        <v>25</v>
      </c>
      <c r="C17" s="2">
        <v>52000</v>
      </c>
      <c r="D17" s="1" t="s">
        <v>3</v>
      </c>
      <c r="E17" s="2">
        <v>52000</v>
      </c>
    </row>
    <row r="18" spans="2:6" ht="15.75" x14ac:dyDescent="0.25">
      <c r="B18" s="1" t="s">
        <v>4</v>
      </c>
      <c r="C18" s="2">
        <v>15600</v>
      </c>
      <c r="D18" s="1" t="s">
        <v>5</v>
      </c>
      <c r="E18" s="2">
        <v>15600</v>
      </c>
    </row>
    <row r="19" spans="2:6" ht="15.75" x14ac:dyDescent="0.25">
      <c r="B19" s="1" t="s">
        <v>9</v>
      </c>
      <c r="C19" s="2">
        <v>156000</v>
      </c>
      <c r="D19" s="1" t="s">
        <v>5</v>
      </c>
      <c r="E19" s="2">
        <v>156000</v>
      </c>
    </row>
    <row r="20" spans="2:6" ht="15.75" x14ac:dyDescent="0.25">
      <c r="B20" s="1" t="s">
        <v>10</v>
      </c>
      <c r="C20" s="2">
        <v>435</v>
      </c>
      <c r="D20" s="1" t="s">
        <v>5</v>
      </c>
      <c r="E20" s="2">
        <v>435</v>
      </c>
    </row>
    <row r="21" spans="2:6" ht="15.75" x14ac:dyDescent="0.25">
      <c r="B21" s="1" t="s">
        <v>13</v>
      </c>
      <c r="C21" s="2">
        <v>14000</v>
      </c>
      <c r="D21" s="1" t="s">
        <v>5</v>
      </c>
      <c r="E21" s="2">
        <v>14000</v>
      </c>
    </row>
    <row r="22" spans="2:6" ht="15.75" x14ac:dyDescent="0.25">
      <c r="B22" s="1" t="s">
        <v>14</v>
      </c>
      <c r="C22" s="2">
        <v>10400</v>
      </c>
      <c r="D22" s="1" t="s">
        <v>5</v>
      </c>
      <c r="E22" s="2">
        <v>10400</v>
      </c>
    </row>
    <row r="23" spans="2:6" ht="15.75" x14ac:dyDescent="0.25">
      <c r="B23" s="1" t="s">
        <v>19</v>
      </c>
      <c r="C23" s="2">
        <v>10700</v>
      </c>
      <c r="D23" s="1" t="s">
        <v>5</v>
      </c>
      <c r="E23" s="2">
        <v>10700</v>
      </c>
    </row>
    <row r="24" spans="2:6" ht="15.75" x14ac:dyDescent="0.25">
      <c r="B24" s="1" t="s">
        <v>23</v>
      </c>
      <c r="C24" s="2">
        <v>28000</v>
      </c>
      <c r="D24" s="1" t="s">
        <v>5</v>
      </c>
      <c r="E24" s="2">
        <v>28000</v>
      </c>
    </row>
    <row r="25" spans="2:6" ht="15.75" x14ac:dyDescent="0.25">
      <c r="B25" s="1" t="s">
        <v>24</v>
      </c>
      <c r="C25" s="2">
        <v>35000</v>
      </c>
      <c r="D25" s="1" t="s">
        <v>5</v>
      </c>
      <c r="E25" s="2">
        <v>35000</v>
      </c>
    </row>
    <row r="26" spans="2:6" ht="15.75" x14ac:dyDescent="0.25">
      <c r="B26" s="1" t="s">
        <v>26</v>
      </c>
      <c r="C26" s="2">
        <v>360000</v>
      </c>
      <c r="D26" s="1" t="s">
        <v>5</v>
      </c>
      <c r="F26" s="2">
        <v>360000</v>
      </c>
    </row>
    <row r="27" spans="2:6" ht="15.75" x14ac:dyDescent="0.25">
      <c r="B27" s="1"/>
      <c r="C27" s="1"/>
      <c r="D27" s="1"/>
      <c r="E27" s="2">
        <f>SUM(E4:E26)</f>
        <v>533885</v>
      </c>
      <c r="F27" s="2">
        <f>SUM(F4:F26)</f>
        <v>533885</v>
      </c>
    </row>
    <row r="28" spans="2:6" ht="15.75" x14ac:dyDescent="0.25">
      <c r="B28" s="1"/>
      <c r="C28" s="1"/>
      <c r="D28" s="1"/>
      <c r="E28" s="1"/>
      <c r="F28" s="1"/>
    </row>
    <row r="29" spans="2:6" ht="15.75" x14ac:dyDescent="0.25">
      <c r="B29" s="1"/>
      <c r="C29" s="1"/>
      <c r="D29" s="1"/>
      <c r="E29" s="1"/>
      <c r="F29" s="1"/>
    </row>
    <row r="30" spans="2:6" ht="15.75" x14ac:dyDescent="0.25">
      <c r="B30" s="1"/>
      <c r="C30" s="1"/>
      <c r="D30" s="1"/>
      <c r="E30" s="1"/>
      <c r="F30" s="1"/>
    </row>
  </sheetData>
  <autoFilter ref="B3:F3" xr:uid="{97A196C7-DA2B-428C-8AC6-028E7F99035A}">
    <sortState xmlns:xlrd2="http://schemas.microsoft.com/office/spreadsheetml/2017/richdata2" ref="B4:F27">
      <sortCondition ref="D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A37C6-E778-41CD-96F2-ADB61F7DBB43}">
  <dimension ref="C1:E33"/>
  <sheetViews>
    <sheetView topLeftCell="A9" zoomScale="130" zoomScaleNormal="130" workbookViewId="0">
      <selection activeCell="E27" sqref="E27"/>
    </sheetView>
  </sheetViews>
  <sheetFormatPr defaultRowHeight="15" x14ac:dyDescent="0.25"/>
  <cols>
    <col min="3" max="3" width="35.85546875" bestFit="1" customWidth="1"/>
    <col min="4" max="4" width="13" bestFit="1" customWidth="1"/>
    <col min="5" max="5" width="13.7109375" bestFit="1" customWidth="1"/>
  </cols>
  <sheetData>
    <row r="1" spans="3:5" ht="15.75" x14ac:dyDescent="0.25">
      <c r="C1" s="13" t="s">
        <v>44</v>
      </c>
      <c r="D1" s="13"/>
      <c r="E1" s="13"/>
    </row>
    <row r="2" spans="3:5" ht="15.75" x14ac:dyDescent="0.25">
      <c r="C2" s="13" t="s">
        <v>45</v>
      </c>
      <c r="D2" s="13"/>
      <c r="E2" s="13"/>
    </row>
    <row r="3" spans="3:5" ht="15.75" x14ac:dyDescent="0.25">
      <c r="C3" s="13" t="s">
        <v>46</v>
      </c>
      <c r="D3" s="13"/>
      <c r="E3" s="13"/>
    </row>
    <row r="4" spans="3:5" ht="15.75" x14ac:dyDescent="0.25">
      <c r="C4" s="13" t="s">
        <v>47</v>
      </c>
      <c r="D4" s="13"/>
      <c r="E4" s="13"/>
    </row>
    <row r="5" spans="3:5" ht="15.75" x14ac:dyDescent="0.25">
      <c r="C5" s="1"/>
      <c r="D5" s="1"/>
      <c r="E5" s="1"/>
    </row>
    <row r="6" spans="3:5" ht="15.75" x14ac:dyDescent="0.25">
      <c r="C6" s="1"/>
      <c r="D6" s="1"/>
      <c r="E6" s="1"/>
    </row>
    <row r="7" spans="3:5" ht="15.75" x14ac:dyDescent="0.25">
      <c r="C7" s="3" t="s">
        <v>26</v>
      </c>
      <c r="D7" s="1"/>
      <c r="E7" s="2">
        <v>360000</v>
      </c>
    </row>
    <row r="8" spans="3:5" ht="15.75" x14ac:dyDescent="0.25">
      <c r="C8" s="3" t="s">
        <v>27</v>
      </c>
      <c r="D8" s="1"/>
      <c r="E8" s="1"/>
    </row>
    <row r="9" spans="3:5" ht="15.75" x14ac:dyDescent="0.25">
      <c r="C9" s="3" t="s">
        <v>28</v>
      </c>
      <c r="D9" s="2">
        <v>65000</v>
      </c>
      <c r="E9" s="1"/>
    </row>
    <row r="10" spans="3:5" ht="15.75" x14ac:dyDescent="0.25">
      <c r="C10" s="3" t="s">
        <v>9</v>
      </c>
      <c r="D10" s="2">
        <v>156000</v>
      </c>
      <c r="E10" s="1"/>
    </row>
    <row r="11" spans="3:5" ht="15.75" x14ac:dyDescent="0.25">
      <c r="C11" s="3" t="s">
        <v>29</v>
      </c>
      <c r="D11" s="2">
        <v>-18000</v>
      </c>
      <c r="E11" s="8">
        <f>-SUM(D9:D11)</f>
        <v>-203000</v>
      </c>
    </row>
    <row r="12" spans="3:5" ht="15.75" x14ac:dyDescent="0.25">
      <c r="C12" s="4" t="s">
        <v>30</v>
      </c>
      <c r="D12" s="1"/>
      <c r="E12" s="2">
        <f>SUM(E7:E11)</f>
        <v>157000</v>
      </c>
    </row>
    <row r="13" spans="3:5" ht="15.75" x14ac:dyDescent="0.25">
      <c r="C13" s="3"/>
      <c r="D13" s="1"/>
      <c r="E13" s="1"/>
    </row>
    <row r="14" spans="3:5" ht="15.75" x14ac:dyDescent="0.25">
      <c r="C14" s="4" t="s">
        <v>31</v>
      </c>
      <c r="D14" s="2"/>
      <c r="E14" s="1"/>
    </row>
    <row r="15" spans="3:5" ht="15.75" x14ac:dyDescent="0.25">
      <c r="C15" s="4" t="s">
        <v>32</v>
      </c>
      <c r="D15" s="2"/>
      <c r="E15" s="1"/>
    </row>
    <row r="16" spans="3:5" ht="15.75" x14ac:dyDescent="0.25">
      <c r="C16" s="1" t="s">
        <v>33</v>
      </c>
      <c r="D16" s="2">
        <v>10700</v>
      </c>
      <c r="E16" s="1"/>
    </row>
    <row r="17" spans="3:5" ht="15.75" x14ac:dyDescent="0.25">
      <c r="C17" s="1" t="s">
        <v>10</v>
      </c>
      <c r="D17" s="2">
        <v>435</v>
      </c>
      <c r="E17" s="1"/>
    </row>
    <row r="18" spans="3:5" ht="15.75" x14ac:dyDescent="0.25">
      <c r="C18" s="1" t="s">
        <v>34</v>
      </c>
      <c r="D18" s="2">
        <v>35000</v>
      </c>
      <c r="E18" s="1"/>
    </row>
    <row r="19" spans="3:5" ht="15.75" x14ac:dyDescent="0.25">
      <c r="C19" s="1" t="s">
        <v>35</v>
      </c>
      <c r="D19" s="2">
        <v>10400</v>
      </c>
      <c r="E19" s="7"/>
    </row>
    <row r="20" spans="3:5" ht="15.75" x14ac:dyDescent="0.25">
      <c r="C20" s="5" t="s">
        <v>36</v>
      </c>
      <c r="D20" s="1"/>
      <c r="E20" s="2">
        <f>SUM(D16:D19)</f>
        <v>56535</v>
      </c>
    </row>
    <row r="21" spans="3:5" ht="15.75" x14ac:dyDescent="0.25">
      <c r="C21" s="1"/>
      <c r="D21" s="2"/>
      <c r="E21" s="1"/>
    </row>
    <row r="22" spans="3:5" ht="15.75" x14ac:dyDescent="0.25">
      <c r="C22" s="4" t="s">
        <v>37</v>
      </c>
      <c r="D22" s="2"/>
      <c r="E22" s="1"/>
    </row>
    <row r="23" spans="3:5" ht="15.75" x14ac:dyDescent="0.25">
      <c r="C23" s="1" t="s">
        <v>38</v>
      </c>
      <c r="D23" s="2">
        <v>28000</v>
      </c>
      <c r="E23" s="1"/>
    </row>
    <row r="24" spans="3:5" ht="15.75" x14ac:dyDescent="0.25">
      <c r="C24" s="1" t="s">
        <v>39</v>
      </c>
      <c r="D24" s="2">
        <v>15600</v>
      </c>
      <c r="E24" s="1"/>
    </row>
    <row r="25" spans="3:5" ht="15.75" x14ac:dyDescent="0.25">
      <c r="C25" s="1" t="s">
        <v>13</v>
      </c>
      <c r="D25" s="2">
        <v>14000</v>
      </c>
      <c r="E25" s="7"/>
    </row>
    <row r="26" spans="3:5" ht="15.75" x14ac:dyDescent="0.25">
      <c r="C26" s="5" t="s">
        <v>40</v>
      </c>
      <c r="D26" s="2"/>
      <c r="E26" s="2">
        <f>SUM(D23:D25)</f>
        <v>57600</v>
      </c>
    </row>
    <row r="27" spans="3:5" ht="15.75" x14ac:dyDescent="0.25">
      <c r="C27" s="1"/>
      <c r="D27" s="2"/>
      <c r="E27" s="1"/>
    </row>
    <row r="28" spans="3:5" ht="15.75" x14ac:dyDescent="0.25">
      <c r="C28" s="4" t="s">
        <v>41</v>
      </c>
      <c r="D28" s="2"/>
      <c r="E28" s="1"/>
    </row>
    <row r="29" spans="3:5" ht="15.75" x14ac:dyDescent="0.25">
      <c r="C29" s="1" t="s">
        <v>15</v>
      </c>
      <c r="E29" s="8">
        <v>5000</v>
      </c>
    </row>
    <row r="30" spans="3:5" ht="15.75" x14ac:dyDescent="0.25">
      <c r="C30" s="1"/>
      <c r="D30" s="2"/>
      <c r="E30" s="2">
        <f>E20+E26+E29</f>
        <v>119135</v>
      </c>
    </row>
    <row r="31" spans="3:5" ht="15.75" x14ac:dyDescent="0.25">
      <c r="C31" s="1" t="s">
        <v>42</v>
      </c>
      <c r="E31" s="8">
        <f>E12-E30</f>
        <v>37865</v>
      </c>
    </row>
    <row r="32" spans="3:5" ht="15.75" x14ac:dyDescent="0.25">
      <c r="C32" s="5" t="s">
        <v>43</v>
      </c>
      <c r="D32" s="1"/>
      <c r="E32" s="8">
        <f>E13-E31</f>
        <v>-37865</v>
      </c>
    </row>
    <row r="33" spans="3:5" ht="15.75" x14ac:dyDescent="0.25">
      <c r="C33" s="1"/>
      <c r="D33" s="1"/>
      <c r="E33" s="1"/>
    </row>
  </sheetData>
  <mergeCells count="4">
    <mergeCell ref="C1:E1"/>
    <mergeCell ref="C2:E2"/>
    <mergeCell ref="C3:E3"/>
    <mergeCell ref="C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3511-2035-4E32-9DCA-D4711D3DC63E}">
  <dimension ref="B1:F43"/>
  <sheetViews>
    <sheetView topLeftCell="A20" zoomScale="130" zoomScaleNormal="130" workbookViewId="0">
      <selection activeCell="E41" sqref="E41"/>
    </sheetView>
  </sheetViews>
  <sheetFormatPr defaultRowHeight="15" x14ac:dyDescent="0.25"/>
  <cols>
    <col min="3" max="3" width="38.28515625" bestFit="1" customWidth="1"/>
    <col min="4" max="4" width="13.140625" bestFit="1" customWidth="1"/>
    <col min="5" max="5" width="14.42578125" bestFit="1" customWidth="1"/>
  </cols>
  <sheetData>
    <row r="1" spans="2:6" ht="15.75" x14ac:dyDescent="0.25">
      <c r="B1" s="1"/>
      <c r="C1" s="13" t="s">
        <v>44</v>
      </c>
      <c r="D1" s="13"/>
      <c r="E1" s="13"/>
      <c r="F1" s="1"/>
    </row>
    <row r="2" spans="2:6" ht="15.75" x14ac:dyDescent="0.25">
      <c r="B2" s="1"/>
      <c r="C2" s="13" t="s">
        <v>45</v>
      </c>
      <c r="D2" s="13"/>
      <c r="E2" s="13"/>
      <c r="F2" s="1"/>
    </row>
    <row r="3" spans="2:6" ht="15.75" x14ac:dyDescent="0.25">
      <c r="B3" s="1"/>
      <c r="C3" s="13" t="s">
        <v>46</v>
      </c>
      <c r="D3" s="13"/>
      <c r="E3" s="13"/>
      <c r="F3" s="1"/>
    </row>
    <row r="4" spans="2:6" ht="15.75" x14ac:dyDescent="0.25">
      <c r="B4" s="1"/>
      <c r="C4" s="13" t="s">
        <v>47</v>
      </c>
      <c r="D4" s="13"/>
      <c r="E4" s="13"/>
      <c r="F4" s="1"/>
    </row>
    <row r="5" spans="2:6" ht="15.75" x14ac:dyDescent="0.25">
      <c r="B5" s="1"/>
      <c r="C5" s="1"/>
      <c r="D5" s="1"/>
      <c r="E5" s="1"/>
      <c r="F5" s="1"/>
    </row>
    <row r="6" spans="2:6" ht="15.75" x14ac:dyDescent="0.25">
      <c r="B6" s="1"/>
      <c r="C6" s="4" t="s">
        <v>48</v>
      </c>
      <c r="D6" s="1"/>
      <c r="E6" s="1"/>
      <c r="F6" s="1"/>
    </row>
    <row r="7" spans="2:6" ht="15.75" x14ac:dyDescent="0.25">
      <c r="B7" s="1"/>
      <c r="C7" s="4" t="s">
        <v>49</v>
      </c>
      <c r="D7" s="1"/>
      <c r="E7" s="1"/>
      <c r="F7" s="1"/>
    </row>
    <row r="8" spans="2:6" ht="15.75" x14ac:dyDescent="0.25">
      <c r="B8" s="1"/>
      <c r="C8" s="1" t="s">
        <v>6</v>
      </c>
      <c r="D8" s="9">
        <v>56000</v>
      </c>
      <c r="E8" s="1"/>
      <c r="F8" s="1"/>
    </row>
    <row r="9" spans="2:6" ht="15.75" x14ac:dyDescent="0.25">
      <c r="B9" s="1"/>
      <c r="C9" s="1" t="s">
        <v>8</v>
      </c>
      <c r="D9" s="9">
        <v>14500</v>
      </c>
      <c r="E9" s="1"/>
      <c r="F9" s="1"/>
    </row>
    <row r="10" spans="2:6" ht="15.75" x14ac:dyDescent="0.25">
      <c r="B10" s="1"/>
      <c r="C10" s="1" t="s">
        <v>50</v>
      </c>
      <c r="D10" s="9">
        <v>-435</v>
      </c>
      <c r="E10" s="1"/>
      <c r="F10" s="1"/>
    </row>
    <row r="11" spans="2:6" ht="15.75" x14ac:dyDescent="0.25">
      <c r="B11" s="1"/>
      <c r="C11" s="1" t="s">
        <v>22</v>
      </c>
      <c r="D11" s="9">
        <v>1250</v>
      </c>
      <c r="E11" s="1"/>
      <c r="F11" s="1"/>
    </row>
    <row r="12" spans="2:6" ht="15.75" x14ac:dyDescent="0.25">
      <c r="B12" s="1"/>
      <c r="C12" s="1" t="s">
        <v>51</v>
      </c>
      <c r="D12" s="9">
        <v>18000</v>
      </c>
      <c r="E12" s="7"/>
      <c r="F12" s="1"/>
    </row>
    <row r="13" spans="2:6" ht="15.75" x14ac:dyDescent="0.25">
      <c r="B13" s="1"/>
      <c r="C13" s="5" t="s">
        <v>66</v>
      </c>
      <c r="D13" s="9"/>
      <c r="E13" s="2">
        <f>SUM(D8:D12)</f>
        <v>89315</v>
      </c>
      <c r="F13" s="1"/>
    </row>
    <row r="14" spans="2:6" ht="15.75" x14ac:dyDescent="0.25">
      <c r="B14" s="1"/>
      <c r="C14" s="1"/>
      <c r="D14" s="9"/>
      <c r="E14" s="1"/>
      <c r="F14" s="1"/>
    </row>
    <row r="15" spans="2:6" ht="15.75" x14ac:dyDescent="0.25">
      <c r="B15" s="1"/>
      <c r="C15" s="4" t="s">
        <v>52</v>
      </c>
      <c r="D15" s="9"/>
      <c r="E15" s="1"/>
      <c r="F15" s="1"/>
    </row>
    <row r="16" spans="2:6" ht="15.75" x14ac:dyDescent="0.25">
      <c r="B16" s="1"/>
      <c r="C16" s="1" t="s">
        <v>53</v>
      </c>
      <c r="D16" s="9">
        <v>52000</v>
      </c>
      <c r="E16" s="1"/>
      <c r="F16" s="1"/>
    </row>
    <row r="17" spans="2:6" ht="15.75" x14ac:dyDescent="0.25">
      <c r="B17" s="1"/>
      <c r="C17" s="1" t="s">
        <v>12</v>
      </c>
      <c r="D17" s="9">
        <v>-19000</v>
      </c>
      <c r="E17" s="1"/>
      <c r="F17" s="1"/>
    </row>
    <row r="18" spans="2:6" ht="15.75" x14ac:dyDescent="0.25">
      <c r="B18" s="1"/>
      <c r="C18" s="1" t="s">
        <v>17</v>
      </c>
      <c r="D18" s="9">
        <v>70000</v>
      </c>
      <c r="E18" s="1"/>
      <c r="F18" s="1"/>
    </row>
    <row r="19" spans="2:6" ht="15.75" x14ac:dyDescent="0.25">
      <c r="B19" s="1"/>
      <c r="C19" s="1" t="s">
        <v>11</v>
      </c>
      <c r="D19" s="9">
        <v>-28000</v>
      </c>
      <c r="E19" s="1"/>
      <c r="F19" s="1"/>
    </row>
    <row r="20" spans="2:6" ht="15.75" x14ac:dyDescent="0.25">
      <c r="B20" s="1"/>
      <c r="C20" s="5" t="s">
        <v>54</v>
      </c>
      <c r="D20" s="1"/>
      <c r="E20" s="10">
        <f>SUM(D16:D19)</f>
        <v>75000</v>
      </c>
      <c r="F20" s="1"/>
    </row>
    <row r="21" spans="2:6" ht="15.75" x14ac:dyDescent="0.25">
      <c r="B21" s="1"/>
      <c r="C21" s="4" t="s">
        <v>55</v>
      </c>
      <c r="D21" s="11"/>
      <c r="E21" s="6">
        <f>SUM(E13:E20)</f>
        <v>164315</v>
      </c>
      <c r="F21" s="1"/>
    </row>
    <row r="22" spans="2:6" ht="15.75" x14ac:dyDescent="0.25">
      <c r="B22" s="1"/>
      <c r="C22" s="1"/>
      <c r="D22" s="9"/>
      <c r="E22" s="1"/>
      <c r="F22" s="1"/>
    </row>
    <row r="23" spans="2:6" ht="15.75" x14ac:dyDescent="0.25">
      <c r="B23" s="1"/>
      <c r="C23" s="4" t="s">
        <v>56</v>
      </c>
      <c r="D23" s="9"/>
      <c r="E23" s="1"/>
      <c r="F23" s="1"/>
    </row>
    <row r="24" spans="2:6" ht="15.75" x14ac:dyDescent="0.25">
      <c r="B24" s="1"/>
      <c r="C24" s="4" t="s">
        <v>57</v>
      </c>
      <c r="D24" s="9"/>
      <c r="E24" s="1"/>
      <c r="F24" s="1"/>
    </row>
    <row r="25" spans="2:6" ht="15.75" x14ac:dyDescent="0.25">
      <c r="B25" s="1"/>
      <c r="C25" s="1" t="s">
        <v>2</v>
      </c>
      <c r="D25" s="9">
        <v>7800</v>
      </c>
      <c r="E25" s="1"/>
      <c r="F25" s="1"/>
    </row>
    <row r="26" spans="2:6" ht="15.75" x14ac:dyDescent="0.25">
      <c r="B26" s="1"/>
      <c r="C26" s="1" t="s">
        <v>20</v>
      </c>
      <c r="D26" s="9">
        <v>12000</v>
      </c>
      <c r="E26" s="1"/>
      <c r="F26" s="1"/>
    </row>
    <row r="27" spans="2:6" ht="15.75" x14ac:dyDescent="0.25">
      <c r="B27" s="1"/>
      <c r="C27" s="5" t="s">
        <v>58</v>
      </c>
      <c r="D27" s="9"/>
      <c r="E27" s="2">
        <f>SUM(D25:D26)</f>
        <v>19800</v>
      </c>
      <c r="F27" s="1"/>
    </row>
    <row r="28" spans="2:6" ht="15.75" x14ac:dyDescent="0.25">
      <c r="B28" s="1"/>
      <c r="C28" s="1"/>
      <c r="D28" s="12"/>
      <c r="E28" s="1"/>
      <c r="F28" s="1"/>
    </row>
    <row r="29" spans="2:6" ht="15.75" x14ac:dyDescent="0.25">
      <c r="B29" s="1"/>
      <c r="C29" s="4" t="s">
        <v>59</v>
      </c>
      <c r="D29" s="9"/>
      <c r="E29" s="2"/>
      <c r="F29" s="1"/>
    </row>
    <row r="30" spans="2:6" ht="15.75" x14ac:dyDescent="0.25">
      <c r="B30" s="1"/>
      <c r="C30" s="1" t="s">
        <v>60</v>
      </c>
      <c r="D30" s="9">
        <v>50000</v>
      </c>
      <c r="E30" s="2"/>
      <c r="F30" s="1"/>
    </row>
    <row r="31" spans="2:6" ht="15.75" x14ac:dyDescent="0.25">
      <c r="B31" s="1"/>
      <c r="C31" s="5" t="s">
        <v>67</v>
      </c>
      <c r="D31" s="1"/>
      <c r="E31" s="8">
        <f>D30</f>
        <v>50000</v>
      </c>
      <c r="F31" s="1"/>
    </row>
    <row r="32" spans="2:6" ht="15.75" x14ac:dyDescent="0.25">
      <c r="B32" s="1"/>
      <c r="C32" s="4" t="s">
        <v>61</v>
      </c>
      <c r="D32" s="6"/>
      <c r="E32" s="6">
        <f>SUM(E27:E31)</f>
        <v>69800</v>
      </c>
      <c r="F32" s="1"/>
    </row>
    <row r="33" spans="2:6" ht="15.75" x14ac:dyDescent="0.25">
      <c r="B33" s="1"/>
      <c r="C33" s="1"/>
      <c r="D33" s="1"/>
      <c r="E33" s="1"/>
      <c r="F33" s="1"/>
    </row>
    <row r="34" spans="2:6" ht="15.75" x14ac:dyDescent="0.25">
      <c r="B34" s="1"/>
      <c r="C34" s="4" t="s">
        <v>62</v>
      </c>
      <c r="D34" s="9"/>
      <c r="E34" s="2"/>
      <c r="F34" s="1"/>
    </row>
    <row r="35" spans="2:6" ht="15.75" x14ac:dyDescent="0.25">
      <c r="B35" s="1"/>
      <c r="C35" s="1" t="s">
        <v>7</v>
      </c>
      <c r="D35" s="9">
        <v>56650</v>
      </c>
      <c r="E35" s="2"/>
      <c r="F35" s="1"/>
    </row>
    <row r="36" spans="2:6" ht="15.75" x14ac:dyDescent="0.25">
      <c r="B36" s="1"/>
      <c r="C36" s="1" t="s">
        <v>63</v>
      </c>
      <c r="D36" s="9">
        <v>435</v>
      </c>
      <c r="E36" s="2"/>
      <c r="F36" s="1"/>
    </row>
    <row r="37" spans="2:6" ht="15.75" x14ac:dyDescent="0.25">
      <c r="B37" s="1"/>
      <c r="C37" s="1" t="s">
        <v>43</v>
      </c>
      <c r="D37" s="9">
        <v>37865</v>
      </c>
      <c r="E37" s="8"/>
      <c r="F37" s="1"/>
    </row>
    <row r="38" spans="2:6" ht="15.75" x14ac:dyDescent="0.25">
      <c r="B38" s="1"/>
      <c r="C38" s="5" t="s">
        <v>64</v>
      </c>
      <c r="D38" s="1"/>
      <c r="E38" s="9">
        <f>D35+D37</f>
        <v>94515</v>
      </c>
      <c r="F38" s="1"/>
    </row>
    <row r="39" spans="2:6" ht="15.75" x14ac:dyDescent="0.25">
      <c r="B39" s="1"/>
      <c r="C39" s="1"/>
      <c r="D39" s="9"/>
      <c r="E39" s="2"/>
      <c r="F39" s="1"/>
    </row>
    <row r="40" spans="2:6" ht="15.75" x14ac:dyDescent="0.25">
      <c r="B40" s="1"/>
      <c r="C40" s="4" t="s">
        <v>65</v>
      </c>
      <c r="D40" s="9"/>
      <c r="E40" s="6">
        <f>E32+E38</f>
        <v>164315</v>
      </c>
      <c r="F40" s="1"/>
    </row>
    <row r="41" spans="2:6" ht="15.75" x14ac:dyDescent="0.25">
      <c r="B41" s="1"/>
      <c r="C41" s="1"/>
      <c r="D41" s="2"/>
      <c r="E41" s="2"/>
      <c r="F41" s="1"/>
    </row>
    <row r="42" spans="2:6" ht="15.75" x14ac:dyDescent="0.25">
      <c r="B42" s="1"/>
      <c r="C42" s="1"/>
      <c r="D42" s="2"/>
      <c r="E42" s="2"/>
      <c r="F42" s="1"/>
    </row>
    <row r="43" spans="2:6" ht="15.75" x14ac:dyDescent="0.25">
      <c r="B43" s="1"/>
      <c r="C43" s="1"/>
      <c r="D43" s="2"/>
      <c r="E43" s="2"/>
      <c r="F43" s="1"/>
    </row>
  </sheetData>
  <mergeCells count="4">
    <mergeCell ref="C1:E1"/>
    <mergeCell ref="C2:E2"/>
    <mergeCell ref="C3:E3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Estado de resultados</vt:lpstr>
      <vt:lpstr>Balance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</dc:creator>
  <cp:lastModifiedBy>Alvarez</cp:lastModifiedBy>
  <dcterms:created xsi:type="dcterms:W3CDTF">2023-08-18T05:05:45Z</dcterms:created>
  <dcterms:modified xsi:type="dcterms:W3CDTF">2023-08-18T05:38:46Z</dcterms:modified>
</cp:coreProperties>
</file>