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4\"/>
    </mc:Choice>
  </mc:AlternateContent>
  <xr:revisionPtr revIDLastSave="0" documentId="8_{51CAD27C-F315-4075-8616-9BDE9AC44093}" xr6:coauthVersionLast="47" xr6:coauthVersionMax="47" xr10:uidLastSave="{00000000-0000-0000-0000-000000000000}"/>
  <bookViews>
    <workbookView xWindow="-108" yWindow="-108" windowWidth="23256" windowHeight="12456" xr2:uid="{A353DDCF-CF1C-464F-B0E1-DFF3778B5ED2}"/>
  </bookViews>
  <sheets>
    <sheet name="PROBLEMA1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J70" i="1"/>
  <c r="I70" i="1"/>
  <c r="H70" i="1"/>
  <c r="E56" i="1"/>
  <c r="E55" i="1"/>
  <c r="D55" i="1"/>
  <c r="G28" i="1"/>
  <c r="C28" i="1"/>
  <c r="G27" i="1"/>
  <c r="C27" i="1"/>
  <c r="G26" i="1"/>
  <c r="C26" i="1"/>
  <c r="H21" i="1"/>
  <c r="H23" i="1" s="1"/>
  <c r="H27" i="1" s="1"/>
  <c r="G21" i="1"/>
  <c r="G23" i="1" s="1"/>
  <c r="H26" i="1" s="1"/>
  <c r="H19" i="1"/>
  <c r="G19" i="1"/>
  <c r="D19" i="1"/>
  <c r="D21" i="1" s="1"/>
  <c r="D23" i="1" s="1"/>
  <c r="D27" i="1" s="1"/>
  <c r="C19" i="1"/>
  <c r="C21" i="1" s="1"/>
  <c r="C23" i="1" s="1"/>
  <c r="D26" i="1" s="1"/>
</calcChain>
</file>

<file path=xl/sharedStrings.xml><?xml version="1.0" encoding="utf-8"?>
<sst xmlns="http://schemas.openxmlformats.org/spreadsheetml/2006/main" count="31" uniqueCount="23">
  <si>
    <t>Acciones</t>
  </si>
  <si>
    <t>Estructura A</t>
  </si>
  <si>
    <t>Estructura B</t>
  </si>
  <si>
    <t>EBIT = UAII</t>
  </si>
  <si>
    <t>EBIT</t>
  </si>
  <si>
    <t>(-) Intereses</t>
  </si>
  <si>
    <t>UAI</t>
  </si>
  <si>
    <t>(-) Impuestos</t>
  </si>
  <si>
    <t>UN = UDAC</t>
  </si>
  <si>
    <t>UN</t>
  </si>
  <si>
    <t>EPS (UPA)</t>
  </si>
  <si>
    <t>COORDENADAS</t>
  </si>
  <si>
    <t>X</t>
  </si>
  <si>
    <t>Y</t>
  </si>
  <si>
    <t>EPS</t>
  </si>
  <si>
    <t>PE FINACIERO</t>
  </si>
  <si>
    <t>d) Niveles de Preferencia</t>
  </si>
  <si>
    <t>=</t>
  </si>
  <si>
    <t>PARA BUSCAR EL PUNTO DE EQUILIBRIO SE IGUALAN LAS FÓRMULAS</t>
  </si>
  <si>
    <t>UPA = GPA</t>
  </si>
  <si>
    <t xml:space="preserve">UIAA = </t>
  </si>
  <si>
    <t>c) Apalancamiento Financiero</t>
  </si>
  <si>
    <t>UAII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</si>
</sst>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Q-100A]#,##0.00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EBIT-EPS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'PROBLEMA1 (2)'!$B$16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'PROBLEMA1 (2)'!$C$26:$C$28</c:f>
              <c:numCache>
                <c:formatCode>[$Q-100A]#,##0.00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'PROBLEMA1 (2)'!$D$26:$D$28</c:f>
              <c:numCache>
                <c:formatCode>_("$"* #,##0.00_);_("$"* \(#,##0.00\);_("$"* "-"??_);_(@_)</c:formatCode>
                <c:ptCount val="3"/>
                <c:pt idx="0">
                  <c:v>5.0999999999999996</c:v>
                </c:pt>
                <c:pt idx="1">
                  <c:v>6.6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B-4B10-86BC-3D32063105F2}"/>
            </c:ext>
          </c:extLst>
        </c:ser>
        <c:ser>
          <c:idx val="1"/>
          <c:order val="1"/>
          <c:tx>
            <c:strRef>
              <c:f>'PROBLEMA1 (2)'!$F$16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'PROBLEMA1 (2)'!$G$26:$G$28</c:f>
              <c:numCache>
                <c:formatCode>[$Q-100A]#,##0.00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'PROBLEMA1 (2)'!$H$26:$H$28</c:f>
              <c:numCache>
                <c:formatCode>[$Q-100A]#,##0.00</c:formatCode>
                <c:ptCount val="3"/>
                <c:pt idx="0">
                  <c:v>4.8</c:v>
                </c:pt>
                <c:pt idx="1">
                  <c:v>7.8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B-4B10-86BC-3D320631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65152"/>
        <c:axId val="2110667552"/>
      </c:scatterChart>
      <c:valAx>
        <c:axId val="2110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 OPERATIVA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[$Q-100A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7552"/>
        <c:crosses val="autoZero"/>
        <c:crossBetween val="midCat"/>
      </c:valAx>
      <c:valAx>
        <c:axId val="21106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UTILIDADES</a:t>
                </a:r>
                <a:r>
                  <a:rPr lang="en-US" baseline="0"/>
                  <a:t> POR ACCIÓN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06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37798</xdr:colOff>
      <xdr:row>29</xdr:row>
      <xdr:rowOff>188987</xdr:rowOff>
    </xdr:from>
    <xdr:to>
      <xdr:col>5</xdr:col>
      <xdr:colOff>1566303</xdr:colOff>
      <xdr:row>32</xdr:row>
      <xdr:rowOff>186964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6">
              <a:extLst>
                <a:ext uri="{FF2B5EF4-FFF2-40B4-BE49-F238E27FC236}">
                  <a16:creationId xmlns:a16="http://schemas.microsoft.com/office/drawing/2014/main" id="{8EA47EE0-03CC-44D7-8D43-E9A4253F197A}"/>
                </a:ext>
              </a:extLst>
            </xdr:cNvPr>
            <xdr:cNvSpPr txBox="1"/>
          </xdr:nvSpPr>
          <xdr:spPr>
            <a:xfrm>
              <a:off x="2720038" y="6345947"/>
              <a:ext cx="4896545" cy="54661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>
        <xdr:sp macro="" textlink="">
          <xdr:nvSpPr>
            <xdr:cNvPr id="2" name="CuadroTexto 16">
              <a:extLst>
                <a:ext uri="{FF2B5EF4-FFF2-40B4-BE49-F238E27FC236}">
                  <a16:creationId xmlns:a16="http://schemas.microsoft.com/office/drawing/2014/main" id="{8EA47EE0-03CC-44D7-8D43-E9A4253F197A}"/>
                </a:ext>
              </a:extLst>
            </xdr:cNvPr>
            <xdr:cNvSpPr txBox="1"/>
          </xdr:nvSpPr>
          <xdr:spPr>
            <a:xfrm>
              <a:off x="2720038" y="6345947"/>
              <a:ext cx="4896545" cy="546617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>
    <xdr:from>
      <xdr:col>2</xdr:col>
      <xdr:colOff>163285</xdr:colOff>
      <xdr:row>34</xdr:row>
      <xdr:rowOff>30691</xdr:rowOff>
    </xdr:from>
    <xdr:to>
      <xdr:col>7</xdr:col>
      <xdr:colOff>447524</xdr:colOff>
      <xdr:row>48</xdr:row>
      <xdr:rowOff>128058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25F0C90B-35F4-4F75-BDFD-27646F9CA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45357</xdr:colOff>
      <xdr:row>50</xdr:row>
      <xdr:rowOff>75595</xdr:rowOff>
    </xdr:from>
    <xdr:to>
      <xdr:col>2</xdr:col>
      <xdr:colOff>1011100</xdr:colOff>
      <xdr:row>53</xdr:row>
      <xdr:rowOff>23052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A8F1862B-2008-4D5E-8893-3B9BDF72B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217" y="10080655"/>
          <a:ext cx="2863123" cy="496097"/>
        </a:xfrm>
        <a:prstGeom prst="rect">
          <a:avLst/>
        </a:prstGeom>
      </xdr:spPr>
    </xdr:pic>
    <xdr:clientData/>
  </xdr:twoCellAnchor>
  <xdr:twoCellAnchor>
    <xdr:from>
      <xdr:col>2</xdr:col>
      <xdr:colOff>861785</xdr:colOff>
      <xdr:row>57</xdr:row>
      <xdr:rowOff>60476</xdr:rowOff>
    </xdr:from>
    <xdr:to>
      <xdr:col>5</xdr:col>
      <xdr:colOff>536726</xdr:colOff>
      <xdr:row>61</xdr:row>
      <xdr:rowOff>98273</xdr:rowOff>
    </xdr:to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id="{4D29EF90-BD50-4BF0-8B43-F0580F98EC1E}"/>
            </a:ext>
          </a:extLst>
        </xdr:cNvPr>
        <xdr:cNvSpPr txBox="1"/>
      </xdr:nvSpPr>
      <xdr:spPr>
        <a:xfrm>
          <a:off x="3544025" y="11345696"/>
          <a:ext cx="3042981" cy="769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</a:t>
          </a:r>
          <a:r>
            <a:rPr lang="en-US" sz="1100" baseline="0"/>
            <a:t> las UAII &lt; 52000 se prefiere la estructura A.</a:t>
          </a:r>
        </a:p>
        <a:p>
          <a:r>
            <a:rPr lang="en-US" sz="1100" baseline="0"/>
            <a:t>Si las UAII &gt; 52000 se prefiere la estructura B. </a:t>
          </a:r>
        </a:p>
        <a:p>
          <a:r>
            <a:rPr lang="en-US" sz="1100" baseline="0"/>
            <a:t>Si las UAII = 52000 es indistinto.</a:t>
          </a:r>
          <a:endParaRPr lang="en-US" sz="1100"/>
        </a:p>
      </xdr:txBody>
    </xdr:sp>
    <xdr:clientData/>
  </xdr:twoCellAnchor>
  <xdr:oneCellAnchor>
    <xdr:from>
      <xdr:col>3</xdr:col>
      <xdr:colOff>140002</xdr:colOff>
      <xdr:row>51</xdr:row>
      <xdr:rowOff>75747</xdr:rowOff>
    </xdr:from>
    <xdr:ext cx="2074350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8">
              <a:extLst>
                <a:ext uri="{FF2B5EF4-FFF2-40B4-BE49-F238E27FC236}">
                  <a16:creationId xmlns:a16="http://schemas.microsoft.com/office/drawing/2014/main" id="{EAE6512C-9B77-4397-A576-E6EC8C2835CE}"/>
                </a:ext>
              </a:extLst>
            </xdr:cNvPr>
            <xdr:cNvSpPr txBox="1"/>
          </xdr:nvSpPr>
          <xdr:spPr>
            <a:xfrm>
              <a:off x="4231942" y="10263687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8">
              <a:extLst>
                <a:ext uri="{FF2B5EF4-FFF2-40B4-BE49-F238E27FC236}">
                  <a16:creationId xmlns:a16="http://schemas.microsoft.com/office/drawing/2014/main" id="{EAE6512C-9B77-4397-A576-E6EC8C2835CE}"/>
                </a:ext>
              </a:extLst>
            </xdr:cNvPr>
            <xdr:cNvSpPr txBox="1"/>
          </xdr:nvSpPr>
          <xdr:spPr>
            <a:xfrm>
              <a:off x="4231942" y="10263687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105834</xdr:colOff>
      <xdr:row>50</xdr:row>
      <xdr:rowOff>105832</xdr:rowOff>
    </xdr:from>
    <xdr:ext cx="2074350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BE343006-9B10-40D3-983F-29345EF60E87}"/>
                </a:ext>
              </a:extLst>
            </xdr:cNvPr>
            <xdr:cNvSpPr txBox="1"/>
          </xdr:nvSpPr>
          <xdr:spPr>
            <a:xfrm>
              <a:off x="7870614" y="10110892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𝐺𝐴𝑃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BE343006-9B10-40D3-983F-29345EF60E87}"/>
                </a:ext>
              </a:extLst>
            </xdr:cNvPr>
            <xdr:cNvSpPr txBox="1"/>
          </xdr:nvSpPr>
          <xdr:spPr>
            <a:xfrm>
              <a:off x="7870614" y="10110892"/>
              <a:ext cx="207435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𝐺𝐴𝑃=  ((1−𝑇)𝑥 (𝑈𝐴𝐼𝐼−𝐼)−𝐷𝑃)/𝑛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22679</xdr:colOff>
      <xdr:row>52</xdr:row>
      <xdr:rowOff>120953</xdr:rowOff>
    </xdr:from>
    <xdr:ext cx="3593997" cy="3561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10">
              <a:extLst>
                <a:ext uri="{FF2B5EF4-FFF2-40B4-BE49-F238E27FC236}">
                  <a16:creationId xmlns:a16="http://schemas.microsoft.com/office/drawing/2014/main" id="{C452BD17-E497-4BE4-8891-81CB24ED4D71}"/>
                </a:ext>
              </a:extLst>
            </xdr:cNvPr>
            <xdr:cNvSpPr txBox="1"/>
          </xdr:nvSpPr>
          <xdr:spPr>
            <a:xfrm>
              <a:off x="7787459" y="10491773"/>
              <a:ext cx="3593997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10">
              <a:extLst>
                <a:ext uri="{FF2B5EF4-FFF2-40B4-BE49-F238E27FC236}">
                  <a16:creationId xmlns:a16="http://schemas.microsoft.com/office/drawing/2014/main" id="{C452BD17-E497-4BE4-8891-81CB24ED4D71}"/>
                </a:ext>
              </a:extLst>
            </xdr:cNvPr>
            <xdr:cNvSpPr txBox="1"/>
          </xdr:nvSpPr>
          <xdr:spPr>
            <a:xfrm>
              <a:off x="7787459" y="10491773"/>
              <a:ext cx="3593997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 ((1−𝑇)𝑥 (</a:t>
              </a:r>
              <a:r>
                <a:rPr lang="es-MX" sz="1100" b="0" i="0">
                  <a:latin typeface="Cambria Math" panose="02040503050406030204" pitchFamily="18" charset="0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s-MX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 )−〖</a:t>
              </a:r>
              <a:r>
                <a:rPr lang="es-MX" sz="1100" b="0" i="0">
                  <a:latin typeface="Cambria Math" panose="02040503050406030204" pitchFamily="18" charset="0"/>
                </a:rPr>
                <a:t>𝐷𝑃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60476</xdr:colOff>
      <xdr:row>65</xdr:row>
      <xdr:rowOff>60476</xdr:rowOff>
    </xdr:from>
    <xdr:to>
      <xdr:col>4</xdr:col>
      <xdr:colOff>27214</xdr:colOff>
      <xdr:row>69</xdr:row>
      <xdr:rowOff>127485</xdr:rowOff>
    </xdr:to>
    <xdr:pic>
      <xdr:nvPicPr>
        <xdr:cNvPr id="9" name="Imagen 6">
          <a:extLst>
            <a:ext uri="{FF2B5EF4-FFF2-40B4-BE49-F238E27FC236}">
              <a16:creationId xmlns:a16="http://schemas.microsoft.com/office/drawing/2014/main" id="{956B1D9E-F91E-4DEA-AED6-F22E3A9B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336" y="12808736"/>
          <a:ext cx="4508258" cy="798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162681</xdr:colOff>
      <xdr:row>59</xdr:row>
      <xdr:rowOff>166461</xdr:rowOff>
    </xdr:from>
    <xdr:ext cx="65" cy="172227"/>
    <xdr:sp macro="" textlink="">
      <xdr:nvSpPr>
        <xdr:cNvPr id="10" name="TextBox 14">
          <a:extLst>
            <a:ext uri="{FF2B5EF4-FFF2-40B4-BE49-F238E27FC236}">
              <a16:creationId xmlns:a16="http://schemas.microsoft.com/office/drawing/2014/main" id="{B9595F02-B063-4B5C-883A-12708233716F}"/>
            </a:ext>
          </a:extLst>
        </xdr:cNvPr>
        <xdr:cNvSpPr txBox="1"/>
      </xdr:nvSpPr>
      <xdr:spPr>
        <a:xfrm>
          <a:off x="7927461" y="118174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973667</xdr:colOff>
      <xdr:row>2</xdr:row>
      <xdr:rowOff>92903</xdr:rowOff>
    </xdr:from>
    <xdr:to>
      <xdr:col>7</xdr:col>
      <xdr:colOff>66380</xdr:colOff>
      <xdr:row>13</xdr:row>
      <xdr:rowOff>119000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17CF299-3E2F-4BFD-A5CE-8BDB5912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8527" y="458663"/>
          <a:ext cx="7329933" cy="2898837"/>
        </a:xfrm>
        <a:prstGeom prst="rect">
          <a:avLst/>
        </a:prstGeom>
      </xdr:spPr>
    </xdr:pic>
    <xdr:clientData/>
  </xdr:twoCellAnchor>
  <xdr:oneCellAnchor>
    <xdr:from>
      <xdr:col>6</xdr:col>
      <xdr:colOff>6047</xdr:colOff>
      <xdr:row>55</xdr:row>
      <xdr:rowOff>157239</xdr:rowOff>
    </xdr:from>
    <xdr:ext cx="4406527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0">
              <a:extLst>
                <a:ext uri="{FF2B5EF4-FFF2-40B4-BE49-F238E27FC236}">
                  <a16:creationId xmlns:a16="http://schemas.microsoft.com/office/drawing/2014/main" id="{3FA21697-20A3-466A-8256-4E1F5409825E}"/>
                </a:ext>
              </a:extLst>
            </xdr:cNvPr>
            <xdr:cNvSpPr txBox="1"/>
          </xdr:nvSpPr>
          <xdr:spPr>
            <a:xfrm>
              <a:off x="7770827" y="11076699"/>
              <a:ext cx="440652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∗(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𝑈𝐴𝐼𝐼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0">
              <a:extLst>
                <a:ext uri="{FF2B5EF4-FFF2-40B4-BE49-F238E27FC236}">
                  <a16:creationId xmlns:a16="http://schemas.microsoft.com/office/drawing/2014/main" id="{3FA21697-20A3-466A-8256-4E1F5409825E}"/>
                </a:ext>
              </a:extLst>
            </xdr:cNvPr>
            <xdr:cNvSpPr txBox="1"/>
          </xdr:nvSpPr>
          <xdr:spPr>
            <a:xfrm>
              <a:off x="7770827" y="11076699"/>
              <a:ext cx="440652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(1−𝑇)𝑥 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)∗𝑛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1663095</xdr:colOff>
      <xdr:row>57</xdr:row>
      <xdr:rowOff>157239</xdr:rowOff>
    </xdr:from>
    <xdr:ext cx="4884992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0">
              <a:extLst>
                <a:ext uri="{FF2B5EF4-FFF2-40B4-BE49-F238E27FC236}">
                  <a16:creationId xmlns:a16="http://schemas.microsoft.com/office/drawing/2014/main" id="{DF23434D-62F0-4139-B182-A55F35F34617}"/>
                </a:ext>
              </a:extLst>
            </xdr:cNvPr>
            <xdr:cNvSpPr txBox="1"/>
          </xdr:nvSpPr>
          <xdr:spPr>
            <a:xfrm>
              <a:off x="7713375" y="11442459"/>
              <a:ext cx="488499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𝑈𝐴𝐼𝐼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</m:d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0">
              <a:extLst>
                <a:ext uri="{FF2B5EF4-FFF2-40B4-BE49-F238E27FC236}">
                  <a16:creationId xmlns:a16="http://schemas.microsoft.com/office/drawing/2014/main" id="{DF23434D-62F0-4139-B182-A55F35F34617}"/>
                </a:ext>
              </a:extLst>
            </xdr:cNvPr>
            <xdr:cNvSpPr txBox="1"/>
          </xdr:nvSpPr>
          <xdr:spPr>
            <a:xfrm>
              <a:off x="7713375" y="11442459"/>
              <a:ext cx="4884992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)∗𝑛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59</xdr:row>
      <xdr:rowOff>169334</xdr:rowOff>
    </xdr:from>
    <xdr:ext cx="49588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0">
              <a:extLst>
                <a:ext uri="{FF2B5EF4-FFF2-40B4-BE49-F238E27FC236}">
                  <a16:creationId xmlns:a16="http://schemas.microsoft.com/office/drawing/2014/main" id="{77EEAA15-E691-4345-A49A-89797DBF3018}"/>
                </a:ext>
              </a:extLst>
            </xdr:cNvPr>
            <xdr:cNvSpPr txBox="1"/>
          </xdr:nvSpPr>
          <xdr:spPr>
            <a:xfrm>
              <a:off x="7695232" y="11820314"/>
              <a:ext cx="4958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0">
              <a:extLst>
                <a:ext uri="{FF2B5EF4-FFF2-40B4-BE49-F238E27FC236}">
                  <a16:creationId xmlns:a16="http://schemas.microsoft.com/office/drawing/2014/main" id="{77EEAA15-E691-4345-A49A-89797DBF3018}"/>
                </a:ext>
              </a:extLst>
            </xdr:cNvPr>
            <xdr:cNvSpPr txBox="1"/>
          </xdr:nvSpPr>
          <xdr:spPr>
            <a:xfrm>
              <a:off x="7695232" y="11820314"/>
              <a:ext cx="4958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1657046</xdr:colOff>
      <xdr:row>61</xdr:row>
      <xdr:rowOff>133047</xdr:rowOff>
    </xdr:from>
    <xdr:ext cx="5075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0">
              <a:extLst>
                <a:ext uri="{FF2B5EF4-FFF2-40B4-BE49-F238E27FC236}">
                  <a16:creationId xmlns:a16="http://schemas.microsoft.com/office/drawing/2014/main" id="{5FCF4BFE-CE69-4955-AA72-3EF75815617E}"/>
                </a:ext>
              </a:extLst>
            </xdr:cNvPr>
            <xdr:cNvSpPr txBox="1"/>
          </xdr:nvSpPr>
          <xdr:spPr>
            <a:xfrm>
              <a:off x="7707326" y="12149787"/>
              <a:ext cx="507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0">
              <a:extLst>
                <a:ext uri="{FF2B5EF4-FFF2-40B4-BE49-F238E27FC236}">
                  <a16:creationId xmlns:a16="http://schemas.microsoft.com/office/drawing/2014/main" id="{5FCF4BFE-CE69-4955-AA72-3EF75815617E}"/>
                </a:ext>
              </a:extLst>
            </xdr:cNvPr>
            <xdr:cNvSpPr txBox="1"/>
          </xdr:nvSpPr>
          <xdr:spPr>
            <a:xfrm>
              <a:off x="7707326" y="12149787"/>
              <a:ext cx="507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63</xdr:row>
      <xdr:rowOff>133047</xdr:rowOff>
    </xdr:from>
    <xdr:ext cx="4409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0">
              <a:extLst>
                <a:ext uri="{FF2B5EF4-FFF2-40B4-BE49-F238E27FC236}">
                  <a16:creationId xmlns:a16="http://schemas.microsoft.com/office/drawing/2014/main" id="{F3CEE342-27E9-4888-BE31-153C3F4F4379}"/>
                </a:ext>
              </a:extLst>
            </xdr:cNvPr>
            <xdr:cNvSpPr txBox="1"/>
          </xdr:nvSpPr>
          <xdr:spPr>
            <a:xfrm>
              <a:off x="7695232" y="12515547"/>
              <a:ext cx="4409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𝐷𝑃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0">
              <a:extLst>
                <a:ext uri="{FF2B5EF4-FFF2-40B4-BE49-F238E27FC236}">
                  <a16:creationId xmlns:a16="http://schemas.microsoft.com/office/drawing/2014/main" id="{F3CEE342-27E9-4888-BE31-153C3F4F4379}"/>
                </a:ext>
              </a:extLst>
            </xdr:cNvPr>
            <xdr:cNvSpPr txBox="1"/>
          </xdr:nvSpPr>
          <xdr:spPr>
            <a:xfrm>
              <a:off x="7695232" y="12515547"/>
              <a:ext cx="4409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𝐵−𝑛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1644952</xdr:colOff>
      <xdr:row>65</xdr:row>
      <xdr:rowOff>102810</xdr:rowOff>
    </xdr:from>
    <xdr:ext cx="3288144" cy="3561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0">
              <a:extLst>
                <a:ext uri="{FF2B5EF4-FFF2-40B4-BE49-F238E27FC236}">
                  <a16:creationId xmlns:a16="http://schemas.microsoft.com/office/drawing/2014/main" id="{A589252C-7CD7-4D2E-A6D2-FC614CBA1DB8}"/>
                </a:ext>
              </a:extLst>
            </xdr:cNvPr>
            <xdr:cNvSpPr txBox="1"/>
          </xdr:nvSpPr>
          <xdr:spPr>
            <a:xfrm>
              <a:off x="7695232" y="12851070"/>
              <a:ext cx="3288144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𝑈𝐴𝐼𝐼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</m:d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𝐷𝑃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𝐷𝑃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0">
              <a:extLst>
                <a:ext uri="{FF2B5EF4-FFF2-40B4-BE49-F238E27FC236}">
                  <a16:creationId xmlns:a16="http://schemas.microsoft.com/office/drawing/2014/main" id="{A589252C-7CD7-4D2E-A6D2-FC614CBA1DB8}"/>
                </a:ext>
              </a:extLst>
            </xdr:cNvPr>
            <xdr:cNvSpPr txBox="1"/>
          </xdr:nvSpPr>
          <xdr:spPr>
            <a:xfrm>
              <a:off x="7695232" y="12851070"/>
              <a:ext cx="3288144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𝑈𝐴𝐼𝐼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)+𝑛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(1−𝑇)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𝐵−𝑛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VERSIDAD\2023%20CICLO%201\FUNDAMENTOS%20DE%20ADMINISTRACI&#211;N%20Y%20AN&#193;LISIS%20FINANCIERO\Semana%2014\Enunciados%20Estructura%20de%20Capital%20y%20Sensibilidad%202023%20-%20Chepito.xlsx" TargetMode="External"/><Relationship Id="rId1" Type="http://schemas.openxmlformats.org/officeDocument/2006/relationships/externalLinkPath" Target="Enunciados%20Estructura%20de%20Capital%20y%20Sensibilidad%202023%20-%20Chep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A1"/>
      <sheetName val="PROBLEMA 2"/>
      <sheetName val="PROBLEMA1 (2)"/>
    </sheetNames>
    <sheetDataSet>
      <sheetData sheetId="0"/>
      <sheetData sheetId="1"/>
      <sheetData sheetId="2">
        <row r="16">
          <cell r="B16" t="str">
            <v>Estructura A</v>
          </cell>
          <cell r="F16" t="str">
            <v>Estructura B</v>
          </cell>
        </row>
        <row r="26">
          <cell r="C26">
            <v>50000</v>
          </cell>
          <cell r="D26">
            <v>5.0999999999999996</v>
          </cell>
          <cell r="G26">
            <v>50000</v>
          </cell>
          <cell r="H26">
            <v>4.8</v>
          </cell>
        </row>
        <row r="27">
          <cell r="C27">
            <v>60000</v>
          </cell>
          <cell r="D27">
            <v>6.6</v>
          </cell>
          <cell r="G27">
            <v>60000</v>
          </cell>
          <cell r="H27">
            <v>7.8</v>
          </cell>
        </row>
        <row r="28">
          <cell r="C28">
            <v>16000</v>
          </cell>
          <cell r="D28">
            <v>0</v>
          </cell>
          <cell r="G28">
            <v>34000</v>
          </cell>
          <cell r="H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C17A-BC1D-435D-AE40-1D95F8FFDE5D}">
  <dimension ref="B4:J71"/>
  <sheetViews>
    <sheetView tabSelected="1" topLeftCell="A11" zoomScale="126" zoomScaleNormal="126" workbookViewId="0">
      <selection activeCell="I71" sqref="I71"/>
    </sheetView>
  </sheetViews>
  <sheetFormatPr baseColWidth="10" defaultColWidth="11.44140625" defaultRowHeight="14.4" x14ac:dyDescent="0.3"/>
  <cols>
    <col min="2" max="2" width="27.6640625" bestFit="1" customWidth="1"/>
    <col min="3" max="3" width="20.5546875" customWidth="1"/>
    <col min="4" max="4" width="18" customWidth="1"/>
    <col min="5" max="5" width="10.5546875" bestFit="1" customWidth="1"/>
    <col min="6" max="6" width="25" bestFit="1" customWidth="1"/>
    <col min="7" max="7" width="18.33203125" customWidth="1"/>
    <col min="8" max="8" width="16" bestFit="1" customWidth="1"/>
    <col min="9" max="9" width="14.33203125" bestFit="1" customWidth="1"/>
  </cols>
  <sheetData>
    <row r="4" spans="2:8" ht="25.2" customHeight="1" x14ac:dyDescent="0.3"/>
    <row r="5" spans="2:8" ht="39" customHeight="1" x14ac:dyDescent="0.3"/>
    <row r="6" spans="2:8" ht="37.200000000000003" customHeight="1" x14ac:dyDescent="0.3"/>
    <row r="8" spans="2:8" ht="24" customHeight="1" x14ac:dyDescent="0.3"/>
    <row r="15" spans="2:8" x14ac:dyDescent="0.3">
      <c r="B15" t="s">
        <v>0</v>
      </c>
      <c r="C15">
        <v>4000</v>
      </c>
      <c r="F15" t="s">
        <v>0</v>
      </c>
      <c r="G15">
        <v>2000</v>
      </c>
    </row>
    <row r="16" spans="2:8" x14ac:dyDescent="0.3">
      <c r="B16" s="1" t="s">
        <v>1</v>
      </c>
      <c r="C16" s="1"/>
      <c r="D16" s="1"/>
      <c r="E16" s="2"/>
      <c r="F16" s="1" t="s">
        <v>2</v>
      </c>
      <c r="G16" s="1"/>
      <c r="H16" s="1"/>
    </row>
    <row r="17" spans="2:8" x14ac:dyDescent="0.3">
      <c r="B17" s="2" t="s">
        <v>3</v>
      </c>
      <c r="C17" s="3">
        <v>50000</v>
      </c>
      <c r="D17" s="3">
        <v>60000</v>
      </c>
      <c r="E17" s="2"/>
      <c r="F17" s="2" t="s">
        <v>4</v>
      </c>
      <c r="G17" s="3">
        <v>50000</v>
      </c>
      <c r="H17" s="3">
        <v>60000</v>
      </c>
    </row>
    <row r="18" spans="2:8" x14ac:dyDescent="0.3">
      <c r="B18" s="2" t="s">
        <v>5</v>
      </c>
      <c r="C18" s="3">
        <v>16000</v>
      </c>
      <c r="D18" s="3">
        <v>16000</v>
      </c>
      <c r="F18" s="2" t="s">
        <v>5</v>
      </c>
      <c r="G18" s="3">
        <v>34000</v>
      </c>
      <c r="H18" s="3">
        <v>34000</v>
      </c>
    </row>
    <row r="19" spans="2:8" x14ac:dyDescent="0.3">
      <c r="B19" s="2" t="s">
        <v>6</v>
      </c>
      <c r="C19" s="3">
        <f>C17-C18</f>
        <v>34000</v>
      </c>
      <c r="D19" s="3">
        <f>D17-D18</f>
        <v>44000</v>
      </c>
      <c r="F19" s="2" t="s">
        <v>6</v>
      </c>
      <c r="G19" s="3">
        <f>G17-G18</f>
        <v>16000</v>
      </c>
      <c r="H19" s="3">
        <f>H17-H18</f>
        <v>26000</v>
      </c>
    </row>
    <row r="20" spans="2:8" x14ac:dyDescent="0.3">
      <c r="B20" s="2" t="s">
        <v>7</v>
      </c>
      <c r="C20" s="3">
        <v>13600</v>
      </c>
      <c r="D20" s="3">
        <v>17600</v>
      </c>
      <c r="F20" s="2" t="s">
        <v>7</v>
      </c>
      <c r="G20" s="3">
        <v>6400</v>
      </c>
      <c r="H20" s="3">
        <v>10400</v>
      </c>
    </row>
    <row r="21" spans="2:8" x14ac:dyDescent="0.3">
      <c r="B21" s="2" t="s">
        <v>8</v>
      </c>
      <c r="C21" s="3">
        <f>C19-(C20)</f>
        <v>20400</v>
      </c>
      <c r="D21" s="3">
        <f>D19-(D20)</f>
        <v>26400</v>
      </c>
      <c r="F21" s="2" t="s">
        <v>9</v>
      </c>
      <c r="G21" s="3">
        <f>G19-G20</f>
        <v>9600</v>
      </c>
      <c r="H21" s="3">
        <f>H19-H20</f>
        <v>15600</v>
      </c>
    </row>
    <row r="22" spans="2:8" x14ac:dyDescent="0.3">
      <c r="B22" s="2"/>
      <c r="C22" s="2"/>
      <c r="D22" s="2"/>
      <c r="F22" s="2"/>
      <c r="G22" s="2"/>
      <c r="H22" s="2"/>
    </row>
    <row r="23" spans="2:8" x14ac:dyDescent="0.3">
      <c r="B23" s="4" t="s">
        <v>10</v>
      </c>
      <c r="C23" s="5">
        <f>C21/C15</f>
        <v>5.0999999999999996</v>
      </c>
      <c r="D23" s="5">
        <f>D21/C15</f>
        <v>6.6</v>
      </c>
      <c r="E23" s="6"/>
      <c r="F23" s="4" t="s">
        <v>10</v>
      </c>
      <c r="G23" s="7">
        <f>G21/G15</f>
        <v>4.8</v>
      </c>
      <c r="H23" s="7">
        <f>H21/G15</f>
        <v>7.8</v>
      </c>
    </row>
    <row r="24" spans="2:8" x14ac:dyDescent="0.3">
      <c r="F24" s="2"/>
      <c r="G24" s="2"/>
      <c r="H24" s="2"/>
    </row>
    <row r="25" spans="2:8" x14ac:dyDescent="0.3">
      <c r="B25" s="8" t="s">
        <v>11</v>
      </c>
      <c r="C25" s="2" t="s">
        <v>12</v>
      </c>
      <c r="D25" s="2" t="s">
        <v>13</v>
      </c>
      <c r="E25" s="2"/>
      <c r="F25" s="2"/>
      <c r="G25" s="2" t="s">
        <v>12</v>
      </c>
      <c r="H25" s="2" t="s">
        <v>13</v>
      </c>
    </row>
    <row r="26" spans="2:8" x14ac:dyDescent="0.3">
      <c r="B26" s="8" t="s">
        <v>4</v>
      </c>
      <c r="C26" s="3">
        <f>C17</f>
        <v>50000</v>
      </c>
      <c r="D26" s="9">
        <f>C23</f>
        <v>5.0999999999999996</v>
      </c>
      <c r="E26" s="2"/>
      <c r="F26" s="2"/>
      <c r="G26" s="3">
        <f>G17</f>
        <v>50000</v>
      </c>
      <c r="H26" s="3">
        <f>G23</f>
        <v>4.8</v>
      </c>
    </row>
    <row r="27" spans="2:8" x14ac:dyDescent="0.3">
      <c r="B27" s="8" t="s">
        <v>14</v>
      </c>
      <c r="C27" s="3">
        <f>D17</f>
        <v>60000</v>
      </c>
      <c r="D27" s="9">
        <f>D23</f>
        <v>6.6</v>
      </c>
      <c r="E27" s="2"/>
      <c r="F27" s="2"/>
      <c r="G27" s="3">
        <f>H17</f>
        <v>60000</v>
      </c>
      <c r="H27" s="3">
        <f>H23</f>
        <v>7.8</v>
      </c>
    </row>
    <row r="28" spans="2:8" x14ac:dyDescent="0.3">
      <c r="B28" s="8" t="s">
        <v>15</v>
      </c>
      <c r="C28" s="3">
        <f>C18</f>
        <v>16000</v>
      </c>
      <c r="D28" s="2">
        <v>0</v>
      </c>
      <c r="E28" s="2"/>
      <c r="F28" s="2"/>
      <c r="G28" s="3">
        <f>G18</f>
        <v>34000</v>
      </c>
      <c r="H28" s="2">
        <v>0</v>
      </c>
    </row>
    <row r="50" spans="2:7" x14ac:dyDescent="0.3">
      <c r="B50" s="10" t="s">
        <v>16</v>
      </c>
      <c r="E50" s="11" t="s">
        <v>17</v>
      </c>
      <c r="F50" s="11"/>
      <c r="G50" t="s">
        <v>18</v>
      </c>
    </row>
    <row r="51" spans="2:7" x14ac:dyDescent="0.3">
      <c r="D51" s="2" t="s">
        <v>19</v>
      </c>
      <c r="E51" s="3"/>
      <c r="F51" s="3"/>
    </row>
    <row r="53" spans="2:7" x14ac:dyDescent="0.3">
      <c r="E53" s="2"/>
      <c r="F53" s="2"/>
    </row>
    <row r="54" spans="2:7" x14ac:dyDescent="0.3">
      <c r="E54" s="3"/>
      <c r="F54" s="3"/>
    </row>
    <row r="55" spans="2:7" x14ac:dyDescent="0.3">
      <c r="D55">
        <f>10000*0.75</f>
        <v>7500</v>
      </c>
      <c r="E55" s="12">
        <f>8000*0.75</f>
        <v>6000</v>
      </c>
      <c r="F55" s="12"/>
    </row>
    <row r="56" spans="2:7" x14ac:dyDescent="0.3">
      <c r="E56">
        <f>45000000/1500</f>
        <v>30000</v>
      </c>
    </row>
    <row r="57" spans="2:7" x14ac:dyDescent="0.3">
      <c r="D57" t="s">
        <v>20</v>
      </c>
      <c r="E57" s="12">
        <v>27600</v>
      </c>
      <c r="F57" s="12"/>
    </row>
    <row r="65" spans="2:10" x14ac:dyDescent="0.3">
      <c r="B65" s="10" t="s">
        <v>21</v>
      </c>
    </row>
    <row r="68" spans="2:10" x14ac:dyDescent="0.3">
      <c r="F68">
        <v>0</v>
      </c>
    </row>
    <row r="69" spans="2:10" x14ac:dyDescent="0.3">
      <c r="F69">
        <v>0.4</v>
      </c>
    </row>
    <row r="70" spans="2:10" x14ac:dyDescent="0.3">
      <c r="G70" t="s">
        <v>22</v>
      </c>
      <c r="H70" s="12">
        <f>C15*(-1*(1-F69)*G18-F68)</f>
        <v>-81600000</v>
      </c>
      <c r="I70" s="12">
        <f>G15*((1-F69)*C18+F68)</f>
        <v>19200000</v>
      </c>
      <c r="J70">
        <f>(1-F69)*(C15-G15)</f>
        <v>1200</v>
      </c>
    </row>
    <row r="71" spans="2:10" x14ac:dyDescent="0.3">
      <c r="I71">
        <f>(H70+I70)/J70</f>
        <v>-52000</v>
      </c>
    </row>
  </sheetData>
  <mergeCells count="3">
    <mergeCell ref="B16:D16"/>
    <mergeCell ref="F16:H16"/>
    <mergeCell ref="E50:F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2023-04-28T00:48:44Z</dcterms:created>
  <dcterms:modified xsi:type="dcterms:W3CDTF">2023-04-28T00:49:13Z</dcterms:modified>
</cp:coreProperties>
</file>