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\OneDrive\Desktop\Universidad\5to año 2023\Fundamentos de Administración y Análisis Financiero\"/>
    </mc:Choice>
  </mc:AlternateContent>
  <xr:revisionPtr revIDLastSave="0" documentId="13_ncr:1_{51A255ED-3C73-4C4F-9CC1-65F7E4C522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3" i="1"/>
  <c r="C33" i="1"/>
  <c r="D28" i="1"/>
  <c r="B27" i="1"/>
  <c r="B22" i="1"/>
  <c r="B23" i="1" s="1"/>
  <c r="B21" i="1"/>
  <c r="B28" i="1"/>
  <c r="S7" i="1"/>
  <c r="B13" i="1" s="1"/>
  <c r="B16" i="1" s="1"/>
  <c r="S5" i="1"/>
  <c r="B15" i="1"/>
  <c r="B14" i="1"/>
  <c r="S8" i="1"/>
  <c r="B26" i="1" l="1"/>
  <c r="D16" i="1"/>
  <c r="C36" i="1" l="1"/>
</calcChain>
</file>

<file path=xl/sharedStrings.xml><?xml version="1.0" encoding="utf-8"?>
<sst xmlns="http://schemas.openxmlformats.org/spreadsheetml/2006/main" count="47" uniqueCount="43">
  <si>
    <t>Datos</t>
  </si>
  <si>
    <t>Valor</t>
  </si>
  <si>
    <t xml:space="preserve">Costo Tablet </t>
  </si>
  <si>
    <t>Costos de ordenar</t>
  </si>
  <si>
    <t>pedido</t>
  </si>
  <si>
    <t>Tasa de venta</t>
  </si>
  <si>
    <t>U/mes</t>
  </si>
  <si>
    <t>Tasa del costo de mantener</t>
  </si>
  <si>
    <t>a) ¿Cuál es la cantidad a ordenar recomendada para la tableta? </t>
  </si>
  <si>
    <t>b) ¿Cuáles son los costos de mantener inventario y de ordenar anuales estimados asociados con este producto? </t>
  </si>
  <si>
    <t>c) ¿Cuántos pedidos se colocarán en el año? </t>
  </si>
  <si>
    <t>Días del año</t>
  </si>
  <si>
    <t>d) ¿Cuál es el tiempo de ciclo para este producto?</t>
  </si>
  <si>
    <t>Días del mes</t>
  </si>
  <si>
    <t>Meses del año</t>
  </si>
  <si>
    <t>unidades al año</t>
  </si>
  <si>
    <t>MODELO DEL LOTE ECONÓMICO</t>
  </si>
  <si>
    <t xml:space="preserve">S= </t>
  </si>
  <si>
    <t>O=</t>
  </si>
  <si>
    <t>C=</t>
  </si>
  <si>
    <t>Q* =</t>
  </si>
  <si>
    <t xml:space="preserve">O = costo de pedido por pedido  </t>
  </si>
  <si>
    <t xml:space="preserve">C = costo de mantenimiento por unidad por pedido </t>
  </si>
  <si>
    <t>Q = cantidad de pedido en unidades</t>
  </si>
  <si>
    <t>Valores utilizables</t>
  </si>
  <si>
    <t>\=&gt;</t>
  </si>
  <si>
    <t>unidades</t>
  </si>
  <si>
    <t>Costos totales</t>
  </si>
  <si>
    <t>Costo de mantener</t>
  </si>
  <si>
    <t>Costo de pedido</t>
  </si>
  <si>
    <t>Cantidad vendida al año</t>
  </si>
  <si>
    <t>T = Tiempo de Ciclo</t>
  </si>
  <si>
    <t>D = Demanda anual</t>
  </si>
  <si>
    <t>Con valores decimales</t>
  </si>
  <si>
    <t>Con valores enteros</t>
  </si>
  <si>
    <t>días</t>
  </si>
  <si>
    <t>Ch =C</t>
  </si>
  <si>
    <t>Co = O</t>
  </si>
  <si>
    <t xml:space="preserve">CT = Costo Total </t>
  </si>
  <si>
    <t>pedidos</t>
  </si>
  <si>
    <t>Q*</t>
  </si>
  <si>
    <t>Total de pedidos</t>
  </si>
  <si>
    <t>S = uso en unidades por pedido o demada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</si>
</sst>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540A]* #,##0.00_ ;_-[$$-540A]* \-#,##0.00\ ;_-[$$-540A]* &quot;-&quot;??_ ;_-@_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9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2" fontId="3" fillId="0" borderId="2" xfId="0" applyNumberFormat="1" applyFont="1" applyBorder="1"/>
    <xf numFmtId="0" fontId="0" fillId="2" borderId="0" xfId="0" applyFill="1"/>
    <xf numFmtId="164" fontId="3" fillId="2" borderId="2" xfId="0" applyNumberFormat="1" applyFont="1" applyFill="1" applyBorder="1"/>
    <xf numFmtId="43" fontId="0" fillId="0" borderId="0" xfId="1" applyFon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83820</xdr:rowOff>
    </xdr:from>
    <xdr:to>
      <xdr:col>13</xdr:col>
      <xdr:colOff>198120</xdr:colOff>
      <xdr:row>9</xdr:row>
      <xdr:rowOff>99060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11E264-69BF-8C08-91CB-CA0FF3A93BD3}"/>
            </a:ext>
          </a:extLst>
        </xdr:cNvPr>
        <xdr:cNvSpPr txBox="1"/>
      </xdr:nvSpPr>
      <xdr:spPr>
        <a:xfrm>
          <a:off x="106680" y="83820"/>
          <a:ext cx="801624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Tele-Reco es una nueva tienda especializada en televisores, tablets y videojuegos.  Una tablet nueva fabricada en Japón le cuesta a Tele-Reco $ 600 por unidad, la tasa del costo de mantener de Rele-Reco es 22%.  Los costos de ordenar se estiman en $ 70 por pedido.</a:t>
          </a:r>
        </a:p>
        <a:p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se espera que la demanda para la nueva tablet sea constante con una tasa de 20 unidades por mes,</a:t>
          </a:r>
        </a:p>
        <a:p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¿Cuál es la cantidad a ordenar recomendada para la tableta? ¿Cuáles son los costos de mantener inventario y de ordenar anuales estimados asociados con este producto? ¿Cuántos pedidos se colocarán en el año? Con 250 días hábiles anuales, ¿Cuál es el tiempo de ciclo para este producto?</a:t>
          </a:r>
        </a:p>
        <a:p>
          <a:endParaRPr lang="es-GT" sz="1100"/>
        </a:p>
      </xdr:txBody>
    </xdr:sp>
    <xdr:clientData/>
  </xdr:twoCellAnchor>
  <xdr:oneCellAnchor>
    <xdr:from>
      <xdr:col>11</xdr:col>
      <xdr:colOff>601980</xdr:colOff>
      <xdr:row>12</xdr:row>
      <xdr:rowOff>22860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DB51F40-4CA7-4023-954E-3E04322EBF7F}"/>
                </a:ext>
              </a:extLst>
            </xdr:cNvPr>
            <xdr:cNvSpPr txBox="1"/>
          </xdr:nvSpPr>
          <xdr:spPr>
            <a:xfrm>
              <a:off x="7307580" y="22174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DB51F40-4CA7-4023-954E-3E04322EBF7F}"/>
                </a:ext>
              </a:extLst>
            </xdr:cNvPr>
            <xdr:cNvSpPr txBox="1"/>
          </xdr:nvSpPr>
          <xdr:spPr>
            <a:xfrm>
              <a:off x="7307580" y="22174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487680</xdr:colOff>
      <xdr:row>32</xdr:row>
      <xdr:rowOff>144780</xdr:rowOff>
    </xdr:from>
    <xdr:ext cx="1471621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0C6048-ED60-4DDE-80A1-6963C327D240}"/>
                </a:ext>
              </a:extLst>
            </xdr:cNvPr>
            <xdr:cNvSpPr txBox="1"/>
          </xdr:nvSpPr>
          <xdr:spPr>
            <a:xfrm>
              <a:off x="3299460" y="6027420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0C6048-ED60-4DDE-80A1-6963C327D240}"/>
                </a:ext>
              </a:extLst>
            </xdr:cNvPr>
            <xdr:cNvSpPr txBox="1"/>
          </xdr:nvSpPr>
          <xdr:spPr>
            <a:xfrm>
              <a:off x="3299460" y="6027420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259080</xdr:colOff>
      <xdr:row>20</xdr:row>
      <xdr:rowOff>22860</xdr:rowOff>
    </xdr:from>
    <xdr:ext cx="1230016" cy="343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8B6321-194C-4244-A21E-3CF207F3032F}"/>
                </a:ext>
              </a:extLst>
            </xdr:cNvPr>
            <xdr:cNvSpPr txBox="1"/>
          </xdr:nvSpPr>
          <xdr:spPr>
            <a:xfrm>
              <a:off x="2148840" y="3695700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8B6321-194C-4244-A21E-3CF207F3032F}"/>
                </a:ext>
              </a:extLst>
            </xdr:cNvPr>
            <xdr:cNvSpPr txBox="1"/>
          </xdr:nvSpPr>
          <xdr:spPr>
            <a:xfrm>
              <a:off x="2148840" y="3695700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601980</xdr:colOff>
      <xdr:row>25</xdr:row>
      <xdr:rowOff>83820</xdr:rowOff>
    </xdr:from>
    <xdr:ext cx="1678280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2ADACA6-36F8-4220-958B-CEBFABB27190}"/>
                </a:ext>
              </a:extLst>
            </xdr:cNvPr>
            <xdr:cNvSpPr txBox="1"/>
          </xdr:nvSpPr>
          <xdr:spPr>
            <a:xfrm>
              <a:off x="3863340" y="468630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𝐶𝑎𝑛𝑡𝑖𝑑𝑎𝑑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2ADACA6-36F8-4220-958B-CEBFABB27190}"/>
                </a:ext>
              </a:extLst>
            </xdr:cNvPr>
            <xdr:cNvSpPr txBox="1"/>
          </xdr:nvSpPr>
          <xdr:spPr>
            <a:xfrm>
              <a:off x="3863340" y="468630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𝐶𝑎𝑛𝑡𝑖𝑑𝑎𝑑 𝑑𝑒 𝑝𝑒𝑑𝑖𝑑𝑜𝑠=𝐷/𝑄^∗ 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6"/>
  <sheetViews>
    <sheetView tabSelected="1" workbookViewId="0">
      <selection activeCell="F31" sqref="F31"/>
    </sheetView>
  </sheetViews>
  <sheetFormatPr baseColWidth="10" defaultColWidth="8.88671875" defaultRowHeight="14.4" x14ac:dyDescent="0.3"/>
  <cols>
    <col min="1" max="1" width="17.33203125" customWidth="1"/>
    <col min="2" max="2" width="12.5546875" bestFit="1" customWidth="1"/>
    <col min="3" max="3" width="11.109375" bestFit="1" customWidth="1"/>
    <col min="4" max="4" width="12.5546875" bestFit="1" customWidth="1"/>
    <col min="16" max="16" width="23.33203125" bestFit="1" customWidth="1"/>
    <col min="17" max="17" width="8.6640625" bestFit="1" customWidth="1"/>
  </cols>
  <sheetData>
    <row r="3" spans="1:20" x14ac:dyDescent="0.3">
      <c r="P3" s="2" t="s">
        <v>0</v>
      </c>
      <c r="Q3" s="2" t="s">
        <v>1</v>
      </c>
      <c r="S3" t="s">
        <v>24</v>
      </c>
    </row>
    <row r="4" spans="1:20" x14ac:dyDescent="0.3">
      <c r="P4" s="2" t="s">
        <v>2</v>
      </c>
      <c r="Q4" s="3">
        <v>600</v>
      </c>
    </row>
    <row r="5" spans="1:20" x14ac:dyDescent="0.3">
      <c r="P5" s="4" t="s">
        <v>7</v>
      </c>
      <c r="Q5" s="5">
        <v>0.22</v>
      </c>
      <c r="S5" s="1">
        <f>Q4*Q5</f>
        <v>132</v>
      </c>
    </row>
    <row r="6" spans="1:20" x14ac:dyDescent="0.3">
      <c r="P6" s="2" t="s">
        <v>3</v>
      </c>
      <c r="Q6" s="3">
        <v>70</v>
      </c>
      <c r="R6" t="s">
        <v>4</v>
      </c>
    </row>
    <row r="7" spans="1:20" x14ac:dyDescent="0.3">
      <c r="P7" s="2" t="s">
        <v>5</v>
      </c>
      <c r="Q7" s="2">
        <v>20</v>
      </c>
      <c r="R7" t="s">
        <v>6</v>
      </c>
      <c r="S7">
        <f>Q7*12</f>
        <v>240</v>
      </c>
      <c r="T7" t="s">
        <v>15</v>
      </c>
    </row>
    <row r="8" spans="1:20" x14ac:dyDescent="0.3">
      <c r="P8" s="2" t="s">
        <v>11</v>
      </c>
      <c r="Q8" s="2">
        <v>250</v>
      </c>
      <c r="S8">
        <f>Q8/Q9</f>
        <v>8.3333333333333339</v>
      </c>
      <c r="T8" t="s">
        <v>14</v>
      </c>
    </row>
    <row r="9" spans="1:20" x14ac:dyDescent="0.3">
      <c r="P9" s="2" t="s">
        <v>13</v>
      </c>
      <c r="Q9" s="2">
        <v>30</v>
      </c>
    </row>
    <row r="12" spans="1:20" x14ac:dyDescent="0.3">
      <c r="A12" s="9" t="s">
        <v>8</v>
      </c>
      <c r="H12" s="6" t="s">
        <v>16</v>
      </c>
    </row>
    <row r="13" spans="1:20" x14ac:dyDescent="0.3">
      <c r="A13" s="7" t="s">
        <v>17</v>
      </c>
      <c r="B13" s="13">
        <f>ROUNDUP(S7,0)</f>
        <v>240</v>
      </c>
      <c r="H13" s="8" t="s">
        <v>42</v>
      </c>
    </row>
    <row r="14" spans="1:20" x14ac:dyDescent="0.3">
      <c r="A14" s="7" t="s">
        <v>18</v>
      </c>
      <c r="B14" s="1">
        <f>Q6</f>
        <v>70</v>
      </c>
      <c r="H14" s="8" t="s">
        <v>21</v>
      </c>
    </row>
    <row r="15" spans="1:20" x14ac:dyDescent="0.3">
      <c r="A15" s="7" t="s">
        <v>19</v>
      </c>
      <c r="B15" s="1">
        <f>S5</f>
        <v>132</v>
      </c>
      <c r="H15" s="8" t="s">
        <v>22</v>
      </c>
    </row>
    <row r="16" spans="1:20" ht="15" thickBot="1" x14ac:dyDescent="0.35">
      <c r="A16" s="7" t="s">
        <v>20</v>
      </c>
      <c r="B16" s="10">
        <f>SQRT((2*B13*B14)/B15)</f>
        <v>15.954480704349313</v>
      </c>
      <c r="C16" t="s">
        <v>25</v>
      </c>
      <c r="D16" s="11">
        <f>ROUNDUP(B16,0)</f>
        <v>16</v>
      </c>
      <c r="E16" t="s">
        <v>26</v>
      </c>
      <c r="H16" s="8" t="s">
        <v>23</v>
      </c>
    </row>
    <row r="17" spans="1:9" ht="15" thickTop="1" x14ac:dyDescent="0.3"/>
    <row r="19" spans="1:9" x14ac:dyDescent="0.3">
      <c r="A19" s="9" t="s">
        <v>9</v>
      </c>
    </row>
    <row r="21" spans="1:9" x14ac:dyDescent="0.3">
      <c r="A21" t="s">
        <v>28</v>
      </c>
      <c r="B21" s="1">
        <f>0.5*D16*B15</f>
        <v>1056</v>
      </c>
      <c r="C21" s="1"/>
      <c r="I21" s="8" t="s">
        <v>36</v>
      </c>
    </row>
    <row r="22" spans="1:9" x14ac:dyDescent="0.3">
      <c r="A22" t="s">
        <v>29</v>
      </c>
      <c r="B22" s="1">
        <f>(S7/D16)*B14</f>
        <v>1050</v>
      </c>
      <c r="C22" s="1"/>
      <c r="I22" s="8" t="s">
        <v>37</v>
      </c>
    </row>
    <row r="23" spans="1:9" ht="15" thickBot="1" x14ac:dyDescent="0.35">
      <c r="A23" s="9" t="s">
        <v>27</v>
      </c>
      <c r="B23" s="12">
        <f>B21+B22</f>
        <v>2106</v>
      </c>
      <c r="I23" s="8" t="s">
        <v>38</v>
      </c>
    </row>
    <row r="24" spans="1:9" ht="15" thickTop="1" x14ac:dyDescent="0.3">
      <c r="B24" s="1"/>
      <c r="I24" s="8" t="s">
        <v>31</v>
      </c>
    </row>
    <row r="25" spans="1:9" x14ac:dyDescent="0.3">
      <c r="A25" s="9" t="s">
        <v>10</v>
      </c>
      <c r="I25" s="8" t="s">
        <v>32</v>
      </c>
    </row>
    <row r="26" spans="1:9" x14ac:dyDescent="0.3">
      <c r="A26" t="s">
        <v>30</v>
      </c>
      <c r="B26">
        <f>S7</f>
        <v>240</v>
      </c>
    </row>
    <row r="27" spans="1:9" x14ac:dyDescent="0.3">
      <c r="A27" s="9" t="s">
        <v>40</v>
      </c>
      <c r="B27" s="14">
        <f>D16</f>
        <v>16</v>
      </c>
    </row>
    <row r="28" spans="1:9" x14ac:dyDescent="0.3">
      <c r="A28" t="s">
        <v>41</v>
      </c>
      <c r="B28" s="15">
        <f>B26/B27</f>
        <v>15</v>
      </c>
      <c r="C28" t="s">
        <v>25</v>
      </c>
      <c r="D28" s="16">
        <f>ROUNDUP(B28,0)</f>
        <v>15</v>
      </c>
      <c r="E28" t="s">
        <v>39</v>
      </c>
    </row>
    <row r="31" spans="1:9" x14ac:dyDescent="0.3">
      <c r="A31" s="9" t="s">
        <v>12</v>
      </c>
    </row>
    <row r="32" spans="1:9" x14ac:dyDescent="0.3">
      <c r="A32" t="s">
        <v>33</v>
      </c>
    </row>
    <row r="33" spans="1:4" x14ac:dyDescent="0.3">
      <c r="A33">
        <f>Q8*D16/B26</f>
        <v>16.666666666666668</v>
      </c>
      <c r="B33" t="s">
        <v>25</v>
      </c>
      <c r="C33" s="11">
        <f>ROUNDUP(A33,0)</f>
        <v>17</v>
      </c>
      <c r="D33" t="s">
        <v>35</v>
      </c>
    </row>
    <row r="35" spans="1:4" x14ac:dyDescent="0.3">
      <c r="A35" t="s">
        <v>34</v>
      </c>
    </row>
    <row r="36" spans="1:4" x14ac:dyDescent="0.3">
      <c r="A36">
        <f>Q8*B16/B26</f>
        <v>16.6192507336972</v>
      </c>
      <c r="B36" t="s">
        <v>25</v>
      </c>
      <c r="C36" s="11">
        <f>ROUNDUP(A36,0)</f>
        <v>17</v>
      </c>
      <c r="D36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GD</dc:creator>
  <cp:lastModifiedBy>Andrés GD</cp:lastModifiedBy>
  <dcterms:created xsi:type="dcterms:W3CDTF">2015-06-05T18:19:34Z</dcterms:created>
  <dcterms:modified xsi:type="dcterms:W3CDTF">2023-03-08T04:06:48Z</dcterms:modified>
</cp:coreProperties>
</file>