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8\"/>
    </mc:Choice>
  </mc:AlternateContent>
  <xr:revisionPtr revIDLastSave="0" documentId="8_{F140DCB7-0D1C-4EE6-8173-CDF415FDA3F1}" xr6:coauthVersionLast="47" xr6:coauthVersionMax="47" xr10:uidLastSave="{00000000-0000-0000-0000-000000000000}"/>
  <bookViews>
    <workbookView xWindow="-108" yWindow="-108" windowWidth="23256" windowHeight="12456" activeTab="7" xr2:uid="{538C1064-41E0-46E7-9F43-927B667AB48A}"/>
  </bookViews>
  <sheets>
    <sheet name="1" sheetId="1" r:id="rId1"/>
    <sheet name="2 y 3" sheetId="2" r:id="rId2"/>
    <sheet name="4" sheetId="3" r:id="rId3"/>
    <sheet name="5" sheetId="4" r:id="rId4"/>
    <sheet name="6" sheetId="5" r:id="rId5"/>
    <sheet name="7 y 10" sheetId="6" r:id="rId6"/>
    <sheet name="8" sheetId="7" r:id="rId7"/>
    <sheet name="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B20" i="8" s="1"/>
  <c r="D16" i="7"/>
  <c r="H16" i="6"/>
  <c r="B18" i="6"/>
  <c r="B11" i="5"/>
  <c r="D20" i="4"/>
  <c r="C15" i="3"/>
  <c r="B15" i="3"/>
  <c r="B24" i="2"/>
  <c r="L7" i="1"/>
</calcChain>
</file>

<file path=xl/sharedStrings.xml><?xml version="1.0" encoding="utf-8"?>
<sst xmlns="http://schemas.openxmlformats.org/spreadsheetml/2006/main" count="48" uniqueCount="27">
  <si>
    <t>Cliente</t>
  </si>
  <si>
    <t>Cuentas por Cobrar</t>
  </si>
  <si>
    <t>A</t>
  </si>
  <si>
    <t>E</t>
  </si>
  <si>
    <t>F</t>
  </si>
  <si>
    <t>G</t>
  </si>
  <si>
    <t>H</t>
  </si>
  <si>
    <t>Costo de no aprovechar el descuento</t>
  </si>
  <si>
    <t>Días del año</t>
  </si>
  <si>
    <t>Descuento ofrecido</t>
  </si>
  <si>
    <t>Vencimiento Cuenta</t>
  </si>
  <si>
    <t>Plazo del descuento</t>
  </si>
  <si>
    <t>Erica tiene razón porque el costo de no aprovechar el descuento es mayor a la tasa del préstamo</t>
  </si>
  <si>
    <t>Proveedor</t>
  </si>
  <si>
    <t>B</t>
  </si>
  <si>
    <t>Valor del préstamo (Valor Presente en Ing. Económica)</t>
  </si>
  <si>
    <t>Plazo</t>
  </si>
  <si>
    <t xml:space="preserve">Tasa de interés </t>
  </si>
  <si>
    <t>días</t>
  </si>
  <si>
    <t>meses</t>
  </si>
  <si>
    <t>Tasa efectiva</t>
  </si>
  <si>
    <t>a) Intereses a pagar = Q10,000*15%*120/365 =</t>
  </si>
  <si>
    <t>m</t>
  </si>
  <si>
    <t>Tasa efectiva a 120 días = 15%*120/360 =</t>
  </si>
  <si>
    <t>Tasa efectiva anualizada</t>
  </si>
  <si>
    <t>Intereses a pagar = Q50,000*20%*8/12 =</t>
  </si>
  <si>
    <t>= Tasa efectiva/(1-Tasa efectiva)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</si>
</sst>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44" fontId="0" fillId="2" borderId="1" xfId="1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10" fontId="2" fillId="3" borderId="0" xfId="2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0" fontId="2" fillId="4" borderId="0" xfId="2" applyNumberFormat="1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2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10" fontId="0" fillId="3" borderId="0" xfId="2" applyNumberFormat="1" applyFont="1" applyFill="1"/>
    <xf numFmtId="0" fontId="2" fillId="5" borderId="0" xfId="0" applyFont="1" applyFill="1" applyAlignment="1">
      <alignment horizontal="center"/>
    </xf>
    <xf numFmtId="44" fontId="2" fillId="3" borderId="0" xfId="0" applyNumberFormat="1" applyFont="1" applyFill="1"/>
    <xf numFmtId="0" fontId="2" fillId="5" borderId="0" xfId="0" applyFont="1" applyFill="1" applyAlignment="1">
      <alignment horizontal="center"/>
    </xf>
    <xf numFmtId="9" fontId="0" fillId="4" borderId="0" xfId="0" applyNumberFormat="1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1" fillId="4" borderId="0" xfId="2" applyNumberFormat="1" applyFont="1" applyFill="1" applyAlignment="1">
      <alignment horizontal="center"/>
    </xf>
    <xf numFmtId="10" fontId="0" fillId="3" borderId="0" xfId="0" applyNumberFormat="1" applyFill="1"/>
    <xf numFmtId="0" fontId="3" fillId="0" borderId="0" xfId="0" quotePrefix="1" applyFont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0" fontId="2" fillId="5" borderId="0" xfId="0" applyFont="1" applyFill="1"/>
    <xf numFmtId="10" fontId="2" fillId="3" borderId="0" xfId="2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28</xdr:row>
      <xdr:rowOff>62608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47270E-F12F-63F4-579D-45A69F74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32320" cy="5183248"/>
        </a:xfrm>
        <a:prstGeom prst="rect">
          <a:avLst/>
        </a:prstGeom>
      </xdr:spPr>
    </xdr:pic>
    <xdr:clientData/>
  </xdr:twoCellAnchor>
  <xdr:twoCellAnchor>
    <xdr:from>
      <xdr:col>3</xdr:col>
      <xdr:colOff>708660</xdr:colOff>
      <xdr:row>10</xdr:row>
      <xdr:rowOff>30480</xdr:rowOff>
    </xdr:from>
    <xdr:to>
      <xdr:col>4</xdr:col>
      <xdr:colOff>137160</xdr:colOff>
      <xdr:row>11</xdr:row>
      <xdr:rowOff>76200</xdr:rowOff>
    </xdr:to>
    <xdr:sp macro="" textlink="">
      <xdr:nvSpPr>
        <xdr:cNvPr id="4" name="Signo de multiplicación 3">
          <a:extLst>
            <a:ext uri="{FF2B5EF4-FFF2-40B4-BE49-F238E27FC236}">
              <a16:creationId xmlns:a16="http://schemas.microsoft.com/office/drawing/2014/main" id="{59184089-1D77-4CDA-B909-8D118AC91DDC}"/>
            </a:ext>
          </a:extLst>
        </xdr:cNvPr>
        <xdr:cNvSpPr/>
      </xdr:nvSpPr>
      <xdr:spPr>
        <a:xfrm>
          <a:off x="3086100" y="1859280"/>
          <a:ext cx="220980" cy="228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716280</xdr:colOff>
      <xdr:row>11</xdr:row>
      <xdr:rowOff>114300</xdr:rowOff>
    </xdr:from>
    <xdr:to>
      <xdr:col>4</xdr:col>
      <xdr:colOff>144780</xdr:colOff>
      <xdr:row>12</xdr:row>
      <xdr:rowOff>160020</xdr:rowOff>
    </xdr:to>
    <xdr:sp macro="" textlink="">
      <xdr:nvSpPr>
        <xdr:cNvPr id="5" name="Signo de multiplicación 4">
          <a:extLst>
            <a:ext uri="{FF2B5EF4-FFF2-40B4-BE49-F238E27FC236}">
              <a16:creationId xmlns:a16="http://schemas.microsoft.com/office/drawing/2014/main" id="{A14A2DDE-AB7A-4693-8ABC-C45C06DEEB0B}"/>
            </a:ext>
          </a:extLst>
        </xdr:cNvPr>
        <xdr:cNvSpPr/>
      </xdr:nvSpPr>
      <xdr:spPr>
        <a:xfrm>
          <a:off x="3093720" y="2125980"/>
          <a:ext cx="220980" cy="228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266700</xdr:colOff>
      <xdr:row>13</xdr:row>
      <xdr:rowOff>22860</xdr:rowOff>
    </xdr:from>
    <xdr:to>
      <xdr:col>6</xdr:col>
      <xdr:colOff>487680</xdr:colOff>
      <xdr:row>14</xdr:row>
      <xdr:rowOff>68580</xdr:rowOff>
    </xdr:to>
    <xdr:sp macro="" textlink="">
      <xdr:nvSpPr>
        <xdr:cNvPr id="6" name="Signo de multiplicación 5">
          <a:extLst>
            <a:ext uri="{FF2B5EF4-FFF2-40B4-BE49-F238E27FC236}">
              <a16:creationId xmlns:a16="http://schemas.microsoft.com/office/drawing/2014/main" id="{302A3261-CD38-440F-A965-83B7D5B31959}"/>
            </a:ext>
          </a:extLst>
        </xdr:cNvPr>
        <xdr:cNvSpPr/>
      </xdr:nvSpPr>
      <xdr:spPr>
        <a:xfrm>
          <a:off x="5021580" y="2400300"/>
          <a:ext cx="220980" cy="228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586740</xdr:colOff>
      <xdr:row>13</xdr:row>
      <xdr:rowOff>90809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6C20A9-845C-6CE5-526E-580E80AF8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13320" cy="246824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14</xdr:row>
      <xdr:rowOff>0</xdr:rowOff>
    </xdr:from>
    <xdr:ext cx="9083384" cy="4478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D8954A9-5880-4682-8BC9-2F7B5E64930C}"/>
                </a:ext>
              </a:extLst>
            </xdr:cNvPr>
            <xdr:cNvSpPr txBox="1"/>
          </xdr:nvSpPr>
          <xdr:spPr>
            <a:xfrm>
              <a:off x="0" y="256032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400">
                <a:solidFill>
                  <a:srgbClr val="0070C0"/>
                </a:solidFill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D8954A9-5880-4682-8BC9-2F7B5E64930C}"/>
                </a:ext>
              </a:extLst>
            </xdr:cNvPr>
            <xdr:cNvSpPr txBox="1"/>
          </xdr:nvSpPr>
          <xdr:spPr>
            <a:xfrm>
              <a:off x="0" y="256032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4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693421</xdr:colOff>
      <xdr:row>8</xdr:row>
      <xdr:rowOff>133003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B2D355-B4D3-8FF1-147C-5092F0BEF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827520" cy="159604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16</xdr:row>
      <xdr:rowOff>0</xdr:rowOff>
    </xdr:from>
    <xdr:ext cx="9083384" cy="4478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12246D-80E1-4900-9EE1-0526B7D028A9}"/>
                </a:ext>
              </a:extLst>
            </xdr:cNvPr>
            <xdr:cNvSpPr txBox="1"/>
          </xdr:nvSpPr>
          <xdr:spPr>
            <a:xfrm>
              <a:off x="0" y="292608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400">
                <a:solidFill>
                  <a:srgbClr val="0070C0"/>
                </a:solidFill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12246D-80E1-4900-9EE1-0526B7D028A9}"/>
                </a:ext>
              </a:extLst>
            </xdr:cNvPr>
            <xdr:cNvSpPr txBox="1"/>
          </xdr:nvSpPr>
          <xdr:spPr>
            <a:xfrm>
              <a:off x="0" y="292608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4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464821</xdr:colOff>
      <xdr:row>13</xdr:row>
      <xdr:rowOff>157039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F22095-175D-DEE1-CB7D-EAE6992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382000" cy="25344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198120</xdr:colOff>
      <xdr:row>9</xdr:row>
      <xdr:rowOff>5855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6235F7-1276-2AD7-986B-C60E69036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26580" cy="1651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205741</xdr:colOff>
      <xdr:row>10</xdr:row>
      <xdr:rowOff>36576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46435C3-2FA4-5D3A-A06A-1ECF36E4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161020" cy="1865376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14</xdr:row>
      <xdr:rowOff>38100</xdr:rowOff>
    </xdr:from>
    <xdr:to>
      <xdr:col>3</xdr:col>
      <xdr:colOff>739140</xdr:colOff>
      <xdr:row>16</xdr:row>
      <xdr:rowOff>8126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07D8E2-F385-5B79-56B8-76707F756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" y="2781300"/>
          <a:ext cx="4625340" cy="33578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19</xdr:row>
      <xdr:rowOff>15240</xdr:rowOff>
    </xdr:from>
    <xdr:to>
      <xdr:col>6</xdr:col>
      <xdr:colOff>685800</xdr:colOff>
      <xdr:row>29</xdr:row>
      <xdr:rowOff>16436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B2E5559-87E4-4ED2-8E8F-6D83AE461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" y="3672840"/>
          <a:ext cx="7010400" cy="1829996"/>
        </a:xfrm>
        <a:prstGeom prst="rect">
          <a:avLst/>
        </a:prstGeom>
      </xdr:spPr>
    </xdr:pic>
    <xdr:clientData/>
  </xdr:twoCellAnchor>
  <xdr:twoCellAnchor>
    <xdr:from>
      <xdr:col>2</xdr:col>
      <xdr:colOff>769620</xdr:colOff>
      <xdr:row>25</xdr:row>
      <xdr:rowOff>137160</xdr:rowOff>
    </xdr:from>
    <xdr:to>
      <xdr:col>6</xdr:col>
      <xdr:colOff>129540</xdr:colOff>
      <xdr:row>28</xdr:row>
      <xdr:rowOff>30480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BFADAC7-E69F-49BC-57C9-2F1E8BB3E816}"/>
            </a:ext>
          </a:extLst>
        </xdr:cNvPr>
        <xdr:cNvSpPr txBox="1"/>
      </xdr:nvSpPr>
      <xdr:spPr>
        <a:xfrm>
          <a:off x="3970020" y="4892040"/>
          <a:ext cx="252984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latin typeface="Century Gothic" panose="020B0502020202020204" pitchFamily="34" charset="0"/>
            </a:rPr>
            <a:t>Es la misma que la de arriba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586740</xdr:colOff>
      <xdr:row>10</xdr:row>
      <xdr:rowOff>122931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114969-4D41-8DEC-F27C-22CB7F01B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3740" cy="19517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746761</xdr:colOff>
      <xdr:row>11</xdr:row>
      <xdr:rowOff>5953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C0AA31-4514-7AA4-5B59-4E8A53865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979920" cy="20176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</xdr:rowOff>
    </xdr:from>
    <xdr:to>
      <xdr:col>3</xdr:col>
      <xdr:colOff>687554</xdr:colOff>
      <xdr:row>17</xdr:row>
      <xdr:rowOff>22861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284D29-4E25-33FF-7C2A-72075A6BF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91841"/>
          <a:ext cx="3750794" cy="205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918F-FCCE-4B72-BE93-DA5B4466E515}">
  <dimension ref="K1:L7"/>
  <sheetViews>
    <sheetView workbookViewId="0">
      <selection activeCell="L10" sqref="L10"/>
    </sheetView>
  </sheetViews>
  <sheetFormatPr baseColWidth="10" defaultRowHeight="14.4" x14ac:dyDescent="0.3"/>
  <cols>
    <col min="12" max="12" width="16.88671875" bestFit="1" customWidth="1"/>
  </cols>
  <sheetData>
    <row r="1" spans="11:12" x14ac:dyDescent="0.3">
      <c r="K1" s="1" t="s">
        <v>0</v>
      </c>
      <c r="L1" s="1" t="s">
        <v>1</v>
      </c>
    </row>
    <row r="2" spans="11:12" x14ac:dyDescent="0.3">
      <c r="K2" s="2" t="s">
        <v>2</v>
      </c>
      <c r="L2" s="3">
        <v>20000</v>
      </c>
    </row>
    <row r="3" spans="11:12" x14ac:dyDescent="0.3">
      <c r="K3" s="2" t="s">
        <v>3</v>
      </c>
      <c r="L3" s="3">
        <v>2000</v>
      </c>
    </row>
    <row r="4" spans="11:12" x14ac:dyDescent="0.3">
      <c r="K4" s="2" t="s">
        <v>4</v>
      </c>
      <c r="L4" s="3">
        <v>12000</v>
      </c>
    </row>
    <row r="5" spans="11:12" x14ac:dyDescent="0.3">
      <c r="K5" s="2" t="s">
        <v>5</v>
      </c>
      <c r="L5" s="3">
        <v>27000</v>
      </c>
    </row>
    <row r="6" spans="11:12" x14ac:dyDescent="0.3">
      <c r="K6" s="2" t="s">
        <v>6</v>
      </c>
      <c r="L6" s="4">
        <v>19000</v>
      </c>
    </row>
    <row r="7" spans="11:12" x14ac:dyDescent="0.3">
      <c r="K7" s="2"/>
      <c r="L7" s="8">
        <f>SUM(L2:L6)</f>
        <v>80000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2B42-3E7F-4FCF-854E-F42A1B936FCE}">
  <dimension ref="A20:F26"/>
  <sheetViews>
    <sheetView topLeftCell="A6" workbookViewId="0">
      <selection activeCell="B31" sqref="B31"/>
    </sheetView>
  </sheetViews>
  <sheetFormatPr baseColWidth="10" defaultRowHeight="14.4" x14ac:dyDescent="0.3"/>
  <cols>
    <col min="1" max="1" width="31.6640625" bestFit="1" customWidth="1"/>
  </cols>
  <sheetData>
    <row r="20" spans="1:6" x14ac:dyDescent="0.3">
      <c r="A20" s="2" t="s">
        <v>11</v>
      </c>
      <c r="B20" s="2">
        <v>10</v>
      </c>
    </row>
    <row r="21" spans="1:6" x14ac:dyDescent="0.3">
      <c r="A21" s="2" t="s">
        <v>10</v>
      </c>
      <c r="B21" s="2">
        <v>45</v>
      </c>
    </row>
    <row r="22" spans="1:6" x14ac:dyDescent="0.3">
      <c r="A22" s="2" t="s">
        <v>9</v>
      </c>
      <c r="B22" s="5">
        <v>0.03</v>
      </c>
    </row>
    <row r="23" spans="1:6" x14ac:dyDescent="0.3">
      <c r="A23" s="2" t="s">
        <v>8</v>
      </c>
      <c r="B23" s="6">
        <v>365</v>
      </c>
    </row>
    <row r="24" spans="1:6" x14ac:dyDescent="0.3">
      <c r="A24" s="7" t="s">
        <v>7</v>
      </c>
      <c r="B24" s="9">
        <f>((B22)/(1-B22))*(365/(B21-B20))</f>
        <v>0.32253313696612668</v>
      </c>
    </row>
    <row r="26" spans="1:6" x14ac:dyDescent="0.3">
      <c r="A26" s="10" t="s">
        <v>12</v>
      </c>
      <c r="B26" s="10"/>
      <c r="C26" s="10"/>
      <c r="D26" s="10"/>
      <c r="E26" s="10"/>
      <c r="F26" s="10"/>
    </row>
  </sheetData>
  <mergeCells count="1">
    <mergeCell ref="A26:F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023C-46F3-4ABD-AE0F-FEEA07386E99}">
  <dimension ref="A10:C15"/>
  <sheetViews>
    <sheetView workbookViewId="0">
      <selection activeCell="A24" sqref="A24"/>
    </sheetView>
  </sheetViews>
  <sheetFormatPr baseColWidth="10" defaultRowHeight="14.4" x14ac:dyDescent="0.3"/>
  <cols>
    <col min="1" max="1" width="31.6640625" bestFit="1" customWidth="1"/>
  </cols>
  <sheetData>
    <row r="10" spans="1:3" x14ac:dyDescent="0.3">
      <c r="A10" s="15" t="s">
        <v>13</v>
      </c>
      <c r="B10" s="14" t="s">
        <v>2</v>
      </c>
      <c r="C10" s="14" t="s">
        <v>14</v>
      </c>
    </row>
    <row r="11" spans="1:3" x14ac:dyDescent="0.3">
      <c r="A11" s="12" t="s">
        <v>11</v>
      </c>
      <c r="B11" s="12">
        <v>20</v>
      </c>
      <c r="C11" s="12">
        <v>10</v>
      </c>
    </row>
    <row r="12" spans="1:3" x14ac:dyDescent="0.3">
      <c r="A12" s="12" t="s">
        <v>10</v>
      </c>
      <c r="B12" s="12">
        <v>60</v>
      </c>
      <c r="C12" s="12">
        <v>55</v>
      </c>
    </row>
    <row r="13" spans="1:3" x14ac:dyDescent="0.3">
      <c r="A13" s="12" t="s">
        <v>9</v>
      </c>
      <c r="B13" s="13">
        <v>0.01</v>
      </c>
      <c r="C13" s="13">
        <v>0.03</v>
      </c>
    </row>
    <row r="14" spans="1:3" x14ac:dyDescent="0.3">
      <c r="A14" s="12" t="s">
        <v>8</v>
      </c>
      <c r="B14" s="17">
        <v>365</v>
      </c>
      <c r="C14" s="17">
        <v>365</v>
      </c>
    </row>
    <row r="15" spans="1:3" x14ac:dyDescent="0.3">
      <c r="A15" s="14" t="s">
        <v>7</v>
      </c>
      <c r="B15" s="9">
        <f>(B13/(1-B13))*(B14/(B12-B11))</f>
        <v>9.2171717171717182E-2</v>
      </c>
      <c r="C15" s="16">
        <f>(C13/(1-C13))*(C14/(C12-C11))</f>
        <v>0.25085910652920962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42FB-706F-4CB1-8DDB-177125B986C8}">
  <dimension ref="A16:D20"/>
  <sheetViews>
    <sheetView workbookViewId="0">
      <selection activeCell="F20" sqref="F20"/>
    </sheetView>
  </sheetViews>
  <sheetFormatPr baseColWidth="10" defaultRowHeight="14.4" x14ac:dyDescent="0.3"/>
  <cols>
    <col min="1" max="1" width="23" customWidth="1"/>
  </cols>
  <sheetData>
    <row r="16" spans="1:3" ht="43.2" x14ac:dyDescent="0.3">
      <c r="A16" s="21" t="s">
        <v>15</v>
      </c>
      <c r="B16" s="22">
        <v>10000</v>
      </c>
      <c r="C16" s="23"/>
    </row>
    <row r="17" spans="1:4" x14ac:dyDescent="0.3">
      <c r="A17" s="24" t="s">
        <v>16</v>
      </c>
      <c r="B17" s="25">
        <v>120</v>
      </c>
      <c r="C17" s="26" t="s">
        <v>18</v>
      </c>
    </row>
    <row r="18" spans="1:4" x14ac:dyDescent="0.3">
      <c r="A18" s="20" t="s">
        <v>17</v>
      </c>
      <c r="B18" s="19">
        <v>0.15</v>
      </c>
      <c r="C18" s="11"/>
    </row>
    <row r="20" spans="1:4" x14ac:dyDescent="0.3">
      <c r="A20" s="28" t="s">
        <v>23</v>
      </c>
      <c r="B20" s="28"/>
      <c r="C20" s="28"/>
      <c r="D20" s="27">
        <f>B18*B17/360</f>
        <v>0.05</v>
      </c>
    </row>
  </sheetData>
  <mergeCells count="1">
    <mergeCell ref="A20:C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59AC-1273-49C8-BE6B-77403A811F10}">
  <dimension ref="A11:C15"/>
  <sheetViews>
    <sheetView workbookViewId="0">
      <selection activeCell="A11" sqref="A11:B11"/>
    </sheetView>
  </sheetViews>
  <sheetFormatPr baseColWidth="10" defaultRowHeight="14.4" x14ac:dyDescent="0.3"/>
  <cols>
    <col min="1" max="1" width="40.33203125" bestFit="1" customWidth="1"/>
  </cols>
  <sheetData>
    <row r="11" spans="1:3" x14ac:dyDescent="0.3">
      <c r="A11" s="30" t="s">
        <v>25</v>
      </c>
      <c r="B11" s="29">
        <f>B13*B15*8/12</f>
        <v>6666.666666666667</v>
      </c>
    </row>
    <row r="13" spans="1:3" ht="28.8" x14ac:dyDescent="0.3">
      <c r="A13" s="21" t="s">
        <v>15</v>
      </c>
      <c r="B13" s="32">
        <v>50000</v>
      </c>
      <c r="C13" s="33"/>
    </row>
    <row r="14" spans="1:3" x14ac:dyDescent="0.3">
      <c r="A14" s="24" t="s">
        <v>16</v>
      </c>
      <c r="B14" s="25">
        <v>8</v>
      </c>
      <c r="C14" s="25" t="s">
        <v>19</v>
      </c>
    </row>
    <row r="15" spans="1:3" x14ac:dyDescent="0.3">
      <c r="A15" s="20" t="s">
        <v>17</v>
      </c>
      <c r="B15" s="31">
        <v>0.2</v>
      </c>
      <c r="C15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7E6D-A92C-46D4-B942-4A1C01643096}">
  <dimension ref="A12:H18"/>
  <sheetViews>
    <sheetView topLeftCell="A3" workbookViewId="0">
      <selection activeCell="J23" sqref="J23"/>
    </sheetView>
  </sheetViews>
  <sheetFormatPr baseColWidth="10" defaultRowHeight="14.4" x14ac:dyDescent="0.3"/>
  <cols>
    <col min="1" max="1" width="26.5546875" customWidth="1"/>
    <col min="2" max="2" width="20.109375" bestFit="1" customWidth="1"/>
  </cols>
  <sheetData>
    <row r="12" spans="1:8" ht="28.8" x14ac:dyDescent="0.3">
      <c r="A12" s="21" t="s">
        <v>15</v>
      </c>
      <c r="B12" s="32">
        <v>50000</v>
      </c>
      <c r="C12" s="33"/>
    </row>
    <row r="13" spans="1:8" x14ac:dyDescent="0.3">
      <c r="A13" s="24" t="s">
        <v>16</v>
      </c>
      <c r="B13" s="25">
        <v>8</v>
      </c>
      <c r="C13" s="25" t="s">
        <v>19</v>
      </c>
    </row>
    <row r="14" spans="1:8" x14ac:dyDescent="0.3">
      <c r="A14" s="20" t="s">
        <v>17</v>
      </c>
      <c r="B14" s="31">
        <v>0.2</v>
      </c>
      <c r="C14" s="18"/>
    </row>
    <row r="16" spans="1:8" x14ac:dyDescent="0.3">
      <c r="E16" s="36" t="s">
        <v>26</v>
      </c>
      <c r="F16" s="36"/>
      <c r="G16" s="36"/>
      <c r="H16" s="35">
        <f>B18/(1-B18)</f>
        <v>0.15384615384615383</v>
      </c>
    </row>
    <row r="18" spans="1:2" x14ac:dyDescent="0.3">
      <c r="A18" s="14" t="s">
        <v>20</v>
      </c>
      <c r="B18" s="34">
        <f>B14*B13/12</f>
        <v>0.13333333333333333</v>
      </c>
    </row>
  </sheetData>
  <mergeCells count="1">
    <mergeCell ref="E16:G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EFE5-71E2-4DC4-80CC-87803A9ABD09}">
  <dimension ref="A12:D16"/>
  <sheetViews>
    <sheetView workbookViewId="0">
      <selection activeCell="A12" sqref="A12:C14"/>
    </sheetView>
  </sheetViews>
  <sheetFormatPr baseColWidth="10" defaultRowHeight="14.4" x14ac:dyDescent="0.3"/>
  <cols>
    <col min="1" max="1" width="25.109375" customWidth="1"/>
  </cols>
  <sheetData>
    <row r="12" spans="1:4" ht="28.8" x14ac:dyDescent="0.3">
      <c r="A12" s="21" t="s">
        <v>15</v>
      </c>
      <c r="B12" s="32">
        <v>10000</v>
      </c>
      <c r="C12" s="33"/>
    </row>
    <row r="13" spans="1:4" x14ac:dyDescent="0.3">
      <c r="A13" s="24" t="s">
        <v>16</v>
      </c>
      <c r="B13" s="25">
        <v>120</v>
      </c>
      <c r="C13" s="25" t="s">
        <v>18</v>
      </c>
    </row>
    <row r="14" spans="1:4" x14ac:dyDescent="0.3">
      <c r="A14" s="20" t="s">
        <v>17</v>
      </c>
      <c r="B14" s="31">
        <v>0.15</v>
      </c>
      <c r="C14" s="18"/>
    </row>
    <row r="16" spans="1:4" x14ac:dyDescent="0.3">
      <c r="A16" s="28" t="s">
        <v>21</v>
      </c>
      <c r="B16" s="28"/>
      <c r="C16" s="28"/>
      <c r="D16" s="29">
        <f>B12*B14*B13/365</f>
        <v>493.15068493150687</v>
      </c>
    </row>
  </sheetData>
  <mergeCells count="1">
    <mergeCell ref="A16:C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958E-9057-4660-AC42-C9BDF82E0EDC}">
  <dimension ref="A13:C20"/>
  <sheetViews>
    <sheetView tabSelected="1" workbookViewId="0">
      <selection activeCell="G22" sqref="G22"/>
    </sheetView>
  </sheetViews>
  <sheetFormatPr baseColWidth="10" defaultRowHeight="14.4" x14ac:dyDescent="0.3"/>
  <cols>
    <col min="1" max="1" width="21.5546875" customWidth="1"/>
  </cols>
  <sheetData>
    <row r="13" spans="1:3" ht="43.2" x14ac:dyDescent="0.3">
      <c r="A13" s="21" t="s">
        <v>15</v>
      </c>
      <c r="B13" s="32">
        <v>10000</v>
      </c>
      <c r="C13" s="33"/>
    </row>
    <row r="14" spans="1:3" x14ac:dyDescent="0.3">
      <c r="A14" s="24" t="s">
        <v>16</v>
      </c>
      <c r="B14" s="25">
        <v>120</v>
      </c>
      <c r="C14" s="25" t="s">
        <v>18</v>
      </c>
    </row>
    <row r="15" spans="1:3" x14ac:dyDescent="0.3">
      <c r="A15" s="20" t="s">
        <v>17</v>
      </c>
      <c r="B15" s="31">
        <v>0.15</v>
      </c>
      <c r="C15" s="18"/>
    </row>
    <row r="19" spans="1:2" x14ac:dyDescent="0.3">
      <c r="A19" s="20" t="s">
        <v>22</v>
      </c>
      <c r="B19" s="37">
        <f>360/B14</f>
        <v>3</v>
      </c>
    </row>
    <row r="20" spans="1:2" x14ac:dyDescent="0.3">
      <c r="A20" s="38" t="s">
        <v>24</v>
      </c>
      <c r="B20" s="39">
        <f>(1+B15/B19)^B19-1</f>
        <v>0.15762500000000013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</vt:lpstr>
      <vt:lpstr>2 y 3</vt:lpstr>
      <vt:lpstr>4</vt:lpstr>
      <vt:lpstr>5</vt:lpstr>
      <vt:lpstr>6</vt:lpstr>
      <vt:lpstr>7 y 10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2023-03-15T07:22:05Z</dcterms:created>
  <dcterms:modified xsi:type="dcterms:W3CDTF">2023-03-15T08:32:36Z</dcterms:modified>
</cp:coreProperties>
</file>