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ulio\Downloads\PRIMERCICLO2024\ADMINISTRACION Y ANALISIS FINANCIERO\SEMANA 16\"/>
    </mc:Choice>
  </mc:AlternateContent>
  <xr:revisionPtr revIDLastSave="0" documentId="13_ncr:1_{0D805B70-A514-4CF8-A2FB-5F7440BA6388}" xr6:coauthVersionLast="47" xr6:coauthVersionMax="47" xr10:uidLastSave="{00000000-0000-0000-0000-000000000000}"/>
  <bookViews>
    <workbookView xWindow="-120" yWindow="-120" windowWidth="29040" windowHeight="16440" activeTab="2" xr2:uid="{8604C8AC-E4E6-414D-A358-61C608CEC68A}"/>
  </bookViews>
  <sheets>
    <sheet name="FORMULARIO" sheetId="1" r:id="rId1"/>
    <sheet name="1" sheetId="7" r:id="rId2"/>
    <sheet name="2" sheetId="8" r:id="rId3"/>
    <sheet name="3" sheetId="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9" l="1"/>
  <c r="K29" i="9"/>
  <c r="D26" i="9"/>
  <c r="C22" i="9" l="1"/>
  <c r="B16" i="9"/>
  <c r="B17" i="9"/>
  <c r="B19" i="9"/>
  <c r="J57" i="8"/>
  <c r="F53" i="8"/>
  <c r="G51" i="8"/>
  <c r="G52" i="8"/>
  <c r="G50" i="8"/>
  <c r="G53" i="8" s="1"/>
  <c r="E51" i="8"/>
  <c r="E52" i="8"/>
  <c r="E50" i="8"/>
  <c r="C52" i="8"/>
  <c r="C51" i="8"/>
  <c r="C50" i="8"/>
  <c r="F44" i="8"/>
  <c r="E42" i="8"/>
  <c r="E43" i="8"/>
  <c r="E41" i="8"/>
  <c r="C42" i="8"/>
  <c r="C43" i="8"/>
  <c r="C41" i="8"/>
  <c r="D43" i="8"/>
  <c r="D42" i="8"/>
  <c r="D41" i="8"/>
  <c r="D44" i="8" s="1"/>
  <c r="D36" i="8"/>
  <c r="D35" i="8"/>
  <c r="D34" i="8"/>
  <c r="D33" i="8"/>
  <c r="C34" i="8"/>
  <c r="C35" i="8"/>
  <c r="C33" i="8"/>
  <c r="D28" i="8"/>
  <c r="C24" i="8"/>
  <c r="G21" i="8"/>
  <c r="G20" i="8"/>
  <c r="G19" i="8"/>
  <c r="F22" i="8"/>
  <c r="E20" i="8"/>
  <c r="E21" i="8"/>
  <c r="E19" i="8"/>
  <c r="C41" i="7"/>
  <c r="C39" i="7"/>
  <c r="C30" i="7"/>
  <c r="C29" i="7"/>
  <c r="C28" i="7"/>
  <c r="C27" i="7"/>
  <c r="B28" i="7"/>
  <c r="B27" i="7"/>
  <c r="B29" i="7"/>
  <c r="B30" i="7"/>
  <c r="B20" i="7"/>
  <c r="C18" i="7"/>
  <c r="B18" i="7"/>
  <c r="C17" i="7"/>
  <c r="B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tc={7A043E60-B583-4797-95C7-3B82B675D5F6}</author>
  </authors>
  <commentList>
    <comment ref="C15" authorId="0" shapeId="0" xr:uid="{7A043E60-B583-4797-95C7-3B82B675D5F6}">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Si no lo menciona se pone el mismo
</t>
      </text>
    </comment>
  </commentList>
</comments>
</file>

<file path=xl/sharedStrings.xml><?xml version="1.0" encoding="utf-8"?>
<sst xmlns="http://schemas.openxmlformats.org/spreadsheetml/2006/main" count="103" uniqueCount="68">
  <si>
    <t>Precio de Venta</t>
  </si>
  <si>
    <t>Producto</t>
  </si>
  <si>
    <t>Costo Variable por Unidad</t>
  </si>
  <si>
    <t>X</t>
  </si>
  <si>
    <t>Y</t>
  </si>
  <si>
    <t>Z</t>
  </si>
  <si>
    <t>datos proporcionados</t>
  </si>
  <si>
    <t xml:space="preserve">ACTUAL </t>
  </si>
  <si>
    <t>PROPUESTA</t>
  </si>
  <si>
    <t>costo operativo fijo</t>
  </si>
  <si>
    <t>mensuales</t>
  </si>
  <si>
    <t>precio de venta</t>
  </si>
  <si>
    <t>por caja</t>
  </si>
  <si>
    <t>costo operativo variable</t>
  </si>
  <si>
    <t>cajas</t>
  </si>
  <si>
    <t>Disminucion en el PE</t>
  </si>
  <si>
    <t xml:space="preserve">a) calculo del PE operativo </t>
  </si>
  <si>
    <t>b) impacto en las utilidades y en el GAO</t>
  </si>
  <si>
    <t>Datos originales</t>
  </si>
  <si>
    <t>Ingreso por Ventas</t>
  </si>
  <si>
    <t>(-) Costo de ventas</t>
  </si>
  <si>
    <t>(-) Costo fijo operativo</t>
  </si>
  <si>
    <t>cajas por mes</t>
  </si>
  <si>
    <t>propuesta</t>
  </si>
  <si>
    <t>Utilidad operativa de la empresa</t>
  </si>
  <si>
    <t>Q =</t>
  </si>
  <si>
    <t>GAO actual</t>
  </si>
  <si>
    <t>GAO propuesta</t>
  </si>
  <si>
    <t>aumentamos el precio de venta</t>
  </si>
  <si>
    <t>Margen de contribucion ponderado</t>
  </si>
  <si>
    <t>Marden de contribucion</t>
  </si>
  <si>
    <t>Unidades vendias</t>
  </si>
  <si>
    <t>% sobre unidades vendidas</t>
  </si>
  <si>
    <t>Margen de contribucion ponderado =</t>
  </si>
  <si>
    <t xml:space="preserve">costos fijos mensuales = </t>
  </si>
  <si>
    <t xml:space="preserve">PE = </t>
  </si>
  <si>
    <t>unidades de producto al mes</t>
  </si>
  <si>
    <t xml:space="preserve">a) unidades a vender de cada producto par alcanzar el punto de equilibrio </t>
  </si>
  <si>
    <t>distribucion del PE</t>
  </si>
  <si>
    <t>unidades al mes</t>
  </si>
  <si>
    <t>b) Ingresos totales en el PE</t>
  </si>
  <si>
    <t xml:space="preserve">precio </t>
  </si>
  <si>
    <t>ingreso total</t>
  </si>
  <si>
    <t>TOTAL MENSUAL</t>
  </si>
  <si>
    <t>c) ganacia de la empresa cuando vende 3.500 unidades</t>
  </si>
  <si>
    <t>unidades a vender</t>
  </si>
  <si>
    <t xml:space="preserve">ingreso total </t>
  </si>
  <si>
    <t>costos variables totales</t>
  </si>
  <si>
    <t>total</t>
  </si>
  <si>
    <t>ingreso por ventas</t>
  </si>
  <si>
    <t>(-) costo variable</t>
  </si>
  <si>
    <t>(-) costo fijo</t>
  </si>
  <si>
    <t>utilidad operativa</t>
  </si>
  <si>
    <t>utilidad bruta</t>
  </si>
  <si>
    <t xml:space="preserve">GAO = </t>
  </si>
  <si>
    <t>b) GAO para 10,000 unidades</t>
  </si>
  <si>
    <t>C) Estructura de capital</t>
  </si>
  <si>
    <t xml:space="preserve">Deuda </t>
  </si>
  <si>
    <t>Monto</t>
  </si>
  <si>
    <t>Costo</t>
  </si>
  <si>
    <t>Capital Propio(acciones comunes)</t>
  </si>
  <si>
    <t>acciones comunes</t>
  </si>
  <si>
    <t>EBIT = UAII</t>
  </si>
  <si>
    <t>por año</t>
  </si>
  <si>
    <t>intereses (I)</t>
  </si>
  <si>
    <t>GAF para EBITde Q100,000=100,000/(100,000-45,000-(0*1/1-0.25)=</t>
  </si>
  <si>
    <t xml:space="preserve">d) GAT e interpretacion </t>
  </si>
  <si>
    <t>GAT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</si>
</sst>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quot;Q&quot;#,##0;[Red]\-&quot;Q&quot;#,##0"/>
    <numFmt numFmtId="165" formatCode="&quot;$&quot;#,##0.00"/>
    <numFmt numFmtId="166" formatCode="&quot;$&quot;#,##0.0"/>
    <numFmt numFmtId="167" formatCode="&quot;$&quot;#,##0"/>
    <numFmt numFmtId="168" formatCode="_-&quot;Q&quot;* #,##0.00_-;\-&quot;Q&quot;* #,##0.00_-;_-&quot;Q&quot;*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b/>
      <u/>
      <sz val="11"/>
      <color rgb="FF0070C0"/>
      <name val="Calibri"/>
      <family val="2"/>
      <scheme val="minor"/>
    </font>
    <font>
      <b/>
      <sz val="11"/>
      <color theme="4"/>
      <name val="Calibri"/>
      <family val="2"/>
      <scheme val="minor"/>
    </font>
    <font>
      <sz val="11"/>
      <color theme="1"/>
      <name val="Cambria Math"/>
      <family val="1"/>
    </font>
  </fonts>
  <fills count="5">
    <fill>
      <patternFill patternType="none"/>
    </fill>
    <fill>
      <patternFill patternType="gray125"/>
    </fill>
    <fill>
      <patternFill patternType="solid">
        <fgColor theme="9" tint="0.79998168889431442"/>
        <bgColor indexed="64"/>
      </patternFill>
    </fill>
    <fill>
      <patternFill patternType="solid">
        <fgColor rgb="FF92D05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44" fontId="2" fillId="0" borderId="0" applyFont="0" applyFill="0" applyBorder="0" applyAlignment="0" applyProtection="0"/>
  </cellStyleXfs>
  <cellXfs count="42">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164" fontId="0" fillId="2" borderId="1" xfId="0" applyNumberFormat="1" applyFill="1" applyBorder="1" applyAlignment="1">
      <alignment horizontal="center" vertical="center" wrapText="1"/>
    </xf>
    <xf numFmtId="0" fontId="1" fillId="0" borderId="0" xfId="0" applyFont="1"/>
    <xf numFmtId="165" fontId="0" fillId="0" borderId="0" xfId="0" applyNumberFormat="1"/>
    <xf numFmtId="166" fontId="0" fillId="0" borderId="0" xfId="0" applyNumberFormat="1"/>
    <xf numFmtId="167" fontId="0" fillId="0" borderId="0" xfId="0" applyNumberFormat="1"/>
    <xf numFmtId="0" fontId="3" fillId="0" borderId="0" xfId="0" applyFont="1"/>
    <xf numFmtId="44" fontId="0" fillId="0" borderId="0" xfId="1" applyFont="1"/>
    <xf numFmtId="165" fontId="0" fillId="0" borderId="2" xfId="1" applyNumberFormat="1" applyFont="1" applyBorder="1"/>
    <xf numFmtId="44" fontId="0" fillId="0" borderId="0" xfId="0" applyNumberFormat="1"/>
    <xf numFmtId="0" fontId="4" fillId="0" borderId="0" xfId="0" applyFont="1" applyAlignment="1">
      <alignment horizontal="center"/>
    </xf>
    <xf numFmtId="0" fontId="1" fillId="3" borderId="0" xfId="0" applyFont="1" applyFill="1"/>
    <xf numFmtId="0" fontId="1" fillId="3" borderId="0" xfId="0" applyFont="1" applyFill="1" applyAlignment="1">
      <alignment horizontal="right"/>
    </xf>
    <xf numFmtId="0" fontId="1" fillId="3" borderId="0" xfId="0" applyFont="1" applyFill="1" applyAlignment="1">
      <alignment horizontal="left"/>
    </xf>
    <xf numFmtId="2" fontId="1" fillId="3" borderId="0" xfId="0" applyNumberFormat="1" applyFont="1" applyFill="1" applyAlignment="1">
      <alignment horizontal="left"/>
    </xf>
    <xf numFmtId="0" fontId="1" fillId="2" borderId="3" xfId="0" applyFont="1" applyFill="1" applyBorder="1" applyAlignment="1">
      <alignment horizontal="center" vertical="center" wrapText="1"/>
    </xf>
    <xf numFmtId="164" fontId="0" fillId="0" borderId="0" xfId="0" applyNumberFormat="1"/>
    <xf numFmtId="9" fontId="0" fillId="2" borderId="1" xfId="0" applyNumberFormat="1" applyFill="1" applyBorder="1" applyAlignment="1">
      <alignment horizontal="center" vertical="center" wrapText="1"/>
    </xf>
    <xf numFmtId="0" fontId="0" fillId="2" borderId="0" xfId="0" applyFill="1" applyAlignment="1">
      <alignment horizontal="center" vertical="center" wrapText="1"/>
    </xf>
    <xf numFmtId="0" fontId="3" fillId="4" borderId="0" xfId="0" applyFont="1" applyFill="1" applyAlignment="1">
      <alignment horizontal="center"/>
    </xf>
    <xf numFmtId="165" fontId="3" fillId="4" borderId="0" xfId="0" applyNumberFormat="1" applyFont="1" applyFill="1" applyAlignment="1">
      <alignment horizontal="center"/>
    </xf>
    <xf numFmtId="0" fontId="0" fillId="4" borderId="0" xfId="0" applyFill="1"/>
    <xf numFmtId="1" fontId="0" fillId="2" borderId="1" xfId="0" applyNumberFormat="1" applyFill="1" applyBorder="1" applyAlignment="1">
      <alignment horizontal="center" vertical="center" wrapText="1"/>
    </xf>
    <xf numFmtId="2" fontId="0" fillId="0" borderId="0" xfId="0" applyNumberFormat="1"/>
    <xf numFmtId="165" fontId="1" fillId="0" borderId="0" xfId="0" applyNumberFormat="1" applyFont="1"/>
    <xf numFmtId="165" fontId="0" fillId="2" borderId="1" xfId="0" applyNumberFormat="1" applyFill="1" applyBorder="1" applyAlignment="1">
      <alignment horizontal="center" vertical="center" wrapText="1"/>
    </xf>
    <xf numFmtId="0" fontId="1" fillId="4" borderId="0" xfId="0" applyFont="1" applyFill="1"/>
    <xf numFmtId="165" fontId="1" fillId="4" borderId="0" xfId="0" applyNumberFormat="1" applyFont="1" applyFill="1"/>
    <xf numFmtId="165" fontId="0" fillId="0" borderId="2" xfId="0" applyNumberFormat="1" applyBorder="1"/>
    <xf numFmtId="0" fontId="0" fillId="0" borderId="2" xfId="0" applyBorder="1"/>
    <xf numFmtId="168" fontId="1" fillId="3" borderId="0" xfId="0" applyNumberFormat="1" applyFont="1" applyFill="1"/>
    <xf numFmtId="9" fontId="0" fillId="0" borderId="0" xfId="0" applyNumberFormat="1"/>
    <xf numFmtId="0" fontId="0" fillId="0" borderId="0" xfId="0" applyAlignment="1">
      <alignment wrapText="1"/>
    </xf>
    <xf numFmtId="0" fontId="5" fillId="0" borderId="0" xfId="0" applyFont="1"/>
    <xf numFmtId="165" fontId="5" fillId="0" borderId="0" xfId="0" applyNumberFormat="1" applyFont="1"/>
    <xf numFmtId="0" fontId="0" fillId="0" borderId="2" xfId="0" applyBorder="1" applyAlignment="1">
      <alignment horizontal="center"/>
    </xf>
    <xf numFmtId="0" fontId="6" fillId="0" borderId="0" xfId="0" applyFont="1" applyAlignment="1">
      <alignment vertical="center"/>
    </xf>
    <xf numFmtId="2" fontId="1" fillId="4" borderId="0" xfId="0" applyNumberFormat="1" applyFont="1" applyFill="1"/>
    <xf numFmtId="0" fontId="1" fillId="4" borderId="0" xfId="0" applyFont="1" applyFill="1" applyAlignment="1">
      <alignment horizontal="center"/>
    </xf>
    <xf numFmtId="43" fontId="1" fillId="4" borderId="0" xfId="0" applyNumberFormat="1"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png"/><Relationship Id="rId2" Type="http://schemas.openxmlformats.org/officeDocument/2006/relationships/image" Target="../media/image2.emf"/><Relationship Id="rId16" Type="http://schemas.openxmlformats.org/officeDocument/2006/relationships/image" Target="../media/image16.jpeg"/><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5" Type="http://schemas.openxmlformats.org/officeDocument/2006/relationships/image" Target="../media/image15.png"/><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emf"/><Relationship Id="rId1" Type="http://schemas.openxmlformats.org/officeDocument/2006/relationships/image" Target="../media/image1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1.emf"/></Relationships>
</file>

<file path=xl/drawings/_rels/drawing4.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281940</xdr:colOff>
      <xdr:row>6</xdr:row>
      <xdr:rowOff>15240</xdr:rowOff>
    </xdr:from>
    <xdr:to>
      <xdr:col>6</xdr:col>
      <xdr:colOff>335280</xdr:colOff>
      <xdr:row>9</xdr:row>
      <xdr:rowOff>83820</xdr:rowOff>
    </xdr:to>
    <xdr:pic>
      <xdr:nvPicPr>
        <xdr:cNvPr id="2" name="Imagen 1">
          <a:extLst>
            <a:ext uri="{FF2B5EF4-FFF2-40B4-BE49-F238E27FC236}">
              <a16:creationId xmlns:a16="http://schemas.microsoft.com/office/drawing/2014/main" id="{7AD156F8-09C1-4373-9453-0282B105E4B2}"/>
            </a:ext>
          </a:extLst>
        </xdr:cNvPr>
        <xdr:cNvPicPr>
          <a:picLocks noChangeAspect="1" noChangeArrowheads="1"/>
        </xdr:cNvPicPr>
      </xdr:nvPicPr>
      <xdr:blipFill>
        <a:blip xmlns:r="http://schemas.openxmlformats.org/officeDocument/2006/relationships" r:embed="rId1">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81940" y="1112520"/>
          <a:ext cx="4808220" cy="6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441960</xdr:colOff>
      <xdr:row>14</xdr:row>
      <xdr:rowOff>160020</xdr:rowOff>
    </xdr:from>
    <xdr:to>
      <xdr:col>4</xdr:col>
      <xdr:colOff>129540</xdr:colOff>
      <xdr:row>17</xdr:row>
      <xdr:rowOff>106680</xdr:rowOff>
    </xdr:to>
    <xdr:pic>
      <xdr:nvPicPr>
        <xdr:cNvPr id="3" name="Imagen 2">
          <a:extLst>
            <a:ext uri="{FF2B5EF4-FFF2-40B4-BE49-F238E27FC236}">
              <a16:creationId xmlns:a16="http://schemas.microsoft.com/office/drawing/2014/main" id="{7B351D02-DE16-43FC-AC5E-C6644CD2A416}"/>
            </a:ext>
          </a:extLst>
        </xdr:cNvPr>
        <xdr:cNvPicPr>
          <a:picLocks noChangeAspect="1" noChangeArrowheads="1"/>
        </xdr:cNvPicPr>
      </xdr:nvPicPr>
      <xdr:blipFill>
        <a:blip xmlns:r="http://schemas.openxmlformats.org/officeDocument/2006/relationships" r:embed="rId2">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41960" y="2720340"/>
          <a:ext cx="28575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68580</xdr:colOff>
      <xdr:row>12</xdr:row>
      <xdr:rowOff>22860</xdr:rowOff>
    </xdr:from>
    <xdr:to>
      <xdr:col>4</xdr:col>
      <xdr:colOff>426720</xdr:colOff>
      <xdr:row>14</xdr:row>
      <xdr:rowOff>0</xdr:rowOff>
    </xdr:to>
    <xdr:pic>
      <xdr:nvPicPr>
        <xdr:cNvPr id="4" name="Imagen 3">
          <a:extLst>
            <a:ext uri="{FF2B5EF4-FFF2-40B4-BE49-F238E27FC236}">
              <a16:creationId xmlns:a16="http://schemas.microsoft.com/office/drawing/2014/main" id="{8D3DC68D-54A5-4D8B-BA01-3A9A08FCDF69}"/>
            </a:ext>
          </a:extLst>
        </xdr:cNvPr>
        <xdr:cNvPicPr>
          <a:picLocks noChangeAspect="1" noChangeArrowheads="1"/>
        </xdr:cNvPicPr>
      </xdr:nvPicPr>
      <xdr:blipFill>
        <a:blip xmlns:r="http://schemas.openxmlformats.org/officeDocument/2006/relationships" r:embed="rId3">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8580" y="2217420"/>
          <a:ext cx="352806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381000</xdr:colOff>
      <xdr:row>2</xdr:row>
      <xdr:rowOff>137160</xdr:rowOff>
    </xdr:from>
    <xdr:to>
      <xdr:col>4</xdr:col>
      <xdr:colOff>464820</xdr:colOff>
      <xdr:row>5</xdr:row>
      <xdr:rowOff>114300</xdr:rowOff>
    </xdr:to>
    <xdr:pic>
      <xdr:nvPicPr>
        <xdr:cNvPr id="5" name="Imagen 4">
          <a:extLst>
            <a:ext uri="{FF2B5EF4-FFF2-40B4-BE49-F238E27FC236}">
              <a16:creationId xmlns:a16="http://schemas.microsoft.com/office/drawing/2014/main" id="{C032F5C7-EEDF-4E6F-94B2-92699CA2F4EA}"/>
            </a:ext>
          </a:extLst>
        </xdr:cNvPr>
        <xdr:cNvPicPr>
          <a:picLocks noChangeAspect="1" noChangeArrowheads="1"/>
        </xdr:cNvPicPr>
      </xdr:nvPicPr>
      <xdr:blipFill>
        <a:blip xmlns:r="http://schemas.openxmlformats.org/officeDocument/2006/relationships" r:embed="rId4">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81000" y="502920"/>
          <a:ext cx="3253740" cy="525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68580</xdr:colOff>
      <xdr:row>0</xdr:row>
      <xdr:rowOff>99060</xdr:rowOff>
    </xdr:from>
    <xdr:to>
      <xdr:col>4</xdr:col>
      <xdr:colOff>304800</xdr:colOff>
      <xdr:row>2</xdr:row>
      <xdr:rowOff>7620</xdr:rowOff>
    </xdr:to>
    <xdr:pic>
      <xdr:nvPicPr>
        <xdr:cNvPr id="6" name="Imagen 5">
          <a:extLst>
            <a:ext uri="{FF2B5EF4-FFF2-40B4-BE49-F238E27FC236}">
              <a16:creationId xmlns:a16="http://schemas.microsoft.com/office/drawing/2014/main" id="{1C934EA2-B64D-4E3D-AEF9-0066F42B9634}"/>
            </a:ext>
          </a:extLst>
        </xdr:cNvPr>
        <xdr:cNvPicPr>
          <a:picLocks noChangeAspect="1" noChangeArrowheads="1"/>
        </xdr:cNvPicPr>
      </xdr:nvPicPr>
      <xdr:blipFill>
        <a:blip xmlns:r="http://schemas.openxmlformats.org/officeDocument/2006/relationships" r:embed="rId5">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8580" y="99060"/>
          <a:ext cx="3406140" cy="274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289560</xdr:colOff>
      <xdr:row>18</xdr:row>
      <xdr:rowOff>129540</xdr:rowOff>
    </xdr:from>
    <xdr:to>
      <xdr:col>6</xdr:col>
      <xdr:colOff>99060</xdr:colOff>
      <xdr:row>23</xdr:row>
      <xdr:rowOff>0</xdr:rowOff>
    </xdr:to>
    <xdr:pic>
      <xdr:nvPicPr>
        <xdr:cNvPr id="7" name="Imagen 6">
          <a:extLst>
            <a:ext uri="{FF2B5EF4-FFF2-40B4-BE49-F238E27FC236}">
              <a16:creationId xmlns:a16="http://schemas.microsoft.com/office/drawing/2014/main" id="{EDFE28DF-4598-4912-8E17-10DE69AA6469}"/>
            </a:ext>
          </a:extLst>
        </xdr:cNvPr>
        <xdr:cNvPicPr>
          <a:picLocks noChangeAspect="1" noChangeArrowheads="1"/>
        </xdr:cNvPicPr>
      </xdr:nvPicPr>
      <xdr:blipFill>
        <a:blip xmlns:r="http://schemas.openxmlformats.org/officeDocument/2006/relationships" r:embed="rId6">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89560" y="3421380"/>
          <a:ext cx="4564380" cy="784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784860</xdr:colOff>
      <xdr:row>1</xdr:row>
      <xdr:rowOff>15240</xdr:rowOff>
    </xdr:from>
    <xdr:to>
      <xdr:col>11</xdr:col>
      <xdr:colOff>655320</xdr:colOff>
      <xdr:row>2</xdr:row>
      <xdr:rowOff>137160</xdr:rowOff>
    </xdr:to>
    <xdr:pic>
      <xdr:nvPicPr>
        <xdr:cNvPr id="8" name="Imagen 7">
          <a:extLst>
            <a:ext uri="{FF2B5EF4-FFF2-40B4-BE49-F238E27FC236}">
              <a16:creationId xmlns:a16="http://schemas.microsoft.com/office/drawing/2014/main" id="{54B03C4A-19A9-42FB-B271-92C8D7C4785B}"/>
            </a:ext>
          </a:extLst>
        </xdr:cNvPr>
        <xdr:cNvPicPr>
          <a:picLocks noChangeAspect="1" noChangeArrowheads="1"/>
        </xdr:cNvPicPr>
      </xdr:nvPicPr>
      <xdr:blipFill>
        <a:blip xmlns:r="http://schemas.openxmlformats.org/officeDocument/2006/relationships" r:embed="rId7">
          <a:duotone>
            <a:prstClr val="black"/>
            <a:srgbClr val="7030A0">
              <a:tint val="45000"/>
              <a:satMod val="400000"/>
            </a:srgbClr>
          </a:duotone>
          <a:extLst>
            <a:ext uri="{28A0092B-C50C-407E-A947-70E740481C1C}">
              <a14:useLocalDpi xmlns:a14="http://schemas.microsoft.com/office/drawing/2010/main" val="0"/>
            </a:ext>
          </a:extLst>
        </a:blip>
        <a:srcRect/>
        <a:stretch>
          <a:fillRect/>
        </a:stretch>
      </xdr:blipFill>
      <xdr:spPr bwMode="auto">
        <a:xfrm>
          <a:off x="6332220" y="198120"/>
          <a:ext cx="304038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586740</xdr:colOff>
      <xdr:row>3</xdr:row>
      <xdr:rowOff>38100</xdr:rowOff>
    </xdr:from>
    <xdr:to>
      <xdr:col>13</xdr:col>
      <xdr:colOff>30480</xdr:colOff>
      <xdr:row>5</xdr:row>
      <xdr:rowOff>144780</xdr:rowOff>
    </xdr:to>
    <xdr:pic>
      <xdr:nvPicPr>
        <xdr:cNvPr id="9" name="Imagen 8">
          <a:extLst>
            <a:ext uri="{FF2B5EF4-FFF2-40B4-BE49-F238E27FC236}">
              <a16:creationId xmlns:a16="http://schemas.microsoft.com/office/drawing/2014/main" id="{031EAAF8-4860-48CB-9B48-90D1BBBFC871}"/>
            </a:ext>
          </a:extLst>
        </xdr:cNvPr>
        <xdr:cNvPicPr>
          <a:picLocks noChangeAspect="1" noChangeArrowheads="1"/>
        </xdr:cNvPicPr>
      </xdr:nvPicPr>
      <xdr:blipFill>
        <a:blip xmlns:r="http://schemas.openxmlformats.org/officeDocument/2006/relationships" r:embed="rId8">
          <a:duotone>
            <a:prstClr val="black"/>
            <a:srgbClr val="7030A0">
              <a:tint val="45000"/>
              <a:satMod val="400000"/>
            </a:srgbClr>
          </a:duotone>
          <a:extLst>
            <a:ext uri="{28A0092B-C50C-407E-A947-70E740481C1C}">
              <a14:useLocalDpi xmlns:a14="http://schemas.microsoft.com/office/drawing/2010/main" val="0"/>
            </a:ext>
          </a:extLst>
        </a:blip>
        <a:srcRect/>
        <a:stretch>
          <a:fillRect/>
        </a:stretch>
      </xdr:blipFill>
      <xdr:spPr bwMode="auto">
        <a:xfrm>
          <a:off x="6926580" y="586740"/>
          <a:ext cx="3406140"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xdr:colOff>
      <xdr:row>6</xdr:row>
      <xdr:rowOff>175260</xdr:rowOff>
    </xdr:from>
    <xdr:to>
      <xdr:col>16</xdr:col>
      <xdr:colOff>373380</xdr:colOff>
      <xdr:row>11</xdr:row>
      <xdr:rowOff>53340</xdr:rowOff>
    </xdr:to>
    <xdr:pic>
      <xdr:nvPicPr>
        <xdr:cNvPr id="10" name="Imagen 9">
          <a:extLst>
            <a:ext uri="{FF2B5EF4-FFF2-40B4-BE49-F238E27FC236}">
              <a16:creationId xmlns:a16="http://schemas.microsoft.com/office/drawing/2014/main" id="{29B9660D-FAA2-403B-B60C-78F3CAD14DF4}"/>
            </a:ext>
          </a:extLst>
        </xdr:cNvPr>
        <xdr:cNvPicPr>
          <a:picLocks noChangeAspect="1" noChangeArrowheads="1"/>
        </xdr:cNvPicPr>
      </xdr:nvPicPr>
      <xdr:blipFill>
        <a:blip xmlns:r="http://schemas.openxmlformats.org/officeDocument/2006/relationships" r:embed="rId9">
          <a:duotone>
            <a:prstClr val="black"/>
            <a:srgbClr val="7030A0">
              <a:tint val="45000"/>
              <a:satMod val="400000"/>
            </a:srgbClr>
          </a:duotone>
          <a:extLst>
            <a:ext uri="{28A0092B-C50C-407E-A947-70E740481C1C}">
              <a14:useLocalDpi xmlns:a14="http://schemas.microsoft.com/office/drawing/2010/main" val="0"/>
            </a:ext>
          </a:extLst>
        </a:blip>
        <a:srcRect/>
        <a:stretch>
          <a:fillRect/>
        </a:stretch>
      </xdr:blipFill>
      <xdr:spPr bwMode="auto">
        <a:xfrm>
          <a:off x="7147560" y="1272540"/>
          <a:ext cx="5905500" cy="792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449580</xdr:colOff>
      <xdr:row>4</xdr:row>
      <xdr:rowOff>7620</xdr:rowOff>
    </xdr:from>
    <xdr:to>
      <xdr:col>16</xdr:col>
      <xdr:colOff>190500</xdr:colOff>
      <xdr:row>5</xdr:row>
      <xdr:rowOff>90767</xdr:rowOff>
    </xdr:to>
    <xdr:pic>
      <xdr:nvPicPr>
        <xdr:cNvPr id="11" name="Imagen 10">
          <a:extLst>
            <a:ext uri="{FF2B5EF4-FFF2-40B4-BE49-F238E27FC236}">
              <a16:creationId xmlns:a16="http://schemas.microsoft.com/office/drawing/2014/main" id="{9EBC2FAF-3ABB-48B7-8AE4-B4063D8F603A}"/>
            </a:ext>
          </a:extLst>
        </xdr:cNvPr>
        <xdr:cNvPicPr>
          <a:picLocks noChangeAspect="1" noChangeArrowheads="1"/>
        </xdr:cNvPicPr>
      </xdr:nvPicPr>
      <xdr:blipFill>
        <a:blip xmlns:r="http://schemas.openxmlformats.org/officeDocument/2006/relationships" r:embed="rId10">
          <a:duotone>
            <a:prstClr val="black"/>
            <a:srgbClr val="7030A0">
              <a:tint val="45000"/>
              <a:satMod val="400000"/>
            </a:srgbClr>
          </a:duotone>
          <a:extLst>
            <a:ext uri="{28A0092B-C50C-407E-A947-70E740481C1C}">
              <a14:useLocalDpi xmlns:a14="http://schemas.microsoft.com/office/drawing/2010/main" val="0"/>
            </a:ext>
          </a:extLst>
        </a:blip>
        <a:srcRect/>
        <a:stretch>
          <a:fillRect/>
        </a:stretch>
      </xdr:blipFill>
      <xdr:spPr bwMode="auto">
        <a:xfrm>
          <a:off x="10751820" y="739140"/>
          <a:ext cx="2118360" cy="2660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60960</xdr:colOff>
      <xdr:row>18</xdr:row>
      <xdr:rowOff>60960</xdr:rowOff>
    </xdr:from>
    <xdr:to>
      <xdr:col>11</xdr:col>
      <xdr:colOff>693420</xdr:colOff>
      <xdr:row>20</xdr:row>
      <xdr:rowOff>167640</xdr:rowOff>
    </xdr:to>
    <xdr:pic>
      <xdr:nvPicPr>
        <xdr:cNvPr id="12" name="Imagen 11">
          <a:extLst>
            <a:ext uri="{FF2B5EF4-FFF2-40B4-BE49-F238E27FC236}">
              <a16:creationId xmlns:a16="http://schemas.microsoft.com/office/drawing/2014/main" id="{F8EE3179-9D50-4C4B-BBC3-55FB7BD34093}"/>
            </a:ext>
          </a:extLst>
        </xdr:cNvPr>
        <xdr:cNvPicPr>
          <a:picLocks noChangeAspect="1" noChangeArrowheads="1"/>
        </xdr:cNvPicPr>
      </xdr:nvPicPr>
      <xdr:blipFill>
        <a:blip xmlns:r="http://schemas.openxmlformats.org/officeDocument/2006/relationships" r:embed="rId11">
          <a:duotone>
            <a:schemeClr val="accent6">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985760" y="3352800"/>
          <a:ext cx="1424940" cy="472440"/>
        </a:xfrm>
        <a:prstGeom prst="rect">
          <a:avLst/>
        </a:prstGeom>
        <a:solidFill>
          <a:schemeClr val="accent6">
            <a:lumMod val="20000"/>
            <a:lumOff val="80000"/>
          </a:schemeClr>
        </a:solidFill>
      </xdr:spPr>
    </xdr:pic>
    <xdr:clientData/>
  </xdr:twoCellAnchor>
  <xdr:twoCellAnchor editAs="oneCell">
    <xdr:from>
      <xdr:col>8</xdr:col>
      <xdr:colOff>99060</xdr:colOff>
      <xdr:row>15</xdr:row>
      <xdr:rowOff>0</xdr:rowOff>
    </xdr:from>
    <xdr:to>
      <xdr:col>13</xdr:col>
      <xdr:colOff>60960</xdr:colOff>
      <xdr:row>16</xdr:row>
      <xdr:rowOff>121920</xdr:rowOff>
    </xdr:to>
    <xdr:pic>
      <xdr:nvPicPr>
        <xdr:cNvPr id="13" name="Imagen 12">
          <a:extLst>
            <a:ext uri="{FF2B5EF4-FFF2-40B4-BE49-F238E27FC236}">
              <a16:creationId xmlns:a16="http://schemas.microsoft.com/office/drawing/2014/main" id="{BD342E05-01B4-439C-86AF-8A5F78B19E98}"/>
            </a:ext>
          </a:extLst>
        </xdr:cNvPr>
        <xdr:cNvPicPr>
          <a:picLocks noChangeAspect="1" noChangeArrowheads="1"/>
        </xdr:cNvPicPr>
      </xdr:nvPicPr>
      <xdr:blipFill>
        <a:blip xmlns:r="http://schemas.openxmlformats.org/officeDocument/2006/relationships" r:embed="rId12">
          <a:duotone>
            <a:schemeClr val="accent6">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38900" y="2743200"/>
          <a:ext cx="39243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167640</xdr:colOff>
      <xdr:row>29</xdr:row>
      <xdr:rowOff>91440</xdr:rowOff>
    </xdr:from>
    <xdr:ext cx="2245615" cy="52174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4FEA50A-AEF2-44C0-98FA-574FC2E430BF}"/>
                </a:ext>
              </a:extLst>
            </xdr:cNvPr>
            <xdr:cNvSpPr txBox="1"/>
          </xdr:nvSpPr>
          <xdr:spPr>
            <a:xfrm>
              <a:off x="960120" y="5394960"/>
              <a:ext cx="2245615" cy="52174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400" b="0" i="0">
                        <a:solidFill>
                          <a:sysClr val="windowText" lastClr="000000"/>
                        </a:solidFill>
                        <a:latin typeface="Cambria Math" panose="02040503050406030204" pitchFamily="18" charset="0"/>
                      </a:rPr>
                      <m:t>EPS</m:t>
                    </m:r>
                    <m:r>
                      <a:rPr lang="es-MX" sz="1400" b="0" i="0">
                        <a:solidFill>
                          <a:sysClr val="windowText" lastClr="000000"/>
                        </a:solidFill>
                        <a:latin typeface="Cambria Math" panose="02040503050406030204" pitchFamily="18" charset="0"/>
                      </a:rPr>
                      <m:t> </m:t>
                    </m:r>
                    <m:r>
                      <m:rPr>
                        <m:sty m:val="p"/>
                      </m:rPr>
                      <a:rPr lang="es-MX" sz="1400" b="0" i="0">
                        <a:solidFill>
                          <a:sysClr val="windowText" lastClr="000000"/>
                        </a:solidFill>
                        <a:latin typeface="Cambria Math" panose="02040503050406030204" pitchFamily="18" charset="0"/>
                      </a:rPr>
                      <m:t>esperado</m:t>
                    </m:r>
                    <m:r>
                      <a:rPr lang="es-MX" sz="1400" b="0" i="0">
                        <a:solidFill>
                          <a:sysClr val="windowText" lastClr="000000"/>
                        </a:solidFill>
                        <a:latin typeface="Cambria Math" panose="02040503050406030204" pitchFamily="18" charset="0"/>
                      </a:rPr>
                      <m:t>=</m:t>
                    </m:r>
                    <m:nary>
                      <m:naryPr>
                        <m:chr m:val="∑"/>
                        <m:subHide m:val="on"/>
                        <m:supHide m:val="on"/>
                        <m:ctrlPr>
                          <a:rPr lang="es-MX" sz="1400" b="0" i="1">
                            <a:solidFill>
                              <a:sysClr val="windowText" lastClr="000000"/>
                            </a:solidFill>
                            <a:latin typeface="Cambria Math" panose="02040503050406030204" pitchFamily="18" charset="0"/>
                          </a:rPr>
                        </m:ctrlPr>
                      </m:naryPr>
                      <m:sub/>
                      <m:sup/>
                      <m:e>
                        <m:r>
                          <m:rPr>
                            <m:sty m:val="p"/>
                          </m:rPr>
                          <a:rPr lang="es-MX" sz="1400" b="0" i="0">
                            <a:solidFill>
                              <a:sysClr val="windowText" lastClr="000000"/>
                            </a:solidFill>
                            <a:latin typeface="Cambria Math" panose="02040503050406030204" pitchFamily="18" charset="0"/>
                          </a:rPr>
                          <m:t>EPSi</m:t>
                        </m:r>
                        <m:r>
                          <a:rPr lang="es-MX" sz="1400" b="0" i="0">
                            <a:solidFill>
                              <a:sysClr val="windowText" lastClr="000000"/>
                            </a:solidFill>
                            <a:latin typeface="Cambria Math" panose="02040503050406030204" pitchFamily="18" charset="0"/>
                          </a:rPr>
                          <m:t>∗</m:t>
                        </m:r>
                        <m:r>
                          <m:rPr>
                            <m:sty m:val="p"/>
                          </m:rPr>
                          <a:rPr lang="es-MX" sz="1400" b="0" i="0">
                            <a:solidFill>
                              <a:sysClr val="windowText" lastClr="000000"/>
                            </a:solidFill>
                            <a:latin typeface="Cambria Math" panose="02040503050406030204" pitchFamily="18" charset="0"/>
                          </a:rPr>
                          <m:t>pi</m:t>
                        </m:r>
                      </m:e>
                    </m:nary>
                  </m:oMath>
                </m:oMathPara>
              </a14:m>
              <a:endParaRPr lang="es-GT" sz="1400" i="0">
                <a:solidFill>
                  <a:sysClr val="windowText" lastClr="000000"/>
                </a:solidFill>
              </a:endParaRPr>
            </a:p>
          </xdr:txBody>
        </xdr:sp>
      </mc:Choice>
      <mc:Fallback xmlns="">
        <xdr:sp macro="" textlink="">
          <xdr:nvSpPr>
            <xdr:cNvPr id="14" name="CuadroTexto 13">
              <a:extLst>
                <a:ext uri="{FF2B5EF4-FFF2-40B4-BE49-F238E27FC236}">
                  <a16:creationId xmlns:a16="http://schemas.microsoft.com/office/drawing/2014/main" id="{04FEA50A-AEF2-44C0-98FA-574FC2E430BF}"/>
                </a:ext>
              </a:extLst>
            </xdr:cNvPr>
            <xdr:cNvSpPr txBox="1"/>
          </xdr:nvSpPr>
          <xdr:spPr>
            <a:xfrm>
              <a:off x="960120" y="5394960"/>
              <a:ext cx="2245615" cy="52174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400" b="0" i="0">
                  <a:solidFill>
                    <a:sysClr val="windowText" lastClr="000000"/>
                  </a:solidFill>
                  <a:latin typeface="Cambria Math" panose="02040503050406030204" pitchFamily="18" charset="0"/>
                </a:rPr>
                <a:t>EPS esperado=∑▒〖EPSi∗pi〗</a:t>
              </a:r>
              <a:endParaRPr lang="es-GT" sz="1400" i="0">
                <a:solidFill>
                  <a:sysClr val="windowText" lastClr="000000"/>
                </a:solidFill>
              </a:endParaRPr>
            </a:p>
          </xdr:txBody>
        </xdr:sp>
      </mc:Fallback>
    </mc:AlternateContent>
    <xdr:clientData/>
  </xdr:oneCellAnchor>
  <xdr:oneCellAnchor>
    <xdr:from>
      <xdr:col>0</xdr:col>
      <xdr:colOff>594360</xdr:colOff>
      <xdr:row>33</xdr:row>
      <xdr:rowOff>91440</xdr:rowOff>
    </xdr:from>
    <xdr:ext cx="4023537" cy="636521"/>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E695F4CF-0F27-4E02-8361-869485954226}"/>
                </a:ext>
              </a:extLst>
            </xdr:cNvPr>
            <xdr:cNvSpPr txBox="1"/>
          </xdr:nvSpPr>
          <xdr:spPr>
            <a:xfrm>
              <a:off x="594360" y="6126480"/>
              <a:ext cx="4023537" cy="636521"/>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s-MX" sz="1400" b="0" i="0">
                        <a:solidFill>
                          <a:sysClr val="windowText" lastClr="000000"/>
                        </a:solidFill>
                        <a:latin typeface="Cambria Math" panose="02040503050406030204" pitchFamily="18" charset="0"/>
                        <a:ea typeface="+mn-ea"/>
                        <a:cs typeface="+mn-cs"/>
                      </a:rPr>
                      <m:t>𝐷𝑒𝑠𝑣𝑖𝑎𝑐𝑖</m:t>
                    </m:r>
                    <m:r>
                      <a:rPr lang="es-MX" sz="1400" b="0" i="0">
                        <a:solidFill>
                          <a:sysClr val="windowText" lastClr="000000"/>
                        </a:solidFill>
                        <a:latin typeface="Cambria Math" panose="02040503050406030204" pitchFamily="18" charset="0"/>
                        <a:ea typeface="+mn-ea"/>
                        <a:cs typeface="+mn-cs"/>
                      </a:rPr>
                      <m:t>ó</m:t>
                    </m:r>
                    <m:r>
                      <a:rPr lang="es-MX" sz="1400" b="0" i="0">
                        <a:solidFill>
                          <a:sysClr val="windowText" lastClr="000000"/>
                        </a:solidFill>
                        <a:latin typeface="Cambria Math" panose="02040503050406030204" pitchFamily="18" charset="0"/>
                        <a:ea typeface="+mn-ea"/>
                        <a:cs typeface="+mn-cs"/>
                      </a:rPr>
                      <m:t>𝑛</m:t>
                    </m:r>
                    <m:r>
                      <a:rPr lang="es-MX" sz="1400" b="0" i="0">
                        <a:solidFill>
                          <a:sysClr val="windowText" lastClr="000000"/>
                        </a:solidFill>
                        <a:latin typeface="Cambria Math" panose="02040503050406030204" pitchFamily="18" charset="0"/>
                        <a:ea typeface="+mn-ea"/>
                        <a:cs typeface="+mn-cs"/>
                      </a:rPr>
                      <m:t> </m:t>
                    </m:r>
                    <m:r>
                      <a:rPr lang="es-MX" sz="1400" b="0" i="0">
                        <a:solidFill>
                          <a:sysClr val="windowText" lastClr="000000"/>
                        </a:solidFill>
                        <a:latin typeface="Cambria Math" panose="02040503050406030204" pitchFamily="18" charset="0"/>
                        <a:ea typeface="+mn-ea"/>
                        <a:cs typeface="+mn-cs"/>
                      </a:rPr>
                      <m:t>𝑒𝑠𝑝𝑒𝑟𝑎𝑑𝑜</m:t>
                    </m:r>
                    <m:r>
                      <a:rPr lang="es-MX" sz="1400" b="0" i="0">
                        <a:solidFill>
                          <a:sysClr val="windowText" lastClr="000000"/>
                        </a:solidFill>
                        <a:latin typeface="Cambria Math" panose="02040503050406030204" pitchFamily="18" charset="0"/>
                        <a:ea typeface="+mn-ea"/>
                        <a:cs typeface="+mn-cs"/>
                      </a:rPr>
                      <m:t>=</m:t>
                    </m:r>
                    <m:rad>
                      <m:radPr>
                        <m:degHide m:val="on"/>
                        <m:ctrlPr>
                          <a:rPr lang="es-MX" sz="1400" b="0" i="1">
                            <a:solidFill>
                              <a:sysClr val="windowText" lastClr="000000"/>
                            </a:solidFill>
                            <a:latin typeface="Cambria Math" panose="02040503050406030204" pitchFamily="18" charset="0"/>
                            <a:ea typeface="+mn-ea"/>
                            <a:cs typeface="+mn-cs"/>
                          </a:rPr>
                        </m:ctrlPr>
                      </m:radPr>
                      <m:deg/>
                      <m:e>
                        <m:nary>
                          <m:naryPr>
                            <m:chr m:val="∑"/>
                            <m:subHide m:val="on"/>
                            <m:supHide m:val="on"/>
                            <m:ctrlPr>
                              <a:rPr lang="es-MX" sz="1400" b="0" i="1">
                                <a:solidFill>
                                  <a:sysClr val="windowText" lastClr="000000"/>
                                </a:solidFill>
                                <a:latin typeface="Cambria Math" panose="02040503050406030204" pitchFamily="18" charset="0"/>
                                <a:ea typeface="+mn-ea"/>
                                <a:cs typeface="+mn-cs"/>
                              </a:rPr>
                            </m:ctrlPr>
                          </m:naryPr>
                          <m:sub/>
                          <m:sup/>
                          <m:e>
                            <m:sSup>
                              <m:sSupPr>
                                <m:ctrlPr>
                                  <a:rPr lang="es-MX" sz="1400" b="0" i="1">
                                    <a:solidFill>
                                      <a:sysClr val="windowText" lastClr="000000"/>
                                    </a:solidFill>
                                    <a:latin typeface="Cambria Math" panose="02040503050406030204" pitchFamily="18" charset="0"/>
                                    <a:ea typeface="+mn-ea"/>
                                    <a:cs typeface="+mn-cs"/>
                                  </a:rPr>
                                </m:ctrlPr>
                              </m:sSupPr>
                              <m:e>
                                <m:r>
                                  <a:rPr lang="es-MX" sz="1400" b="0" i="0">
                                    <a:solidFill>
                                      <a:sysClr val="windowText" lastClr="000000"/>
                                    </a:solidFill>
                                    <a:latin typeface="Cambria Math" panose="02040503050406030204" pitchFamily="18" charset="0"/>
                                    <a:ea typeface="+mn-ea"/>
                                    <a:cs typeface="+mn-cs"/>
                                  </a:rPr>
                                  <m:t>(</m:t>
                                </m:r>
                                <m:r>
                                  <a:rPr lang="es-MX" sz="1400" b="0" i="0">
                                    <a:solidFill>
                                      <a:sysClr val="windowText" lastClr="000000"/>
                                    </a:solidFill>
                                    <a:latin typeface="Cambria Math" panose="02040503050406030204" pitchFamily="18" charset="0"/>
                                    <a:ea typeface="+mn-ea"/>
                                    <a:cs typeface="+mn-cs"/>
                                  </a:rPr>
                                  <m:t>𝐸𝑃𝑆</m:t>
                                </m:r>
                                <m:r>
                                  <a:rPr lang="es-MX" sz="1400" b="0" i="0">
                                    <a:solidFill>
                                      <a:sysClr val="windowText" lastClr="000000"/>
                                    </a:solidFill>
                                    <a:latin typeface="Cambria Math" panose="02040503050406030204" pitchFamily="18" charset="0"/>
                                    <a:ea typeface="+mn-ea"/>
                                    <a:cs typeface="+mn-cs"/>
                                  </a:rPr>
                                  <m:t>−</m:t>
                                </m:r>
                                <m:r>
                                  <a:rPr lang="es-MX" sz="1400" b="0" i="0">
                                    <a:solidFill>
                                      <a:sysClr val="windowText" lastClr="000000"/>
                                    </a:solidFill>
                                    <a:latin typeface="Cambria Math" panose="02040503050406030204" pitchFamily="18" charset="0"/>
                                    <a:ea typeface="+mn-ea"/>
                                    <a:cs typeface="+mn-cs"/>
                                  </a:rPr>
                                  <m:t>𝐸𝑃𝑆</m:t>
                                </m:r>
                                <m:r>
                                  <a:rPr lang="es-MX" sz="1400" b="0" i="0">
                                    <a:solidFill>
                                      <a:sysClr val="windowText" lastClr="000000"/>
                                    </a:solidFill>
                                    <a:latin typeface="Cambria Math" panose="02040503050406030204" pitchFamily="18" charset="0"/>
                                    <a:ea typeface="+mn-ea"/>
                                    <a:cs typeface="+mn-cs"/>
                                  </a:rPr>
                                  <m:t> </m:t>
                                </m:r>
                                <m:r>
                                  <a:rPr lang="es-MX" sz="1400" b="0" i="0">
                                    <a:solidFill>
                                      <a:sysClr val="windowText" lastClr="000000"/>
                                    </a:solidFill>
                                    <a:latin typeface="Cambria Math" panose="02040503050406030204" pitchFamily="18" charset="0"/>
                                    <a:ea typeface="+mn-ea"/>
                                    <a:cs typeface="+mn-cs"/>
                                  </a:rPr>
                                  <m:t>𝑒𝑠𝑝</m:t>
                                </m:r>
                                <m:r>
                                  <a:rPr lang="es-MX" sz="1400" b="0" i="0">
                                    <a:solidFill>
                                      <a:sysClr val="windowText" lastClr="000000"/>
                                    </a:solidFill>
                                    <a:latin typeface="Cambria Math" panose="02040503050406030204" pitchFamily="18" charset="0"/>
                                    <a:ea typeface="+mn-ea"/>
                                    <a:cs typeface="+mn-cs"/>
                                  </a:rPr>
                                  <m:t>)</m:t>
                                </m:r>
                              </m:e>
                              <m:sup>
                                <m:r>
                                  <a:rPr lang="es-MX" sz="1400" b="0" i="0">
                                    <a:solidFill>
                                      <a:sysClr val="windowText" lastClr="000000"/>
                                    </a:solidFill>
                                    <a:latin typeface="Cambria Math" panose="02040503050406030204" pitchFamily="18" charset="0"/>
                                    <a:ea typeface="+mn-ea"/>
                                    <a:cs typeface="+mn-cs"/>
                                  </a:rPr>
                                  <m:t>2</m:t>
                                </m:r>
                              </m:sup>
                            </m:sSup>
                            <m:r>
                              <a:rPr lang="es-MX" sz="1400" b="0" i="0">
                                <a:solidFill>
                                  <a:sysClr val="windowText" lastClr="000000"/>
                                </a:solidFill>
                                <a:latin typeface="Cambria Math" panose="02040503050406030204" pitchFamily="18" charset="0"/>
                                <a:ea typeface="+mn-ea"/>
                                <a:cs typeface="+mn-cs"/>
                              </a:rPr>
                              <m:t>∗</m:t>
                            </m:r>
                            <m:r>
                              <a:rPr lang="es-MX" sz="1400" b="0" i="0">
                                <a:solidFill>
                                  <a:sysClr val="windowText" lastClr="000000"/>
                                </a:solidFill>
                                <a:latin typeface="Cambria Math" panose="02040503050406030204" pitchFamily="18" charset="0"/>
                                <a:ea typeface="+mn-ea"/>
                                <a:cs typeface="+mn-cs"/>
                              </a:rPr>
                              <m:t>𝑝𝑖</m:t>
                            </m:r>
                          </m:e>
                        </m:nary>
                      </m:e>
                    </m:rad>
                  </m:oMath>
                </m:oMathPara>
              </a14:m>
              <a:endParaRPr lang="es-GT" sz="1400" b="0" i="0">
                <a:solidFill>
                  <a:sysClr val="windowText" lastClr="000000"/>
                </a:solidFill>
                <a:latin typeface="Cambria Math" panose="02040503050406030204" pitchFamily="18" charset="0"/>
                <a:ea typeface="+mn-ea"/>
                <a:cs typeface="+mn-cs"/>
              </a:endParaRPr>
            </a:p>
          </xdr:txBody>
        </xdr:sp>
      </mc:Choice>
      <mc:Fallback xmlns="">
        <xdr:sp macro="" textlink="">
          <xdr:nvSpPr>
            <xdr:cNvPr id="15" name="CuadroTexto 14">
              <a:extLst>
                <a:ext uri="{FF2B5EF4-FFF2-40B4-BE49-F238E27FC236}">
                  <a16:creationId xmlns:a16="http://schemas.microsoft.com/office/drawing/2014/main" id="{E695F4CF-0F27-4E02-8361-869485954226}"/>
                </a:ext>
              </a:extLst>
            </xdr:cNvPr>
            <xdr:cNvSpPr txBox="1"/>
          </xdr:nvSpPr>
          <xdr:spPr>
            <a:xfrm>
              <a:off x="594360" y="6126480"/>
              <a:ext cx="4023537" cy="636521"/>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s-MX" sz="1400" b="0" i="0">
                  <a:solidFill>
                    <a:sysClr val="windowText" lastClr="000000"/>
                  </a:solidFill>
                  <a:latin typeface="Cambria Math" panose="02040503050406030204" pitchFamily="18" charset="0"/>
                  <a:ea typeface="+mn-ea"/>
                  <a:cs typeface="+mn-cs"/>
                </a:rPr>
                <a:t>𝐷𝑒𝑠𝑣𝑖𝑎𝑐𝑖ó𝑛 𝑒𝑠𝑝𝑒𝑟𝑎𝑑𝑜=√(∑▒〖〖(𝐸𝑃𝑆−𝐸𝑃𝑆 𝑒𝑠𝑝)〗^2∗𝑝𝑖〗)</a:t>
              </a:r>
              <a:endParaRPr lang="es-GT" sz="1400" b="0" i="0">
                <a:solidFill>
                  <a:sysClr val="windowText" lastClr="000000"/>
                </a:solidFill>
                <a:latin typeface="Cambria Math" panose="02040503050406030204" pitchFamily="18" charset="0"/>
                <a:ea typeface="+mn-ea"/>
                <a:cs typeface="+mn-cs"/>
              </a:endParaRPr>
            </a:p>
          </xdr:txBody>
        </xdr:sp>
      </mc:Fallback>
    </mc:AlternateContent>
    <xdr:clientData/>
  </xdr:oneCellAnchor>
  <xdr:oneCellAnchor>
    <xdr:from>
      <xdr:col>1</xdr:col>
      <xdr:colOff>190500</xdr:colOff>
      <xdr:row>38</xdr:row>
      <xdr:rowOff>30480</xdr:rowOff>
    </xdr:from>
    <xdr:ext cx="2843022" cy="446341"/>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DDF6E83A-1E40-4FBB-AB6B-F798AC9A9FA8}"/>
                </a:ext>
              </a:extLst>
            </xdr:cNvPr>
            <xdr:cNvSpPr txBox="1"/>
          </xdr:nvSpPr>
          <xdr:spPr>
            <a:xfrm>
              <a:off x="982980" y="6979920"/>
              <a:ext cx="2843022" cy="446341"/>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14:m>
                <m:oMathPara xmlns:m="http://schemas.openxmlformats.org/officeDocument/2006/math">
                  <m:oMathParaPr>
                    <m:jc m:val="centerGroup"/>
                  </m:oMathParaPr>
                  <m:oMath xmlns:m="http://schemas.openxmlformats.org/officeDocument/2006/math">
                    <m:r>
                      <a:rPr lang="es-MX" sz="1400" b="0" i="0">
                        <a:solidFill>
                          <a:sysClr val="windowText" lastClr="000000"/>
                        </a:solidFill>
                        <a:latin typeface="Cambria Math" panose="02040503050406030204" pitchFamily="18" charset="0"/>
                        <a:ea typeface="+mn-ea"/>
                        <a:cs typeface="+mn-cs"/>
                      </a:rPr>
                      <m:t>𝐶𝑉</m:t>
                    </m:r>
                    <m:r>
                      <a:rPr lang="es-MX" sz="1400" b="0" i="0">
                        <a:solidFill>
                          <a:sysClr val="windowText" lastClr="000000"/>
                        </a:solidFill>
                        <a:latin typeface="Cambria Math" panose="02040503050406030204" pitchFamily="18" charset="0"/>
                        <a:ea typeface="+mn-ea"/>
                        <a:cs typeface="+mn-cs"/>
                      </a:rPr>
                      <m:t>%=</m:t>
                    </m:r>
                    <m:f>
                      <m:fPr>
                        <m:ctrlPr>
                          <a:rPr lang="es-MX" sz="1400" b="0" i="1">
                            <a:solidFill>
                              <a:sysClr val="windowText" lastClr="000000"/>
                            </a:solidFill>
                            <a:latin typeface="Cambria Math" panose="02040503050406030204" pitchFamily="18" charset="0"/>
                            <a:ea typeface="+mn-ea"/>
                            <a:cs typeface="+mn-cs"/>
                          </a:rPr>
                        </m:ctrlPr>
                      </m:fPr>
                      <m:num>
                        <m:r>
                          <a:rPr lang="es-MX" sz="1400" b="0" i="0">
                            <a:solidFill>
                              <a:sysClr val="windowText" lastClr="000000"/>
                            </a:solidFill>
                            <a:latin typeface="Cambria Math" panose="02040503050406030204" pitchFamily="18" charset="0"/>
                            <a:ea typeface="+mn-ea"/>
                            <a:cs typeface="+mn-cs"/>
                          </a:rPr>
                          <m:t>𝐷𝑒𝑠𝑣𝑖𝑎𝑐𝑖</m:t>
                        </m:r>
                        <m:r>
                          <a:rPr lang="es-MX" sz="1400" b="0" i="0">
                            <a:solidFill>
                              <a:sysClr val="windowText" lastClr="000000"/>
                            </a:solidFill>
                            <a:latin typeface="Cambria Math" panose="02040503050406030204" pitchFamily="18" charset="0"/>
                            <a:ea typeface="+mn-ea"/>
                            <a:cs typeface="+mn-cs"/>
                          </a:rPr>
                          <m:t>ó</m:t>
                        </m:r>
                        <m:r>
                          <a:rPr lang="es-MX" sz="1400" b="0" i="0">
                            <a:solidFill>
                              <a:sysClr val="windowText" lastClr="000000"/>
                            </a:solidFill>
                            <a:latin typeface="Cambria Math" panose="02040503050406030204" pitchFamily="18" charset="0"/>
                            <a:ea typeface="+mn-ea"/>
                            <a:cs typeface="+mn-cs"/>
                          </a:rPr>
                          <m:t>𝑛</m:t>
                        </m:r>
                        <m:r>
                          <a:rPr lang="es-MX" sz="1400" b="0" i="0">
                            <a:solidFill>
                              <a:sysClr val="windowText" lastClr="000000"/>
                            </a:solidFill>
                            <a:latin typeface="Cambria Math" panose="02040503050406030204" pitchFamily="18" charset="0"/>
                            <a:ea typeface="+mn-ea"/>
                            <a:cs typeface="+mn-cs"/>
                          </a:rPr>
                          <m:t> </m:t>
                        </m:r>
                        <m:r>
                          <a:rPr lang="es-MX" sz="1400" b="0" i="0">
                            <a:solidFill>
                              <a:sysClr val="windowText" lastClr="000000"/>
                            </a:solidFill>
                            <a:latin typeface="Cambria Math" panose="02040503050406030204" pitchFamily="18" charset="0"/>
                            <a:ea typeface="+mn-ea"/>
                            <a:cs typeface="+mn-cs"/>
                          </a:rPr>
                          <m:t>𝑒𝑠𝑝𝑒𝑟𝑎𝑑𝑎</m:t>
                        </m:r>
                      </m:num>
                      <m:den>
                        <m:r>
                          <a:rPr lang="es-MX" sz="1400" b="0" i="0">
                            <a:solidFill>
                              <a:sysClr val="windowText" lastClr="000000"/>
                            </a:solidFill>
                            <a:latin typeface="Cambria Math" panose="02040503050406030204" pitchFamily="18" charset="0"/>
                            <a:ea typeface="+mn-ea"/>
                            <a:cs typeface="+mn-cs"/>
                          </a:rPr>
                          <m:t>𝐸𝑃𝑆</m:t>
                        </m:r>
                        <m:r>
                          <a:rPr lang="es-MX" sz="1400" b="0" i="0">
                            <a:solidFill>
                              <a:sysClr val="windowText" lastClr="000000"/>
                            </a:solidFill>
                            <a:latin typeface="Cambria Math" panose="02040503050406030204" pitchFamily="18" charset="0"/>
                            <a:ea typeface="+mn-ea"/>
                            <a:cs typeface="+mn-cs"/>
                          </a:rPr>
                          <m:t> </m:t>
                        </m:r>
                        <m:r>
                          <a:rPr lang="es-MX" sz="1400" b="0" i="0">
                            <a:solidFill>
                              <a:sysClr val="windowText" lastClr="000000"/>
                            </a:solidFill>
                            <a:latin typeface="Cambria Math" panose="02040503050406030204" pitchFamily="18" charset="0"/>
                            <a:ea typeface="+mn-ea"/>
                            <a:cs typeface="+mn-cs"/>
                          </a:rPr>
                          <m:t>𝑒𝑠𝑝𝑒𝑟𝑎𝑑𝑎</m:t>
                        </m:r>
                      </m:den>
                    </m:f>
                    <m:r>
                      <a:rPr lang="es-MX" sz="1400" b="0" i="0">
                        <a:solidFill>
                          <a:sysClr val="windowText" lastClr="000000"/>
                        </a:solidFill>
                        <a:latin typeface="Cambria Math" panose="02040503050406030204" pitchFamily="18" charset="0"/>
                        <a:ea typeface="+mn-ea"/>
                        <a:cs typeface="+mn-cs"/>
                      </a:rPr>
                      <m:t> ∗100</m:t>
                    </m:r>
                  </m:oMath>
                </m:oMathPara>
              </a14:m>
              <a:endParaRPr lang="es-GT" sz="1400" b="0" i="0">
                <a:solidFill>
                  <a:sysClr val="windowText" lastClr="000000"/>
                </a:solidFill>
                <a:latin typeface="Cambria Math" panose="02040503050406030204" pitchFamily="18" charset="0"/>
                <a:ea typeface="+mn-ea"/>
                <a:cs typeface="+mn-cs"/>
              </a:endParaRPr>
            </a:p>
          </xdr:txBody>
        </xdr:sp>
      </mc:Choice>
      <mc:Fallback xmlns="">
        <xdr:sp macro="" textlink="">
          <xdr:nvSpPr>
            <xdr:cNvPr id="16" name="CuadroTexto 15">
              <a:extLst>
                <a:ext uri="{FF2B5EF4-FFF2-40B4-BE49-F238E27FC236}">
                  <a16:creationId xmlns:a16="http://schemas.microsoft.com/office/drawing/2014/main" id="{DDF6E83A-1E40-4FBB-AB6B-F798AC9A9FA8}"/>
                </a:ext>
              </a:extLst>
            </xdr:cNvPr>
            <xdr:cNvSpPr txBox="1"/>
          </xdr:nvSpPr>
          <xdr:spPr>
            <a:xfrm>
              <a:off x="982980" y="6979920"/>
              <a:ext cx="2843022" cy="446341"/>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r>
                <a:rPr lang="es-MX" sz="1400" b="0" i="0">
                  <a:solidFill>
                    <a:sysClr val="windowText" lastClr="000000"/>
                  </a:solidFill>
                  <a:latin typeface="Cambria Math" panose="02040503050406030204" pitchFamily="18" charset="0"/>
                  <a:ea typeface="+mn-ea"/>
                  <a:cs typeface="+mn-cs"/>
                </a:rPr>
                <a:t>𝐶𝑉%=(𝐷𝑒𝑠𝑣𝑖𝑎𝑐𝑖ó𝑛 𝑒𝑠𝑝𝑒𝑟𝑎𝑑𝑎)/(𝐸𝑃𝑆 𝑒𝑠𝑝𝑒𝑟𝑎𝑑𝑎)  ∗100</a:t>
              </a:r>
              <a:endParaRPr lang="es-GT" sz="1400" b="0" i="0">
                <a:solidFill>
                  <a:sysClr val="windowText" lastClr="000000"/>
                </a:solidFill>
                <a:latin typeface="Cambria Math" panose="02040503050406030204" pitchFamily="18" charset="0"/>
                <a:ea typeface="+mn-ea"/>
                <a:cs typeface="+mn-cs"/>
              </a:endParaRPr>
            </a:p>
          </xdr:txBody>
        </xdr:sp>
      </mc:Fallback>
    </mc:AlternateContent>
    <xdr:clientData/>
  </xdr:oneCellAnchor>
  <xdr:twoCellAnchor>
    <xdr:from>
      <xdr:col>7</xdr:col>
      <xdr:colOff>777240</xdr:colOff>
      <xdr:row>22</xdr:row>
      <xdr:rowOff>129540</xdr:rowOff>
    </xdr:from>
    <xdr:to>
      <xdr:col>14</xdr:col>
      <xdr:colOff>210849</xdr:colOff>
      <xdr:row>25</xdr:row>
      <xdr:rowOff>122981</xdr:rowOff>
    </xdr:to>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1F1B620B-CDFC-4EAF-94D2-F088320F1BB8}"/>
                </a:ext>
              </a:extLst>
            </xdr:cNvPr>
            <xdr:cNvSpPr txBox="1"/>
          </xdr:nvSpPr>
          <xdr:spPr>
            <a:xfrm>
              <a:off x="6324600" y="4152900"/>
              <a:ext cx="4980969" cy="542081"/>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G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a:latin typeface="Cambria Math" panose="02040503050406030204" pitchFamily="18" charset="0"/>
                      </a:rPr>
                      <m:t>𝑈𝐴𝐼𝐼</m:t>
                    </m:r>
                    <m:r>
                      <a:rPr lang="es-MX">
                        <a:latin typeface="Cambria Math" panose="02040503050406030204" pitchFamily="18" charset="0"/>
                      </a:rPr>
                      <m:t>=</m:t>
                    </m:r>
                    <m:r>
                      <a:rPr lang="es-MX">
                        <a:latin typeface="Cambria Math" panose="02040503050406030204" pitchFamily="18" charset="0"/>
                      </a:rPr>
                      <m:t>𝐼𝑛𝑡𝑒𝑟𝑒𝑠𝑒𝑠</m:t>
                    </m:r>
                    <m:r>
                      <a:rPr lang="es-MX">
                        <a:latin typeface="Cambria Math" panose="02040503050406030204" pitchFamily="18" charset="0"/>
                      </a:rPr>
                      <m:t>+</m:t>
                    </m:r>
                    <m:f>
                      <m:fPr>
                        <m:ctrlPr>
                          <a:rPr lang="es-MX" i="1">
                            <a:latin typeface="Cambria Math" panose="02040503050406030204" pitchFamily="18" charset="0"/>
                          </a:rPr>
                        </m:ctrlPr>
                      </m:fPr>
                      <m:num>
                        <m:r>
                          <a:rPr lang="es-MX">
                            <a:latin typeface="Cambria Math" panose="02040503050406030204" pitchFamily="18" charset="0"/>
                          </a:rPr>
                          <m:t>𝐷𝑖𝑣𝑖𝑑𝑒𝑛𝑑𝑜</m:t>
                        </m:r>
                        <m:r>
                          <a:rPr lang="es-MX">
                            <a:latin typeface="Cambria Math" panose="02040503050406030204" pitchFamily="18" charset="0"/>
                          </a:rPr>
                          <m:t> </m:t>
                        </m:r>
                        <m:r>
                          <a:rPr lang="es-MX">
                            <a:latin typeface="Cambria Math" panose="02040503050406030204" pitchFamily="18" charset="0"/>
                          </a:rPr>
                          <m:t>𝑃𝑟𝑒𝑓𝑒𝑟𝑒𝑛𝑡𝑒</m:t>
                        </m:r>
                      </m:num>
                      <m:den>
                        <m:r>
                          <a:rPr lang="es-MX">
                            <a:latin typeface="Cambria Math" panose="02040503050406030204" pitchFamily="18" charset="0"/>
                          </a:rPr>
                          <m:t>1 −</m:t>
                        </m:r>
                        <m:r>
                          <a:rPr lang="es-MX">
                            <a:latin typeface="Cambria Math" panose="02040503050406030204" pitchFamily="18" charset="0"/>
                          </a:rPr>
                          <m:t>𝑇𝑎𝑠𝑎</m:t>
                        </m:r>
                        <m:r>
                          <a:rPr lang="es-MX">
                            <a:latin typeface="Cambria Math" panose="02040503050406030204" pitchFamily="18" charset="0"/>
                          </a:rPr>
                          <m:t> </m:t>
                        </m:r>
                        <m:r>
                          <a:rPr lang="es-MX">
                            <a:latin typeface="Cambria Math" panose="02040503050406030204" pitchFamily="18" charset="0"/>
                          </a:rPr>
                          <m:t>𝐹𝑖𝑠𝑐𝑎𝑙</m:t>
                        </m:r>
                      </m:den>
                    </m:f>
                  </m:oMath>
                </m:oMathPara>
              </a14:m>
              <a:endParaRPr lang="es-GT"/>
            </a:p>
          </xdr:txBody>
        </xdr:sp>
      </mc:Choice>
      <mc:Fallback xmlns="">
        <xdr:sp macro="" textlink="">
          <xdr:nvSpPr>
            <xdr:cNvPr id="17" name="CuadroTexto 16">
              <a:extLst>
                <a:ext uri="{FF2B5EF4-FFF2-40B4-BE49-F238E27FC236}">
                  <a16:creationId xmlns:a16="http://schemas.microsoft.com/office/drawing/2014/main" id="{1F1B620B-CDFC-4EAF-94D2-F088320F1BB8}"/>
                </a:ext>
              </a:extLst>
            </xdr:cNvPr>
            <xdr:cNvSpPr txBox="1"/>
          </xdr:nvSpPr>
          <xdr:spPr>
            <a:xfrm>
              <a:off x="6324600" y="4152900"/>
              <a:ext cx="4980969" cy="542081"/>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wrap="square" lIns="0" tIns="0" rIns="0" bIns="0" rtlCol="0" anchor="t">
              <a:spAutoFit/>
            </a:bodyPr>
            <a:lstStyle>
              <a:defPPr>
                <a:defRPr lang="es-G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es-MX" i="0">
                  <a:latin typeface="Cambria Math" panose="02040503050406030204" pitchFamily="18" charset="0"/>
                </a:rPr>
                <a:t>𝑈𝐴𝐼𝐼=𝐼𝑛𝑡𝑒𝑟𝑒𝑠𝑒𝑠+(𝐷𝑖𝑣𝑖𝑑𝑒𝑛𝑑𝑜 𝑃𝑟𝑒𝑓𝑒𝑟𝑒𝑛𝑡𝑒)/(1 −𝑇𝑎𝑠𝑎 𝐹𝑖𝑠𝑐𝑎𝑙)</a:t>
              </a:r>
              <a:endParaRPr lang="es-GT"/>
            </a:p>
          </xdr:txBody>
        </xdr:sp>
      </mc:Fallback>
    </mc:AlternateContent>
    <xdr:clientData/>
  </xdr:twoCellAnchor>
  <xdr:twoCellAnchor editAs="oneCell">
    <xdr:from>
      <xdr:col>7</xdr:col>
      <xdr:colOff>83820</xdr:colOff>
      <xdr:row>30</xdr:row>
      <xdr:rowOff>114300</xdr:rowOff>
    </xdr:from>
    <xdr:to>
      <xdr:col>17</xdr:col>
      <xdr:colOff>644734</xdr:colOff>
      <xdr:row>39</xdr:row>
      <xdr:rowOff>144570</xdr:rowOff>
    </xdr:to>
    <xdr:pic>
      <xdr:nvPicPr>
        <xdr:cNvPr id="18" name="Imagen 17">
          <a:extLst>
            <a:ext uri="{FF2B5EF4-FFF2-40B4-BE49-F238E27FC236}">
              <a16:creationId xmlns:a16="http://schemas.microsoft.com/office/drawing/2014/main" id="{00BE131D-86E4-4E06-9008-A263C1E39E85}"/>
            </a:ext>
          </a:extLst>
        </xdr:cNvPr>
        <xdr:cNvPicPr>
          <a:picLocks noChangeAspect="1"/>
        </xdr:cNvPicPr>
      </xdr:nvPicPr>
      <xdr:blipFill>
        <a:blip xmlns:r="http://schemas.openxmlformats.org/officeDocument/2006/relationships" r:embed="rId13"/>
        <a:stretch>
          <a:fillRect/>
        </a:stretch>
      </xdr:blipFill>
      <xdr:spPr>
        <a:xfrm>
          <a:off x="5631180" y="5600700"/>
          <a:ext cx="8485714" cy="1676190"/>
        </a:xfrm>
        <a:prstGeom prst="rect">
          <a:avLst/>
        </a:prstGeom>
      </xdr:spPr>
    </xdr:pic>
    <xdr:clientData/>
  </xdr:twoCellAnchor>
  <xdr:twoCellAnchor editAs="oneCell">
    <xdr:from>
      <xdr:col>8</xdr:col>
      <xdr:colOff>327660</xdr:colOff>
      <xdr:row>27</xdr:row>
      <xdr:rowOff>97399</xdr:rowOff>
    </xdr:from>
    <xdr:to>
      <xdr:col>17</xdr:col>
      <xdr:colOff>279041</xdr:colOff>
      <xdr:row>30</xdr:row>
      <xdr:rowOff>32317</xdr:rowOff>
    </xdr:to>
    <xdr:pic>
      <xdr:nvPicPr>
        <xdr:cNvPr id="19" name="Imagen 18">
          <a:extLst>
            <a:ext uri="{FF2B5EF4-FFF2-40B4-BE49-F238E27FC236}">
              <a16:creationId xmlns:a16="http://schemas.microsoft.com/office/drawing/2014/main" id="{EFEEFDB7-ED18-405D-A3F5-6377908942FF}"/>
            </a:ext>
          </a:extLst>
        </xdr:cNvPr>
        <xdr:cNvPicPr>
          <a:picLocks noChangeAspect="1"/>
        </xdr:cNvPicPr>
      </xdr:nvPicPr>
      <xdr:blipFill>
        <a:blip xmlns:r="http://schemas.openxmlformats.org/officeDocument/2006/relationships" r:embed="rId14"/>
        <a:stretch>
          <a:fillRect/>
        </a:stretch>
      </xdr:blipFill>
      <xdr:spPr>
        <a:xfrm>
          <a:off x="6667500" y="5035159"/>
          <a:ext cx="7083701" cy="483558"/>
        </a:xfrm>
        <a:prstGeom prst="rect">
          <a:avLst/>
        </a:prstGeom>
      </xdr:spPr>
    </xdr:pic>
    <xdr:clientData/>
  </xdr:twoCellAnchor>
  <xdr:twoCellAnchor editAs="oneCell">
    <xdr:from>
      <xdr:col>0</xdr:col>
      <xdr:colOff>76200</xdr:colOff>
      <xdr:row>25</xdr:row>
      <xdr:rowOff>152401</xdr:rowOff>
    </xdr:from>
    <xdr:to>
      <xdr:col>4</xdr:col>
      <xdr:colOff>381000</xdr:colOff>
      <xdr:row>28</xdr:row>
      <xdr:rowOff>33623</xdr:rowOff>
    </xdr:to>
    <xdr:pic>
      <xdr:nvPicPr>
        <xdr:cNvPr id="20" name="Imagen 19">
          <a:extLst>
            <a:ext uri="{FF2B5EF4-FFF2-40B4-BE49-F238E27FC236}">
              <a16:creationId xmlns:a16="http://schemas.microsoft.com/office/drawing/2014/main" id="{505F1875-6814-482D-965C-3FDC89EADCE3}"/>
            </a:ext>
          </a:extLst>
        </xdr:cNvPr>
        <xdr:cNvPicPr>
          <a:picLocks noChangeAspect="1"/>
        </xdr:cNvPicPr>
      </xdr:nvPicPr>
      <xdr:blipFill>
        <a:blip xmlns:r="http://schemas.openxmlformats.org/officeDocument/2006/relationships" r:embed="rId15"/>
        <a:stretch>
          <a:fillRect/>
        </a:stretch>
      </xdr:blipFill>
      <xdr:spPr>
        <a:xfrm>
          <a:off x="76200" y="4724401"/>
          <a:ext cx="3474720" cy="429862"/>
        </a:xfrm>
        <a:prstGeom prst="rect">
          <a:avLst/>
        </a:prstGeom>
      </xdr:spPr>
    </xdr:pic>
    <xdr:clientData/>
  </xdr:twoCellAnchor>
  <xdr:twoCellAnchor editAs="oneCell">
    <xdr:from>
      <xdr:col>13</xdr:col>
      <xdr:colOff>632460</xdr:colOff>
      <xdr:row>15</xdr:row>
      <xdr:rowOff>22860</xdr:rowOff>
    </xdr:from>
    <xdr:to>
      <xdr:col>18</xdr:col>
      <xdr:colOff>349176</xdr:colOff>
      <xdr:row>21</xdr:row>
      <xdr:rowOff>24498</xdr:rowOff>
    </xdr:to>
    <xdr:pic>
      <xdr:nvPicPr>
        <xdr:cNvPr id="21" name="Picture 4" descr="El Punto de Equilibrio del negocio y su importancia estratégica">
          <a:extLst>
            <a:ext uri="{FF2B5EF4-FFF2-40B4-BE49-F238E27FC236}">
              <a16:creationId xmlns:a16="http://schemas.microsoft.com/office/drawing/2014/main" id="{FA94997A-22BC-4DDC-B99E-69103FF4A179}"/>
            </a:ext>
          </a:extLst>
        </xdr:cNvPr>
        <xdr:cNvPicPr>
          <a:picLocks noChangeAspect="1" noChangeArrowheads="1"/>
        </xdr:cNvPicPr>
      </xdr:nvPicPr>
      <xdr:blipFill rotWithShape="1">
        <a:blip xmlns:r="http://schemas.openxmlformats.org/officeDocument/2006/relationships" r:embed="rId16">
          <a:duotone>
            <a:schemeClr val="accent6">
              <a:shade val="45000"/>
              <a:satMod val="135000"/>
            </a:schemeClr>
            <a:prstClr val="white"/>
          </a:duotone>
          <a:extLst>
            <a:ext uri="{28A0092B-C50C-407E-A947-70E740481C1C}">
              <a14:useLocalDpi xmlns:a14="http://schemas.microsoft.com/office/drawing/2010/main" val="0"/>
            </a:ext>
          </a:extLst>
        </a:blip>
        <a:srcRect l="7481" t="6822" r="6684" b="54332"/>
        <a:stretch/>
      </xdr:blipFill>
      <xdr:spPr bwMode="auto">
        <a:xfrm>
          <a:off x="10934700" y="2766060"/>
          <a:ext cx="3679116" cy="1098918"/>
        </a:xfrm>
        <a:prstGeom prst="rect">
          <a:avLst/>
        </a:prstGeom>
        <a:solidFill>
          <a:schemeClr val="accent6">
            <a:lumMod val="20000"/>
            <a:lumOff val="80000"/>
          </a:schemeClr>
        </a:solidFill>
      </xdr:spPr>
    </xdr:pic>
    <xdr:clientData/>
  </xdr:twoCellAnchor>
  <xdr:twoCellAnchor editAs="oneCell">
    <xdr:from>
      <xdr:col>9</xdr:col>
      <xdr:colOff>754380</xdr:colOff>
      <xdr:row>40</xdr:row>
      <xdr:rowOff>144780</xdr:rowOff>
    </xdr:from>
    <xdr:to>
      <xdr:col>14</xdr:col>
      <xdr:colOff>534338</xdr:colOff>
      <xdr:row>44</xdr:row>
      <xdr:rowOff>18875</xdr:rowOff>
    </xdr:to>
    <xdr:pic>
      <xdr:nvPicPr>
        <xdr:cNvPr id="22" name="Imagen 21">
          <a:extLst>
            <a:ext uri="{FF2B5EF4-FFF2-40B4-BE49-F238E27FC236}">
              <a16:creationId xmlns:a16="http://schemas.microsoft.com/office/drawing/2014/main" id="{8351BB6B-B5DA-4006-A838-3275C58A85DD}"/>
            </a:ext>
          </a:extLst>
        </xdr:cNvPr>
        <xdr:cNvPicPr>
          <a:picLocks noChangeAspect="1"/>
        </xdr:cNvPicPr>
      </xdr:nvPicPr>
      <xdr:blipFill rotWithShape="1">
        <a:blip xmlns:r="http://schemas.openxmlformats.org/officeDocument/2006/relationships" r:embed="rId17"/>
        <a:srcRect b="19434"/>
        <a:stretch/>
      </xdr:blipFill>
      <xdr:spPr>
        <a:xfrm>
          <a:off x="7886700" y="7459980"/>
          <a:ext cx="3742358" cy="6056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91440</xdr:rowOff>
    </xdr:from>
    <xdr:to>
      <xdr:col>11</xdr:col>
      <xdr:colOff>449580</xdr:colOff>
      <xdr:row>9</xdr:row>
      <xdr:rowOff>137160</xdr:rowOff>
    </xdr:to>
    <xdr:sp macro="" textlink="">
      <xdr:nvSpPr>
        <xdr:cNvPr id="2" name="CuadroTexto 1">
          <a:extLst>
            <a:ext uri="{FF2B5EF4-FFF2-40B4-BE49-F238E27FC236}">
              <a16:creationId xmlns:a16="http://schemas.microsoft.com/office/drawing/2014/main" id="{E993B91D-6E38-4A21-A2C1-6FD66AA57A6F}"/>
            </a:ext>
          </a:extLst>
        </xdr:cNvPr>
        <xdr:cNvSpPr txBox="1"/>
      </xdr:nvSpPr>
      <xdr:spPr>
        <a:xfrm>
          <a:off x="53340" y="91440"/>
          <a:ext cx="9113520" cy="169164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The Great Fish Taco Corporation vende producto congelado en supermercados.  Tiene actualmente costos operativos fijos de $15,000 mensuales, vende sus tacos listos para servir a $6 por caja, e incurre en costos operativos variables de $ 2.50 por caja. </a:t>
          </a:r>
        </a:p>
        <a:p>
          <a:pPr marL="0" marR="0" lvl="0" indent="0" defTabSz="914400" eaLnBrk="1" fontAlgn="auto" latinLnBrk="0" hangingPunct="1">
            <a:lnSpc>
              <a:spcPct val="100000"/>
            </a:lnSpc>
            <a:spcBef>
              <a:spcPts val="0"/>
            </a:spcBef>
            <a:spcAft>
              <a:spcPts val="0"/>
            </a:spcAft>
            <a:buClrTx/>
            <a:buSzTx/>
            <a:buFontTx/>
            <a:buNone/>
            <a:tabLst/>
            <a:defRPr/>
          </a:pPr>
          <a:endParaRPr lang="es-GT"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a) Si la empresa tiene una oportunidad de inversión que, de manera simultánea, aumentaría sus costos fijos a $ 16,500 y le permitiría cobrar un precio de venta por caja de $ 6.50 debido a la mejor textura de sus productos, ¿cuál será el efecto en el punto de equilibrio operativo de sus cajas de tacos?   </a:t>
          </a:r>
        </a:p>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b)  Analice las utilidades de la empresa si actualmente vende 10,000 unidades al mes, e indique si existe apalancamiento operativo en esta empresa y de cuánto sería?</a:t>
          </a:r>
        </a:p>
        <a:p>
          <a:pPr marL="0" indent="0"/>
          <a:endParaRPr lang="es-GT" sz="1200">
            <a:solidFill>
              <a:schemeClr val="dk1"/>
            </a:solidFill>
            <a:effectLst/>
            <a:latin typeface="+mn-lt"/>
            <a:ea typeface="+mn-ea"/>
            <a:cs typeface="+mn-cs"/>
          </a:endParaRPr>
        </a:p>
      </xdr:txBody>
    </xdr:sp>
    <xdr:clientData/>
  </xdr:twoCellAnchor>
  <xdr:twoCellAnchor editAs="oneCell">
    <xdr:from>
      <xdr:col>4</xdr:col>
      <xdr:colOff>483704</xdr:colOff>
      <xdr:row>12</xdr:row>
      <xdr:rowOff>86140</xdr:rowOff>
    </xdr:from>
    <xdr:to>
      <xdr:col>6</xdr:col>
      <xdr:colOff>316038</xdr:colOff>
      <xdr:row>14</xdr:row>
      <xdr:rowOff>184002</xdr:rowOff>
    </xdr:to>
    <xdr:pic>
      <xdr:nvPicPr>
        <xdr:cNvPr id="3" name="Imagen 2">
          <a:extLst>
            <a:ext uri="{FF2B5EF4-FFF2-40B4-BE49-F238E27FC236}">
              <a16:creationId xmlns:a16="http://schemas.microsoft.com/office/drawing/2014/main" id="{8635AB3A-2E4F-44C0-9062-321ED1F5A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0330" y="2312505"/>
          <a:ext cx="1422595" cy="468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33131</xdr:colOff>
      <xdr:row>15</xdr:row>
      <xdr:rowOff>119269</xdr:rowOff>
    </xdr:from>
    <xdr:to>
      <xdr:col>8</xdr:col>
      <xdr:colOff>748748</xdr:colOff>
      <xdr:row>20</xdr:row>
      <xdr:rowOff>19878</xdr:rowOff>
    </xdr:to>
    <xdr:sp macro="" textlink="">
      <xdr:nvSpPr>
        <xdr:cNvPr id="4" name="CuadroTexto 3">
          <a:extLst>
            <a:ext uri="{FF2B5EF4-FFF2-40B4-BE49-F238E27FC236}">
              <a16:creationId xmlns:a16="http://schemas.microsoft.com/office/drawing/2014/main" id="{453113B8-4150-1869-7407-C1670F873A16}"/>
            </a:ext>
          </a:extLst>
        </xdr:cNvPr>
        <xdr:cNvSpPr txBox="1"/>
      </xdr:nvSpPr>
      <xdr:spPr>
        <a:xfrm>
          <a:off x="3849757" y="2902226"/>
          <a:ext cx="3896139" cy="828261"/>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La implementacion de la propuesta si conviene a la empresa</a:t>
          </a:r>
          <a:r>
            <a:rPr lang="es-GT" sz="1100" baseline="0"/>
            <a:t>, por que permite reducir su PE operativo en 161 cajas, por lo cual, empieza a tener ganancia a partir de la venta en la caja  4126.</a:t>
          </a:r>
          <a:endParaRPr lang="es-GT" sz="1100"/>
        </a:p>
      </xdr:txBody>
    </xdr:sp>
    <xdr:clientData/>
  </xdr:twoCellAnchor>
  <xdr:twoCellAnchor editAs="oneCell">
    <xdr:from>
      <xdr:col>0</xdr:col>
      <xdr:colOff>0</xdr:colOff>
      <xdr:row>33</xdr:row>
      <xdr:rowOff>139148</xdr:rowOff>
    </xdr:from>
    <xdr:to>
      <xdr:col>4</xdr:col>
      <xdr:colOff>167971</xdr:colOff>
      <xdr:row>37</xdr:row>
      <xdr:rowOff>22197</xdr:rowOff>
    </xdr:to>
    <xdr:pic>
      <xdr:nvPicPr>
        <xdr:cNvPr id="5" name="Imagen 4">
          <a:extLst>
            <a:ext uri="{FF2B5EF4-FFF2-40B4-BE49-F238E27FC236}">
              <a16:creationId xmlns:a16="http://schemas.microsoft.com/office/drawing/2014/main" id="{90EAF035-6A70-443B-A9ED-543B733DC8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261652"/>
          <a:ext cx="4811202" cy="6251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496956</xdr:colOff>
      <xdr:row>25</xdr:row>
      <xdr:rowOff>132522</xdr:rowOff>
    </xdr:from>
    <xdr:to>
      <xdr:col>8</xdr:col>
      <xdr:colOff>165652</xdr:colOff>
      <xdr:row>31</xdr:row>
      <xdr:rowOff>145774</xdr:rowOff>
    </xdr:to>
    <xdr:sp macro="" textlink="">
      <xdr:nvSpPr>
        <xdr:cNvPr id="6" name="CuadroTexto 5">
          <a:extLst>
            <a:ext uri="{FF2B5EF4-FFF2-40B4-BE49-F238E27FC236}">
              <a16:creationId xmlns:a16="http://schemas.microsoft.com/office/drawing/2014/main" id="{B2F2885F-E354-7369-DFCA-CDDB8CD39B3A}"/>
            </a:ext>
          </a:extLst>
        </xdr:cNvPr>
        <xdr:cNvSpPr txBox="1"/>
      </xdr:nvSpPr>
      <xdr:spPr>
        <a:xfrm>
          <a:off x="4287078" y="4770783"/>
          <a:ext cx="3644348" cy="112643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 se asume</a:t>
          </a:r>
          <a:r>
            <a:rPr lang="es-GT" sz="1100" baseline="0"/>
            <a:t> que el producto no es sensible ante el cambio en el precio, y que se sigue vendiendo lo mismo, en el impacto en las UAII al aumento el precio y el CF, es una ganancia, mensual </a:t>
          </a:r>
          <a:r>
            <a:rPr lang="es-GT" sz="1100" baseline="0">
              <a:solidFill>
                <a:schemeClr val="dk1"/>
              </a:solidFill>
              <a:latin typeface="+mn-lt"/>
              <a:ea typeface="+mn-ea"/>
              <a:cs typeface="+mn-cs"/>
            </a:rPr>
            <a:t>adicional</a:t>
          </a:r>
          <a:r>
            <a:rPr lang="es-GT" sz="1100" baseline="0"/>
            <a:t> de 3,500</a:t>
          </a:r>
        </a:p>
        <a:p>
          <a:endParaRPr lang="es-GT" sz="1100"/>
        </a:p>
      </xdr:txBody>
    </xdr:sp>
    <xdr:clientData/>
  </xdr:twoCellAnchor>
  <xdr:twoCellAnchor editAs="oneCell">
    <xdr:from>
      <xdr:col>4</xdr:col>
      <xdr:colOff>304800</xdr:colOff>
      <xdr:row>35</xdr:row>
      <xdr:rowOff>92767</xdr:rowOff>
    </xdr:from>
    <xdr:to>
      <xdr:col>9</xdr:col>
      <xdr:colOff>26505</xdr:colOff>
      <xdr:row>38</xdr:row>
      <xdr:rowOff>49545</xdr:rowOff>
    </xdr:to>
    <xdr:pic>
      <xdr:nvPicPr>
        <xdr:cNvPr id="7" name="Imagen 6">
          <a:extLst>
            <a:ext uri="{FF2B5EF4-FFF2-40B4-BE49-F238E27FC236}">
              <a16:creationId xmlns:a16="http://schemas.microsoft.com/office/drawing/2014/main" id="{34D7B8D3-0BA6-BECE-60C8-4283116D89C2}"/>
            </a:ext>
          </a:extLst>
        </xdr:cNvPr>
        <xdr:cNvPicPr>
          <a:picLocks noChangeAspect="1"/>
        </xdr:cNvPicPr>
      </xdr:nvPicPr>
      <xdr:blipFill>
        <a:blip xmlns:r="http://schemas.openxmlformats.org/officeDocument/2006/relationships" r:embed="rId3"/>
        <a:stretch>
          <a:fillRect/>
        </a:stretch>
      </xdr:blipFill>
      <xdr:spPr>
        <a:xfrm>
          <a:off x="4890052" y="6586332"/>
          <a:ext cx="3697357" cy="513370"/>
        </a:xfrm>
        <a:prstGeom prst="rect">
          <a:avLst/>
        </a:prstGeom>
      </xdr:spPr>
    </xdr:pic>
    <xdr:clientData/>
  </xdr:twoCellAnchor>
  <xdr:twoCellAnchor>
    <xdr:from>
      <xdr:col>1</xdr:col>
      <xdr:colOff>742121</xdr:colOff>
      <xdr:row>42</xdr:row>
      <xdr:rowOff>132520</xdr:rowOff>
    </xdr:from>
    <xdr:to>
      <xdr:col>6</xdr:col>
      <xdr:colOff>39757</xdr:colOff>
      <xdr:row>48</xdr:row>
      <xdr:rowOff>112642</xdr:rowOff>
    </xdr:to>
    <xdr:sp macro="" textlink="">
      <xdr:nvSpPr>
        <xdr:cNvPr id="8" name="CuadroTexto 7">
          <a:extLst>
            <a:ext uri="{FF2B5EF4-FFF2-40B4-BE49-F238E27FC236}">
              <a16:creationId xmlns:a16="http://schemas.microsoft.com/office/drawing/2014/main" id="{9B10E346-71DA-09D6-2F08-B0D488E27112}"/>
            </a:ext>
          </a:extLst>
        </xdr:cNvPr>
        <xdr:cNvSpPr txBox="1"/>
      </xdr:nvSpPr>
      <xdr:spPr>
        <a:xfrm>
          <a:off x="2763078" y="7924798"/>
          <a:ext cx="3452192" cy="109330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En</a:t>
          </a:r>
          <a:r>
            <a:rPr lang="es-GT" sz="1100" baseline="0"/>
            <a:t> la actualidad existe un apalancamiento operativo en la empresa, por que hace uso de costos fijos operativos. su nivel en la actualidad es de 1.75 lo que significa que si las ventas cambia un 1% sus utilidades operativas cambiaran un 1.75%. </a:t>
          </a:r>
          <a:endParaRPr lang="es-GT" sz="1100"/>
        </a:p>
      </xdr:txBody>
    </xdr:sp>
    <xdr:clientData/>
  </xdr:twoCellAnchor>
  <xdr:twoCellAnchor>
    <xdr:from>
      <xdr:col>6</xdr:col>
      <xdr:colOff>284922</xdr:colOff>
      <xdr:row>42</xdr:row>
      <xdr:rowOff>178905</xdr:rowOff>
    </xdr:from>
    <xdr:to>
      <xdr:col>11</xdr:col>
      <xdr:colOff>0</xdr:colOff>
      <xdr:row>52</xdr:row>
      <xdr:rowOff>86139</xdr:rowOff>
    </xdr:to>
    <xdr:sp macro="" textlink="">
      <xdr:nvSpPr>
        <xdr:cNvPr id="9" name="CuadroTexto 8">
          <a:extLst>
            <a:ext uri="{FF2B5EF4-FFF2-40B4-BE49-F238E27FC236}">
              <a16:creationId xmlns:a16="http://schemas.microsoft.com/office/drawing/2014/main" id="{DB182B56-00C1-C014-8485-C82DF126962D}"/>
            </a:ext>
          </a:extLst>
        </xdr:cNvPr>
        <xdr:cNvSpPr txBox="1"/>
      </xdr:nvSpPr>
      <xdr:spPr>
        <a:xfrm>
          <a:off x="6460435" y="7971183"/>
          <a:ext cx="3690730" cy="1762539"/>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En</a:t>
          </a:r>
          <a:r>
            <a:rPr lang="es-GT" sz="1100" baseline="0">
              <a:solidFill>
                <a:schemeClr val="dk1"/>
              </a:solidFill>
              <a:effectLst/>
              <a:latin typeface="+mn-lt"/>
              <a:ea typeface="+mn-ea"/>
              <a:cs typeface="+mn-cs"/>
            </a:rPr>
            <a:t> la propuesta existe un apalancamiento operativo en la empresa, por que hace uso de costos fijos operativos. su nivel esperado de apalancamiento  es de 1.70 lo que significa que si las ventas cambia un 1% sus utilidades operativas cambiaran un 1.70%. </a:t>
          </a:r>
          <a:br>
            <a:rPr lang="es-GT" sz="1100" baseline="0">
              <a:solidFill>
                <a:schemeClr val="dk1"/>
              </a:solidFill>
              <a:effectLst/>
              <a:latin typeface="+mn-lt"/>
              <a:ea typeface="+mn-ea"/>
              <a:cs typeface="+mn-cs"/>
            </a:rPr>
          </a:br>
          <a:br>
            <a:rPr lang="es-GT" sz="1100" baseline="0">
              <a:solidFill>
                <a:schemeClr val="dk1"/>
              </a:solidFill>
              <a:effectLst/>
              <a:latin typeface="+mn-lt"/>
              <a:ea typeface="+mn-ea"/>
              <a:cs typeface="+mn-cs"/>
            </a:rPr>
          </a:br>
          <a:r>
            <a:rPr lang="es-GT" sz="1100" baseline="0">
              <a:solidFill>
                <a:schemeClr val="dk1"/>
              </a:solidFill>
              <a:effectLst/>
              <a:latin typeface="+mn-lt"/>
              <a:ea typeface="+mn-ea"/>
              <a:cs typeface="+mn-cs"/>
            </a:rPr>
            <a:t>Como se puede apreciarse el nivel de riesgo de la empresa disminiuira con la propuesta, debido al aumento del precio de venta.</a:t>
          </a:r>
        </a:p>
        <a:p>
          <a:pPr marL="0" marR="0" lvl="0" indent="0" defTabSz="914400" eaLnBrk="1" fontAlgn="auto" latinLnBrk="0" hangingPunct="1">
            <a:lnSpc>
              <a:spcPct val="100000"/>
            </a:lnSpc>
            <a:spcBef>
              <a:spcPts val="0"/>
            </a:spcBef>
            <a:spcAft>
              <a:spcPts val="0"/>
            </a:spcAft>
            <a:buClrTx/>
            <a:buSzTx/>
            <a:buFontTx/>
            <a:buNone/>
            <a:tabLst/>
            <a:defRPr/>
          </a:pPr>
          <a:endParaRPr lang="es-GT">
            <a:effectLst/>
          </a:endParaRPr>
        </a:p>
        <a:p>
          <a:endParaRPr lang="es-G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63883</xdr:colOff>
      <xdr:row>0</xdr:row>
      <xdr:rowOff>0</xdr:rowOff>
    </xdr:from>
    <xdr:to>
      <xdr:col>12</xdr:col>
      <xdr:colOff>472440</xdr:colOff>
      <xdr:row>2</xdr:row>
      <xdr:rowOff>154654</xdr:rowOff>
    </xdr:to>
    <xdr:sp macro="" textlink="">
      <xdr:nvSpPr>
        <xdr:cNvPr id="2" name="CuadroTexto 1">
          <a:extLst>
            <a:ext uri="{FF2B5EF4-FFF2-40B4-BE49-F238E27FC236}">
              <a16:creationId xmlns:a16="http://schemas.microsoft.com/office/drawing/2014/main" id="{45E8ED94-75AC-4FC1-89FF-D8A8A1653202}"/>
            </a:ext>
          </a:extLst>
        </xdr:cNvPr>
        <xdr:cNvSpPr txBox="1"/>
      </xdr:nvSpPr>
      <xdr:spPr>
        <a:xfrm>
          <a:off x="63883" y="0"/>
          <a:ext cx="9918317" cy="52041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De 1,000 unidades que vendió la empresa “XYZ” el mes pasado, 500 son del producto “X”, 300 del producto “Y” y 200 del producto “Z”.  Los precios de venta y costos variables por producto se muestran a continuación:</a:t>
          </a:r>
        </a:p>
        <a:p>
          <a:pPr marL="0" indent="0"/>
          <a:endParaRPr lang="es-GT" sz="1200">
            <a:solidFill>
              <a:schemeClr val="dk1"/>
            </a:solidFill>
            <a:effectLst/>
            <a:latin typeface="+mn-lt"/>
            <a:ea typeface="+mn-ea"/>
            <a:cs typeface="+mn-cs"/>
          </a:endParaRPr>
        </a:p>
      </xdr:txBody>
    </xdr:sp>
    <xdr:clientData/>
  </xdr:twoCellAnchor>
  <xdr:twoCellAnchor>
    <xdr:from>
      <xdr:col>0</xdr:col>
      <xdr:colOff>91440</xdr:colOff>
      <xdr:row>8</xdr:row>
      <xdr:rowOff>125924</xdr:rowOff>
    </xdr:from>
    <xdr:to>
      <xdr:col>12</xdr:col>
      <xdr:colOff>476421</xdr:colOff>
      <xdr:row>15</xdr:row>
      <xdr:rowOff>38100</xdr:rowOff>
    </xdr:to>
    <xdr:sp macro="" textlink="">
      <xdr:nvSpPr>
        <xdr:cNvPr id="3" name="CuadroTexto 2">
          <a:extLst>
            <a:ext uri="{FF2B5EF4-FFF2-40B4-BE49-F238E27FC236}">
              <a16:creationId xmlns:a16="http://schemas.microsoft.com/office/drawing/2014/main" id="{C7640D9A-AEC1-4EDC-B3B9-13D24F73552E}"/>
            </a:ext>
          </a:extLst>
        </xdr:cNvPr>
        <xdr:cNvSpPr txBox="1"/>
      </xdr:nvSpPr>
      <xdr:spPr>
        <a:xfrm>
          <a:off x="91440" y="1954724"/>
          <a:ext cx="9894741" cy="119233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GT" sz="1200">
              <a:solidFill>
                <a:schemeClr val="dk1"/>
              </a:solidFill>
              <a:effectLst/>
              <a:latin typeface="+mn-lt"/>
              <a:ea typeface="+mn-ea"/>
              <a:cs typeface="+mn-cs"/>
            </a:rPr>
            <a:t>Los costos fijos totales de la empresa son de Q 900,000 al mes.  Se pide:</a:t>
          </a:r>
        </a:p>
        <a:p>
          <a:pPr marL="0" lvl="0" indent="0"/>
          <a:r>
            <a:rPr lang="es-GT" sz="1200">
              <a:solidFill>
                <a:schemeClr val="dk1"/>
              </a:solidFill>
              <a:effectLst/>
              <a:latin typeface="+mn-lt"/>
              <a:ea typeface="+mn-ea"/>
              <a:cs typeface="+mn-cs"/>
            </a:rPr>
            <a:t>a) Determinar cuántas unidades debe vender la empresa de cada producto para estar en equilibrio</a:t>
          </a:r>
        </a:p>
        <a:p>
          <a:pPr marL="0" lvl="0" indent="0"/>
          <a:r>
            <a:rPr lang="es-GT" sz="1200">
              <a:solidFill>
                <a:schemeClr val="dk1"/>
              </a:solidFill>
              <a:effectLst/>
              <a:latin typeface="+mn-lt"/>
              <a:ea typeface="+mn-ea"/>
              <a:cs typeface="+mn-cs"/>
            </a:rPr>
            <a:t>b) Determinar los ingresos totales de la empresa para obtener el punto de equilibrio</a:t>
          </a:r>
        </a:p>
        <a:p>
          <a:pPr marL="0" lvl="0" indent="0"/>
          <a:r>
            <a:rPr lang="es-GT" sz="1200">
              <a:solidFill>
                <a:schemeClr val="dk1"/>
              </a:solidFill>
              <a:effectLst/>
              <a:latin typeface="+mn-lt"/>
              <a:ea typeface="+mn-ea"/>
              <a:cs typeface="+mn-cs"/>
            </a:rPr>
            <a:t>c) Si la empresa espera vender 3,500 unidades de producto el próximo mes, en la misma proporción que en el mes pasado.  ¿Obtendrá una pérdida o una ganancia?  De cuánto será esta.</a:t>
          </a:r>
        </a:p>
        <a:p>
          <a:pPr marL="0" indent="0"/>
          <a:endParaRPr lang="es-GT" sz="1200">
            <a:solidFill>
              <a:schemeClr val="dk1"/>
            </a:solidFill>
            <a:effectLst/>
            <a:latin typeface="+mn-lt"/>
            <a:ea typeface="+mn-ea"/>
            <a:cs typeface="+mn-cs"/>
          </a:endParaRPr>
        </a:p>
      </xdr:txBody>
    </xdr:sp>
    <xdr:clientData/>
  </xdr:twoCellAnchor>
  <xdr:twoCellAnchor editAs="oneCell">
    <xdr:from>
      <xdr:col>8</xdr:col>
      <xdr:colOff>225288</xdr:colOff>
      <xdr:row>4</xdr:row>
      <xdr:rowOff>33129</xdr:rowOff>
    </xdr:from>
    <xdr:to>
      <xdr:col>9</xdr:col>
      <xdr:colOff>697728</xdr:colOff>
      <xdr:row>4</xdr:row>
      <xdr:rowOff>505569</xdr:rowOff>
    </xdr:to>
    <xdr:pic>
      <xdr:nvPicPr>
        <xdr:cNvPr id="4" name="Imagen 3">
          <a:extLst>
            <a:ext uri="{FF2B5EF4-FFF2-40B4-BE49-F238E27FC236}">
              <a16:creationId xmlns:a16="http://schemas.microsoft.com/office/drawing/2014/main" id="{11A2494E-59D0-4E6D-B72B-F57EA591E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6331" y="775251"/>
          <a:ext cx="1424940"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60960</xdr:rowOff>
    </xdr:from>
    <xdr:to>
      <xdr:col>11</xdr:col>
      <xdr:colOff>100182</xdr:colOff>
      <xdr:row>8</xdr:row>
      <xdr:rowOff>98293</xdr:rowOff>
    </xdr:to>
    <xdr:sp macro="" textlink="">
      <xdr:nvSpPr>
        <xdr:cNvPr id="2" name="CuadroTexto 1">
          <a:extLst>
            <a:ext uri="{FF2B5EF4-FFF2-40B4-BE49-F238E27FC236}">
              <a16:creationId xmlns:a16="http://schemas.microsoft.com/office/drawing/2014/main" id="{18D9B54A-4BC2-4187-8CDE-AA522954A6D5}"/>
            </a:ext>
          </a:extLst>
        </xdr:cNvPr>
        <xdr:cNvSpPr txBox="1"/>
      </xdr:nvSpPr>
      <xdr:spPr>
        <a:xfrm>
          <a:off x="30480" y="60960"/>
          <a:ext cx="8786982" cy="150037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lvl="0" indent="0"/>
          <a:r>
            <a:rPr lang="es-GT" sz="1200">
              <a:solidFill>
                <a:schemeClr val="dk1"/>
              </a:solidFill>
              <a:effectLst/>
              <a:latin typeface="+mn-lt"/>
              <a:ea typeface="+mn-ea"/>
              <a:cs typeface="+mn-cs"/>
            </a:rPr>
            <a:t>BBC Company tiene costos operativos fijos de Q300,000.00, costo operativos variables de Q20.00 por unidad, y un precio de venta unitario de Q75.50 por unidad.</a:t>
          </a:r>
        </a:p>
        <a:p>
          <a:pPr marL="0" lvl="1" indent="0"/>
          <a:r>
            <a:rPr lang="es-GT" sz="1200">
              <a:solidFill>
                <a:schemeClr val="dk1"/>
              </a:solidFill>
              <a:effectLst/>
              <a:latin typeface="+mn-lt"/>
              <a:ea typeface="+mn-ea"/>
              <a:cs typeface="+mn-cs"/>
            </a:rPr>
            <a:t>a) Calcule el punto de equilibrio operativo en unidades.</a:t>
          </a:r>
        </a:p>
        <a:p>
          <a:pPr marL="0" lvl="1" indent="0"/>
          <a:r>
            <a:rPr lang="es-GT" sz="1200">
              <a:solidFill>
                <a:schemeClr val="dk1"/>
              </a:solidFill>
              <a:effectLst/>
              <a:latin typeface="+mn-lt"/>
              <a:ea typeface="+mn-ea"/>
              <a:cs typeface="+mn-cs"/>
            </a:rPr>
            <a:t>b) ¿Cuál es el GAO si se tiene un nivel basal de ventas de 10,000 unidades?</a:t>
          </a:r>
        </a:p>
        <a:p>
          <a:pPr marL="0" marR="0" lvl="1"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c) Si la BBC Company se decide por una estructura de capital integrada por Q300,000.00 de deuda al 15% anual y de 1,000 acciones comunes, y tiene un nivel de EBIT de Q100,000.00, ¿cuál es el grado de apalancamiento financiero a ese nivel basal?</a:t>
          </a:r>
        </a:p>
        <a:p>
          <a:pPr marL="0" marR="0" lvl="1"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d) Cual sería el GAT y su interpretación? </a:t>
          </a:r>
        </a:p>
        <a:p>
          <a:pPr marL="0" lvl="1" indent="0"/>
          <a:endParaRPr lang="es-GT" sz="1100">
            <a:solidFill>
              <a:schemeClr val="dk1"/>
            </a:solidFill>
            <a:effectLst/>
            <a:latin typeface="+mn-lt"/>
            <a:ea typeface="+mn-ea"/>
            <a:cs typeface="+mn-cs"/>
          </a:endParaRPr>
        </a:p>
        <a:p>
          <a:pPr marL="0" indent="0"/>
          <a:endParaRPr lang="es-GT" sz="1100">
            <a:solidFill>
              <a:schemeClr val="dk1"/>
            </a:solidFill>
            <a:effectLst/>
            <a:latin typeface="+mn-lt"/>
            <a:ea typeface="+mn-ea"/>
            <a:cs typeface="+mn-cs"/>
          </a:endParaRPr>
        </a:p>
      </xdr:txBody>
    </xdr:sp>
    <xdr:clientData/>
  </xdr:twoCellAnchor>
  <xdr:twoCellAnchor>
    <xdr:from>
      <xdr:col>3</xdr:col>
      <xdr:colOff>205740</xdr:colOff>
      <xdr:row>12</xdr:row>
      <xdr:rowOff>30480</xdr:rowOff>
    </xdr:from>
    <xdr:to>
      <xdr:col>7</xdr:col>
      <xdr:colOff>182880</xdr:colOff>
      <xdr:row>20</xdr:row>
      <xdr:rowOff>76200</xdr:rowOff>
    </xdr:to>
    <xdr:sp macro="" textlink="">
      <xdr:nvSpPr>
        <xdr:cNvPr id="3" name="CuadroTexto 2">
          <a:extLst>
            <a:ext uri="{FF2B5EF4-FFF2-40B4-BE49-F238E27FC236}">
              <a16:creationId xmlns:a16="http://schemas.microsoft.com/office/drawing/2014/main" id="{1A1464E1-93A4-5005-6758-B7F270AD4D92}"/>
            </a:ext>
          </a:extLst>
        </xdr:cNvPr>
        <xdr:cNvSpPr txBox="1"/>
      </xdr:nvSpPr>
      <xdr:spPr>
        <a:xfrm>
          <a:off x="3421380" y="2225040"/>
          <a:ext cx="3147060" cy="15087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BBC alcanza</a:t>
          </a:r>
          <a:r>
            <a:rPr lang="es-GT" sz="1100" baseline="0"/>
            <a:t> el equilibrio vendido al mes 5,406 unidades.</a:t>
          </a:r>
          <a:br>
            <a:rPr lang="es-GT" sz="1100" baseline="0"/>
          </a:br>
          <a:r>
            <a:rPr lang="es-GT" sz="1100" baseline="0"/>
            <a:t>su GAO es de 2.18 lo cual significa que si sus ventas bajan un punto porcentual sus utilidades operativas bajan 2.18 puntos porcentuales y si suben un punto porcentual sus utilidades operativas subiran 2.18 puntos porcentuales</a:t>
          </a:r>
        </a:p>
        <a:p>
          <a:endParaRPr lang="es-GT" sz="1100"/>
        </a:p>
      </xdr:txBody>
    </xdr:sp>
    <xdr:clientData/>
  </xdr:twoCellAnchor>
  <xdr:twoCellAnchor editAs="oneCell">
    <xdr:from>
      <xdr:col>0</xdr:col>
      <xdr:colOff>0</xdr:colOff>
      <xdr:row>29</xdr:row>
      <xdr:rowOff>128953</xdr:rowOff>
    </xdr:from>
    <xdr:to>
      <xdr:col>4</xdr:col>
      <xdr:colOff>501444</xdr:colOff>
      <xdr:row>33</xdr:row>
      <xdr:rowOff>173873</xdr:rowOff>
    </xdr:to>
    <xdr:pic>
      <xdr:nvPicPr>
        <xdr:cNvPr id="4" name="Imagen 3">
          <a:extLst>
            <a:ext uri="{FF2B5EF4-FFF2-40B4-BE49-F238E27FC236}">
              <a16:creationId xmlns:a16="http://schemas.microsoft.com/office/drawing/2014/main" id="{A68BD8E3-9D52-48A1-92C3-9199CCBBEECF}"/>
            </a:ext>
          </a:extLst>
        </xdr:cNvPr>
        <xdr:cNvPicPr>
          <a:picLocks noChangeAspect="1" noChangeArrowheads="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0" y="5580184"/>
          <a:ext cx="4578145" cy="77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767861</xdr:colOff>
      <xdr:row>29</xdr:row>
      <xdr:rowOff>123092</xdr:rowOff>
    </xdr:from>
    <xdr:to>
      <xdr:col>10</xdr:col>
      <xdr:colOff>427891</xdr:colOff>
      <xdr:row>35</xdr:row>
      <xdr:rowOff>76200</xdr:rowOff>
    </xdr:to>
    <xdr:sp macro="" textlink="">
      <xdr:nvSpPr>
        <xdr:cNvPr id="5" name="CuadroTexto 4">
          <a:extLst>
            <a:ext uri="{FF2B5EF4-FFF2-40B4-BE49-F238E27FC236}">
              <a16:creationId xmlns:a16="http://schemas.microsoft.com/office/drawing/2014/main" id="{70429A42-83A7-D173-5D8A-AC7420630007}"/>
            </a:ext>
          </a:extLst>
        </xdr:cNvPr>
        <xdr:cNvSpPr txBox="1"/>
      </xdr:nvSpPr>
      <xdr:spPr>
        <a:xfrm>
          <a:off x="4771292" y="6019800"/>
          <a:ext cx="4407876" cy="104335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Por</a:t>
          </a:r>
          <a:r>
            <a:rPr lang="es-GT" sz="1100" baseline="0"/>
            <a:t> cada punto porcentual que suban las utilidades operativas, las utilidades por accion van a subir 1.82 puntos porcentuales. Pero si bajan las utilidades operativas, las utilidades por accion van a bajar 1.82 puntos porcentuales.</a:t>
          </a:r>
          <a:endParaRPr lang="es-GT" sz="1100"/>
        </a:p>
      </xdr:txBody>
    </xdr:sp>
    <xdr:clientData/>
  </xdr:twoCellAnchor>
  <xdr:twoCellAnchor editAs="oneCell">
    <xdr:from>
      <xdr:col>1</xdr:col>
      <xdr:colOff>70338</xdr:colOff>
      <xdr:row>36</xdr:row>
      <xdr:rowOff>76199</xdr:rowOff>
    </xdr:from>
    <xdr:to>
      <xdr:col>3</xdr:col>
      <xdr:colOff>94688</xdr:colOff>
      <xdr:row>37</xdr:row>
      <xdr:rowOff>102882</xdr:rowOff>
    </xdr:to>
    <xdr:pic>
      <xdr:nvPicPr>
        <xdr:cNvPr id="6" name="Imagen 5">
          <a:extLst>
            <a:ext uri="{FF2B5EF4-FFF2-40B4-BE49-F238E27FC236}">
              <a16:creationId xmlns:a16="http://schemas.microsoft.com/office/drawing/2014/main" id="{C51A7419-6720-467A-92AC-EB911ABE9F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99846" y="7244861"/>
          <a:ext cx="1643600" cy="208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316523</xdr:colOff>
      <xdr:row>40</xdr:row>
      <xdr:rowOff>35170</xdr:rowOff>
    </xdr:from>
    <xdr:to>
      <xdr:col>5</xdr:col>
      <xdr:colOff>386862</xdr:colOff>
      <xdr:row>46</xdr:row>
      <xdr:rowOff>146540</xdr:rowOff>
    </xdr:to>
    <xdr:sp macro="" textlink="">
      <xdr:nvSpPr>
        <xdr:cNvPr id="7" name="CuadroTexto 6">
          <a:extLst>
            <a:ext uri="{FF2B5EF4-FFF2-40B4-BE49-F238E27FC236}">
              <a16:creationId xmlns:a16="http://schemas.microsoft.com/office/drawing/2014/main" id="{2BF15CAA-AF1D-509B-BD48-5F8DC323E0F4}"/>
            </a:ext>
          </a:extLst>
        </xdr:cNvPr>
        <xdr:cNvSpPr txBox="1"/>
      </xdr:nvSpPr>
      <xdr:spPr>
        <a:xfrm>
          <a:off x="316523" y="7930662"/>
          <a:ext cx="4865077" cy="1201616"/>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Por</a:t>
          </a:r>
          <a:r>
            <a:rPr lang="es-GT" sz="1100" baseline="0"/>
            <a:t> cada punto porcentual que aumenten las ventas las utilidades por accion van a aumentar casi 4 puntos porcentuales, pero si las ventas un punto porcentual, las utilidades por accion van a disminuir casi 4 puntos porcentuales.</a:t>
          </a:r>
        </a:p>
      </xdr:txBody>
    </xdr:sp>
    <xdr:clientData/>
  </xdr:twoCellAnchor>
</xdr:wsDr>
</file>

<file path=xl/persons/person.xml><?xml version="1.0" encoding="utf-8"?>
<personList xmlns="http://schemas.microsoft.com/office/spreadsheetml/2018/threadedcomments" xmlns:x="http://schemas.openxmlformats.org/spreadsheetml/2006/main">
  <person displayName="Julio Ruiz Coto" id="{48B8C8F5-4D52-4FDB-8E6E-B251AF45AE90}" userId="Julio Ruiz Coto" providerId="None"/>
</personList>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4-05-01T00:15:45.31" personId="{48B8C8F5-4D52-4FDB-8E6E-B251AF45AE90}" id="{7A043E60-B583-4797-95C7-3B82B675D5F6}">
    <text xml:space="preserve">Si no lo menciona se pone el mismo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0B408-39F0-4DD4-B8B3-E44B6A43978B}">
  <dimension ref="A1"/>
  <sheetViews>
    <sheetView topLeftCell="A11" zoomScale="93" workbookViewId="0">
      <selection activeCell="O2" sqref="O2"/>
    </sheetView>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EE766-A191-408D-918E-89E66584CD2F}">
  <sheetPr>
    <tabColor theme="9"/>
  </sheetPr>
  <dimension ref="A11:E41"/>
  <sheetViews>
    <sheetView zoomScale="130" zoomScaleNormal="130" workbookViewId="0">
      <selection activeCell="H46" sqref="H46"/>
    </sheetView>
  </sheetViews>
  <sheetFormatPr baseColWidth="10" defaultRowHeight="15" x14ac:dyDescent="0.25"/>
  <cols>
    <col min="1" max="1" width="29.42578125" customWidth="1"/>
    <col min="2" max="2" width="14.28515625" bestFit="1" customWidth="1"/>
    <col min="3" max="3" width="12.28515625" bestFit="1" customWidth="1"/>
  </cols>
  <sheetData>
    <row r="11" spans="1:4" x14ac:dyDescent="0.25">
      <c r="A11" s="4" t="s">
        <v>6</v>
      </c>
    </row>
    <row r="12" spans="1:4" x14ac:dyDescent="0.25">
      <c r="B12" t="s">
        <v>7</v>
      </c>
      <c r="C12" t="s">
        <v>8</v>
      </c>
    </row>
    <row r="13" spans="1:4" x14ac:dyDescent="0.25">
      <c r="A13" t="s">
        <v>9</v>
      </c>
      <c r="B13" s="5">
        <v>15000</v>
      </c>
      <c r="C13" s="5">
        <v>16500</v>
      </c>
      <c r="D13" t="s">
        <v>10</v>
      </c>
    </row>
    <row r="14" spans="1:4" x14ac:dyDescent="0.25">
      <c r="A14" t="s">
        <v>11</v>
      </c>
      <c r="B14" s="5">
        <v>6</v>
      </c>
      <c r="C14" s="6">
        <v>6.5</v>
      </c>
      <c r="D14" t="s">
        <v>12</v>
      </c>
    </row>
    <row r="15" spans="1:4" x14ac:dyDescent="0.25">
      <c r="A15" t="s">
        <v>13</v>
      </c>
      <c r="B15" s="5">
        <v>2.5</v>
      </c>
      <c r="C15" s="6">
        <v>2.5</v>
      </c>
      <c r="D15" t="s">
        <v>12</v>
      </c>
    </row>
    <row r="16" spans="1:4" x14ac:dyDescent="0.25">
      <c r="B16" s="5"/>
      <c r="C16" s="5"/>
    </row>
    <row r="17" spans="1:4" x14ac:dyDescent="0.25">
      <c r="A17" s="8" t="s">
        <v>16</v>
      </c>
      <c r="B17" s="5">
        <f>B13/(B14-B15)</f>
        <v>4285.7142857142853</v>
      </c>
      <c r="C17" s="5">
        <f>C13/(C14-C15)</f>
        <v>4125</v>
      </c>
    </row>
    <row r="18" spans="1:4" x14ac:dyDescent="0.25">
      <c r="B18" s="7">
        <f>B17</f>
        <v>4285.7142857142853</v>
      </c>
      <c r="C18" s="7">
        <f>C17</f>
        <v>4125</v>
      </c>
      <c r="D18" t="s">
        <v>22</v>
      </c>
    </row>
    <row r="20" spans="1:4" x14ac:dyDescent="0.25">
      <c r="A20" s="8" t="s">
        <v>15</v>
      </c>
      <c r="B20" s="7">
        <f>B18-C18</f>
        <v>160.71428571428532</v>
      </c>
      <c r="C20" t="s">
        <v>14</v>
      </c>
    </row>
    <row r="24" spans="1:4" x14ac:dyDescent="0.25">
      <c r="A24" s="8" t="s">
        <v>17</v>
      </c>
    </row>
    <row r="26" spans="1:4" x14ac:dyDescent="0.25">
      <c r="B26" s="12" t="s">
        <v>18</v>
      </c>
      <c r="C26" s="12" t="s">
        <v>23</v>
      </c>
    </row>
    <row r="27" spans="1:4" x14ac:dyDescent="0.25">
      <c r="A27" t="s">
        <v>19</v>
      </c>
      <c r="B27" s="9">
        <f>10000*B14</f>
        <v>60000</v>
      </c>
      <c r="C27" s="9">
        <f>10000*C14</f>
        <v>65000</v>
      </c>
    </row>
    <row r="28" spans="1:4" x14ac:dyDescent="0.25">
      <c r="A28" t="s">
        <v>20</v>
      </c>
      <c r="B28" s="9">
        <f>10000*B15</f>
        <v>25000</v>
      </c>
      <c r="C28" s="9">
        <f>10000*C15</f>
        <v>25000</v>
      </c>
    </row>
    <row r="29" spans="1:4" x14ac:dyDescent="0.25">
      <c r="A29" t="s">
        <v>21</v>
      </c>
      <c r="B29" s="10">
        <f>B13</f>
        <v>15000</v>
      </c>
      <c r="C29" s="10">
        <f>C13</f>
        <v>16500</v>
      </c>
    </row>
    <row r="30" spans="1:4" x14ac:dyDescent="0.25">
      <c r="A30" s="4" t="s">
        <v>24</v>
      </c>
      <c r="B30" s="9">
        <f>B27-B28-B29</f>
        <v>20000</v>
      </c>
      <c r="C30" s="11">
        <f>C27-C28-C29</f>
        <v>23500</v>
      </c>
    </row>
    <row r="39" spans="1:5" x14ac:dyDescent="0.25">
      <c r="A39" s="14" t="s">
        <v>26</v>
      </c>
      <c r="B39" s="14" t="s">
        <v>25</v>
      </c>
      <c r="C39" s="15">
        <f>(10000*(B14-B15))/(10000*(B14-B15)-15000)</f>
        <v>1.75</v>
      </c>
    </row>
    <row r="40" spans="1:5" x14ac:dyDescent="0.25">
      <c r="E40" t="s">
        <v>28</v>
      </c>
    </row>
    <row r="41" spans="1:5" x14ac:dyDescent="0.25">
      <c r="A41" s="14" t="s">
        <v>27</v>
      </c>
      <c r="B41" s="14" t="s">
        <v>25</v>
      </c>
      <c r="C41" s="16">
        <f>(10000*(C14-C15))/(10000*(C14-C15)-16500)</f>
        <v>1.7021276595744681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493E-3A92-4268-B769-E6A0C87E498B}">
  <sheetPr>
    <tabColor theme="9"/>
  </sheetPr>
  <dimension ref="A5:L58"/>
  <sheetViews>
    <sheetView tabSelected="1" zoomScale="115" zoomScaleNormal="115" workbookViewId="0">
      <selection activeCell="A39" sqref="A39"/>
    </sheetView>
  </sheetViews>
  <sheetFormatPr baseColWidth="10" defaultRowHeight="15" x14ac:dyDescent="0.25"/>
  <cols>
    <col min="3" max="3" width="12.28515625" bestFit="1" customWidth="1"/>
    <col min="4" max="4" width="12.140625" bestFit="1" customWidth="1"/>
    <col min="5" max="5" width="11.7109375" bestFit="1" customWidth="1"/>
    <col min="6" max="6" width="14" bestFit="1" customWidth="1"/>
    <col min="7" max="7" width="15.85546875" bestFit="1" customWidth="1"/>
    <col min="9" max="9" width="13.85546875" bestFit="1" customWidth="1"/>
  </cols>
  <sheetData>
    <row r="5" spans="2:12" ht="45" x14ac:dyDescent="0.25">
      <c r="B5" s="1" t="s">
        <v>1</v>
      </c>
      <c r="C5" s="1" t="s">
        <v>0</v>
      </c>
      <c r="D5" s="1" t="s">
        <v>2</v>
      </c>
      <c r="L5" t="s">
        <v>29</v>
      </c>
    </row>
    <row r="6" spans="2:12" x14ac:dyDescent="0.25">
      <c r="B6" s="2" t="s">
        <v>3</v>
      </c>
      <c r="C6" s="3">
        <v>1000</v>
      </c>
      <c r="D6" s="3">
        <v>300</v>
      </c>
    </row>
    <row r="7" spans="2:12" x14ac:dyDescent="0.25">
      <c r="B7" s="2" t="s">
        <v>4</v>
      </c>
      <c r="C7" s="3">
        <v>600</v>
      </c>
      <c r="D7" s="3">
        <v>400</v>
      </c>
    </row>
    <row r="8" spans="2:12" x14ac:dyDescent="0.25">
      <c r="B8" s="2" t="s">
        <v>5</v>
      </c>
      <c r="C8" s="3">
        <v>500</v>
      </c>
      <c r="D8" s="3">
        <v>300</v>
      </c>
    </row>
    <row r="18" spans="1:7" ht="45" x14ac:dyDescent="0.25">
      <c r="B18" s="1" t="s">
        <v>1</v>
      </c>
      <c r="C18" s="1" t="s">
        <v>0</v>
      </c>
      <c r="D18" s="1" t="s">
        <v>2</v>
      </c>
      <c r="E18" s="17" t="s">
        <v>30</v>
      </c>
      <c r="F18" s="17" t="s">
        <v>31</v>
      </c>
      <c r="G18" s="17" t="s">
        <v>32</v>
      </c>
    </row>
    <row r="19" spans="1:7" x14ac:dyDescent="0.25">
      <c r="B19" s="2" t="s">
        <v>3</v>
      </c>
      <c r="C19" s="3">
        <v>1000</v>
      </c>
      <c r="D19" s="3">
        <v>300</v>
      </c>
      <c r="E19" s="3">
        <f>C19-D19</f>
        <v>700</v>
      </c>
      <c r="F19" s="3">
        <v>500</v>
      </c>
      <c r="G19" s="19">
        <f>F19/F22</f>
        <v>0.5</v>
      </c>
    </row>
    <row r="20" spans="1:7" x14ac:dyDescent="0.25">
      <c r="B20" s="2" t="s">
        <v>4</v>
      </c>
      <c r="C20" s="3">
        <v>600</v>
      </c>
      <c r="D20" s="3">
        <v>400</v>
      </c>
      <c r="E20" s="3">
        <f t="shared" ref="E20:E21" si="0">C20-D20</f>
        <v>200</v>
      </c>
      <c r="F20" s="3">
        <v>300</v>
      </c>
      <c r="G20" s="19">
        <f>F20/F22</f>
        <v>0.3</v>
      </c>
    </row>
    <row r="21" spans="1:7" x14ac:dyDescent="0.25">
      <c r="B21" s="2" t="s">
        <v>5</v>
      </c>
      <c r="C21" s="3">
        <v>500</v>
      </c>
      <c r="D21" s="3">
        <v>300</v>
      </c>
      <c r="E21" s="3">
        <f t="shared" si="0"/>
        <v>200</v>
      </c>
      <c r="F21" s="3">
        <v>200</v>
      </c>
      <c r="G21" s="19">
        <f>F21/F22</f>
        <v>0.2</v>
      </c>
    </row>
    <row r="22" spans="1:7" x14ac:dyDescent="0.25">
      <c r="F22" s="18">
        <f>SUM(F19:F21)</f>
        <v>1000</v>
      </c>
    </row>
    <row r="24" spans="1:7" ht="75" x14ac:dyDescent="0.25">
      <c r="B24" s="20" t="s">
        <v>33</v>
      </c>
      <c r="C24" s="20">
        <f>SUMPRODUCT(E19:E21,G19:G21)</f>
        <v>450</v>
      </c>
    </row>
    <row r="26" spans="1:7" x14ac:dyDescent="0.25">
      <c r="B26" t="s">
        <v>34</v>
      </c>
      <c r="D26" s="5">
        <v>900000</v>
      </c>
    </row>
    <row r="28" spans="1:7" x14ac:dyDescent="0.25">
      <c r="C28" s="21" t="s">
        <v>35</v>
      </c>
      <c r="D28" s="22">
        <f>D26/C24</f>
        <v>2000</v>
      </c>
      <c r="E28" s="23" t="s">
        <v>36</v>
      </c>
      <c r="F28" s="23"/>
    </row>
    <row r="30" spans="1:7" x14ac:dyDescent="0.25">
      <c r="A30" t="s">
        <v>37</v>
      </c>
    </row>
    <row r="32" spans="1:7" ht="45" x14ac:dyDescent="0.25">
      <c r="B32" s="1" t="s">
        <v>1</v>
      </c>
      <c r="C32" s="17" t="s">
        <v>32</v>
      </c>
      <c r="D32" s="17" t="s">
        <v>38</v>
      </c>
    </row>
    <row r="33" spans="1:7" ht="30" x14ac:dyDescent="0.25">
      <c r="B33" s="2" t="s">
        <v>3</v>
      </c>
      <c r="C33" s="19">
        <f>G19</f>
        <v>0.5</v>
      </c>
      <c r="D33" s="24">
        <f>D28*C33</f>
        <v>1000</v>
      </c>
      <c r="E33" s="19" t="s">
        <v>39</v>
      </c>
    </row>
    <row r="34" spans="1:7" ht="30" x14ac:dyDescent="0.25">
      <c r="B34" s="2" t="s">
        <v>4</v>
      </c>
      <c r="C34" s="19">
        <f t="shared" ref="C34:C35" si="1">G20</f>
        <v>0.3</v>
      </c>
      <c r="D34" s="24">
        <f>C34*D28</f>
        <v>600</v>
      </c>
      <c r="E34" s="19" t="s">
        <v>39</v>
      </c>
    </row>
    <row r="35" spans="1:7" ht="30" x14ac:dyDescent="0.25">
      <c r="B35" s="2" t="s">
        <v>5</v>
      </c>
      <c r="C35" s="19">
        <f t="shared" si="1"/>
        <v>0.2</v>
      </c>
      <c r="D35" s="24">
        <f>C35*D28</f>
        <v>400</v>
      </c>
      <c r="E35" s="19" t="s">
        <v>39</v>
      </c>
    </row>
    <row r="36" spans="1:7" x14ac:dyDescent="0.25">
      <c r="D36" s="5">
        <f>SUM(D33:D35)</f>
        <v>2000</v>
      </c>
    </row>
    <row r="38" spans="1:7" x14ac:dyDescent="0.25">
      <c r="A38" t="s">
        <v>40</v>
      </c>
    </row>
    <row r="40" spans="1:7" ht="45" x14ac:dyDescent="0.25">
      <c r="B40" s="1" t="s">
        <v>1</v>
      </c>
      <c r="C40" s="17" t="s">
        <v>32</v>
      </c>
      <c r="D40" s="17" t="s">
        <v>38</v>
      </c>
      <c r="E40" s="17" t="s">
        <v>41</v>
      </c>
      <c r="F40" s="17" t="s">
        <v>42</v>
      </c>
    </row>
    <row r="41" spans="1:7" x14ac:dyDescent="0.25">
      <c r="B41" s="2" t="s">
        <v>3</v>
      </c>
      <c r="C41" s="19">
        <f>C33</f>
        <v>0.5</v>
      </c>
      <c r="D41" s="24">
        <f>D36*C41</f>
        <v>1000</v>
      </c>
      <c r="E41" s="24">
        <f>D41</f>
        <v>1000</v>
      </c>
      <c r="F41" s="25">
        <v>1000</v>
      </c>
    </row>
    <row r="42" spans="1:7" x14ac:dyDescent="0.25">
      <c r="B42" s="2" t="s">
        <v>4</v>
      </c>
      <c r="C42" s="19">
        <f t="shared" ref="C42:C43" si="2">C34</f>
        <v>0.3</v>
      </c>
      <c r="D42" s="24">
        <f>C42*D36</f>
        <v>600</v>
      </c>
      <c r="E42" s="24">
        <f t="shared" ref="E42:E43" si="3">D42</f>
        <v>600</v>
      </c>
      <c r="F42">
        <v>360</v>
      </c>
    </row>
    <row r="43" spans="1:7" x14ac:dyDescent="0.25">
      <c r="B43" s="2" t="s">
        <v>5</v>
      </c>
      <c r="C43" s="19">
        <f t="shared" si="2"/>
        <v>0.2</v>
      </c>
      <c r="D43" s="24">
        <f>C43*D36</f>
        <v>400</v>
      </c>
      <c r="E43" s="24">
        <f t="shared" si="3"/>
        <v>400</v>
      </c>
      <c r="F43">
        <v>200</v>
      </c>
    </row>
    <row r="44" spans="1:7" x14ac:dyDescent="0.25">
      <c r="D44" s="5">
        <f>SUM(D41:D43)</f>
        <v>2000</v>
      </c>
      <c r="F44" s="25">
        <f>SUM(F41:F43)</f>
        <v>1560</v>
      </c>
      <c r="G44" t="s">
        <v>43</v>
      </c>
    </row>
    <row r="47" spans="1:7" x14ac:dyDescent="0.25">
      <c r="A47" t="s">
        <v>44</v>
      </c>
    </row>
    <row r="49" spans="1:10" ht="45" x14ac:dyDescent="0.25">
      <c r="B49" s="1" t="s">
        <v>1</v>
      </c>
      <c r="C49" s="17" t="s">
        <v>32</v>
      </c>
      <c r="D49" s="17" t="s">
        <v>45</v>
      </c>
      <c r="E49" s="17" t="s">
        <v>11</v>
      </c>
      <c r="F49" s="17" t="s">
        <v>46</v>
      </c>
      <c r="G49" s="17" t="s">
        <v>47</v>
      </c>
    </row>
    <row r="50" spans="1:10" x14ac:dyDescent="0.25">
      <c r="B50" s="2" t="s">
        <v>3</v>
      </c>
      <c r="C50" s="19">
        <f>C42</f>
        <v>0.3</v>
      </c>
      <c r="D50" s="27">
        <v>1750</v>
      </c>
      <c r="E50" s="27">
        <f>F41</f>
        <v>1000</v>
      </c>
      <c r="F50" s="27">
        <v>1750000</v>
      </c>
      <c r="G50" s="27">
        <f>D50*D6</f>
        <v>525000</v>
      </c>
    </row>
    <row r="51" spans="1:10" x14ac:dyDescent="0.25">
      <c r="B51" s="2" t="s">
        <v>4</v>
      </c>
      <c r="C51" s="19">
        <f t="shared" ref="C51:C52" si="4">C43</f>
        <v>0.2</v>
      </c>
      <c r="D51" s="27">
        <v>1050</v>
      </c>
      <c r="E51" s="27">
        <f t="shared" ref="E51:E52" si="5">F42</f>
        <v>360</v>
      </c>
      <c r="F51" s="27">
        <v>630000</v>
      </c>
      <c r="G51" s="27">
        <f t="shared" ref="G51:G52" si="6">D51*D7</f>
        <v>420000</v>
      </c>
    </row>
    <row r="52" spans="1:10" x14ac:dyDescent="0.25">
      <c r="B52" s="2" t="s">
        <v>5</v>
      </c>
      <c r="C52" s="19">
        <f t="shared" si="4"/>
        <v>0</v>
      </c>
      <c r="D52" s="27">
        <v>700</v>
      </c>
      <c r="E52" s="27">
        <f t="shared" si="5"/>
        <v>200</v>
      </c>
      <c r="F52" s="27">
        <v>350000</v>
      </c>
      <c r="G52" s="27">
        <f t="shared" si="6"/>
        <v>210000</v>
      </c>
    </row>
    <row r="53" spans="1:10" x14ac:dyDescent="0.25">
      <c r="D53" s="5"/>
      <c r="E53" s="26" t="s">
        <v>48</v>
      </c>
      <c r="F53" s="26">
        <f>SUM(F50:F52)</f>
        <v>2730000</v>
      </c>
      <c r="G53" s="26">
        <f>SUM(G50:G52)</f>
        <v>1155000</v>
      </c>
    </row>
    <row r="55" spans="1:10" x14ac:dyDescent="0.25">
      <c r="A55" t="s">
        <v>49</v>
      </c>
      <c r="C55" s="5">
        <v>2730</v>
      </c>
    </row>
    <row r="56" spans="1:10" x14ac:dyDescent="0.25">
      <c r="A56" t="s">
        <v>50</v>
      </c>
      <c r="C56" s="5">
        <v>1155</v>
      </c>
      <c r="F56" s="31" t="s">
        <v>53</v>
      </c>
    </row>
    <row r="57" spans="1:10" x14ac:dyDescent="0.25">
      <c r="A57" t="s">
        <v>51</v>
      </c>
      <c r="C57" s="5">
        <v>900</v>
      </c>
      <c r="F57" s="5">
        <v>1575</v>
      </c>
      <c r="H57" t="s">
        <v>54</v>
      </c>
      <c r="I57" s="30">
        <v>1575000</v>
      </c>
      <c r="J57" s="25">
        <f>I57/I58</f>
        <v>2.3333333333333335</v>
      </c>
    </row>
    <row r="58" spans="1:10" x14ac:dyDescent="0.25">
      <c r="A58" s="28" t="s">
        <v>52</v>
      </c>
      <c r="B58" s="28"/>
      <c r="C58" s="29">
        <v>675000</v>
      </c>
      <c r="I58" s="5">
        <v>675000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15CAC-CD21-462F-8A99-962E31CC6F5B}">
  <sheetPr>
    <tabColor theme="9"/>
  </sheetPr>
  <dimension ref="A10:K39"/>
  <sheetViews>
    <sheetView zoomScale="130" zoomScaleNormal="130" workbookViewId="0">
      <selection activeCell="H41" sqref="H41"/>
    </sheetView>
  </sheetViews>
  <sheetFormatPr baseColWidth="10" defaultRowHeight="15" x14ac:dyDescent="0.25"/>
  <cols>
    <col min="1" max="1" width="23.7109375" bestFit="1" customWidth="1"/>
    <col min="2" max="2" width="12" bestFit="1" customWidth="1"/>
    <col min="4" max="4" width="12" bestFit="1" customWidth="1"/>
    <col min="6" max="6" width="18.42578125" customWidth="1"/>
  </cols>
  <sheetData>
    <row r="10" spans="1:2" x14ac:dyDescent="0.25">
      <c r="A10" s="4" t="s">
        <v>6</v>
      </c>
    </row>
    <row r="11" spans="1:2" x14ac:dyDescent="0.25">
      <c r="B11" t="s">
        <v>7</v>
      </c>
    </row>
    <row r="12" spans="1:2" x14ac:dyDescent="0.25">
      <c r="A12" t="s">
        <v>9</v>
      </c>
      <c r="B12" s="5">
        <v>300000</v>
      </c>
    </row>
    <row r="13" spans="1:2" x14ac:dyDescent="0.25">
      <c r="A13" t="s">
        <v>11</v>
      </c>
      <c r="B13" s="5">
        <v>75.5</v>
      </c>
    </row>
    <row r="14" spans="1:2" x14ac:dyDescent="0.25">
      <c r="A14" t="s">
        <v>13</v>
      </c>
      <c r="B14" s="5">
        <v>20</v>
      </c>
    </row>
    <row r="15" spans="1:2" x14ac:dyDescent="0.25">
      <c r="B15" s="5"/>
    </row>
    <row r="16" spans="1:2" x14ac:dyDescent="0.25">
      <c r="A16" s="8" t="s">
        <v>16</v>
      </c>
      <c r="B16" s="7">
        <f>B12/(B13-B14)</f>
        <v>5405.405405405405</v>
      </c>
    </row>
    <row r="17" spans="1:11" x14ac:dyDescent="0.25">
      <c r="B17" s="7">
        <f>B16</f>
        <v>5405.405405405405</v>
      </c>
    </row>
    <row r="19" spans="1:11" x14ac:dyDescent="0.25">
      <c r="A19" s="8" t="s">
        <v>15</v>
      </c>
      <c r="B19" s="7">
        <f>B17-C17</f>
        <v>5405.405405405405</v>
      </c>
    </row>
    <row r="21" spans="1:11" x14ac:dyDescent="0.25">
      <c r="A21" s="8" t="s">
        <v>55</v>
      </c>
    </row>
    <row r="22" spans="1:11" x14ac:dyDescent="0.25">
      <c r="A22" s="13" t="s">
        <v>55</v>
      </c>
      <c r="B22" s="13"/>
      <c r="C22" s="32">
        <f>(10000*(B13-B14))/(10000*(B13-B14)-B12)</f>
        <v>2.1764705882352939</v>
      </c>
    </row>
    <row r="25" spans="1:11" x14ac:dyDescent="0.25">
      <c r="A25" s="8" t="s">
        <v>56</v>
      </c>
      <c r="B25" s="37" t="s">
        <v>58</v>
      </c>
      <c r="C25" s="37" t="s">
        <v>59</v>
      </c>
      <c r="D25" s="37" t="s">
        <v>64</v>
      </c>
      <c r="E25" s="37"/>
    </row>
    <row r="26" spans="1:11" x14ac:dyDescent="0.25">
      <c r="A26" t="s">
        <v>57</v>
      </c>
      <c r="B26" s="5">
        <v>300000</v>
      </c>
      <c r="C26" s="33">
        <v>0.15</v>
      </c>
      <c r="D26" s="5">
        <f>B26*C26</f>
        <v>45000</v>
      </c>
      <c r="E26" t="s">
        <v>63</v>
      </c>
    </row>
    <row r="27" spans="1:11" ht="30" x14ac:dyDescent="0.25">
      <c r="A27" s="34" t="s">
        <v>60</v>
      </c>
      <c r="D27" s="5">
        <v>1000</v>
      </c>
      <c r="E27" t="s">
        <v>61</v>
      </c>
    </row>
    <row r="28" spans="1:11" x14ac:dyDescent="0.25">
      <c r="C28" s="35" t="s">
        <v>62</v>
      </c>
      <c r="D28" s="36">
        <v>100000</v>
      </c>
    </row>
    <row r="29" spans="1:11" ht="49.15" customHeight="1" x14ac:dyDescent="0.25">
      <c r="F29" s="38" t="s">
        <v>65</v>
      </c>
      <c r="K29" s="39">
        <f>100000/(100000-45000-0)</f>
        <v>1.8181818181818181</v>
      </c>
    </row>
    <row r="37" spans="1:3" x14ac:dyDescent="0.25">
      <c r="A37" s="8" t="s">
        <v>66</v>
      </c>
    </row>
    <row r="39" spans="1:3" x14ac:dyDescent="0.25">
      <c r="B39" s="40" t="s">
        <v>67</v>
      </c>
      <c r="C39" s="41">
        <f>K29*C22</f>
        <v>3.9572192513368978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FORMULARIO</vt: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Julio Ruiz Coto</cp:lastModifiedBy>
  <dcterms:created xsi:type="dcterms:W3CDTF">2023-04-20T21:14:13Z</dcterms:created>
  <dcterms:modified xsi:type="dcterms:W3CDTF">2024-05-28T17:46:04Z</dcterms:modified>
</cp:coreProperties>
</file>