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561E4EE2-CBA4-4936-9B08-5D0D7D055CC3}" xr6:coauthVersionLast="47" xr6:coauthVersionMax="47" xr10:uidLastSave="{00000000-0000-0000-0000-000000000000}"/>
  <bookViews>
    <workbookView xWindow="-108" yWindow="-108" windowWidth="23256" windowHeight="12456" xr2:uid="{209BA4B8-B6B3-42AA-A0CD-9D320F1E4D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F50" i="1"/>
  <c r="E51" i="1"/>
  <c r="E50" i="1"/>
  <c r="I46" i="1"/>
  <c r="F46" i="1"/>
  <c r="C46" i="1"/>
  <c r="D44" i="1"/>
  <c r="I41" i="1"/>
  <c r="H42" i="1"/>
  <c r="H41" i="1"/>
  <c r="I36" i="1"/>
  <c r="F36" i="1"/>
  <c r="H27" i="1"/>
  <c r="E29" i="1"/>
  <c r="H22" i="1"/>
  <c r="E22" i="1"/>
  <c r="H21" i="1"/>
  <c r="E21" i="1"/>
  <c r="C21" i="1"/>
  <c r="C22" i="1"/>
</calcChain>
</file>

<file path=xl/sharedStrings.xml><?xml version="1.0" encoding="utf-8"?>
<sst xmlns="http://schemas.openxmlformats.org/spreadsheetml/2006/main" count="34" uniqueCount="31">
  <si>
    <t>Tipo de pan</t>
  </si>
  <si>
    <t>Tradicional</t>
  </si>
  <si>
    <t>De pasas y canela</t>
  </si>
  <si>
    <t>De semillas</t>
  </si>
  <si>
    <t>Costo Variable unitario</t>
  </si>
  <si>
    <t>Precio de Venta por unidad</t>
  </si>
  <si>
    <t>Cantidad de unidades Vendidas mes pasado</t>
  </si>
  <si>
    <t xml:space="preserve">margen de contribucion </t>
  </si>
  <si>
    <t>margen de contribucion unitario</t>
  </si>
  <si>
    <t>margen de contribucion ponderado</t>
  </si>
  <si>
    <t>tradicional</t>
  </si>
  <si>
    <t>de pasas y canela</t>
  </si>
  <si>
    <t>pan de semilla</t>
  </si>
  <si>
    <t>c)</t>
  </si>
  <si>
    <t>utilidad operativa = total de margen de contribucion - costos fijos</t>
  </si>
  <si>
    <t xml:space="preserve">total de margen de contribucion = </t>
  </si>
  <si>
    <t xml:space="preserve">costos fijos </t>
  </si>
  <si>
    <t>d)</t>
  </si>
  <si>
    <t>cantidad de unidades</t>
  </si>
  <si>
    <t xml:space="preserve">tradicional = </t>
  </si>
  <si>
    <t xml:space="preserve">pasas y canela = </t>
  </si>
  <si>
    <t>pan de semilla =</t>
  </si>
  <si>
    <t>e)</t>
  </si>
  <si>
    <t>Si la empresa desea obtener una utilidad de Q 450,000 mensuales después de impuestos. ¿Cuántas unidades de cada tipo de pan debe vender?</t>
  </si>
  <si>
    <t>utilidad desea antes de impuesto</t>
  </si>
  <si>
    <t>utilidad despues de impuesto</t>
  </si>
  <si>
    <t>1 - tasa de impuesto</t>
  </si>
  <si>
    <t xml:space="preserve">margen de contribucion  = </t>
  </si>
  <si>
    <t>f) GAO</t>
  </si>
  <si>
    <t xml:space="preserve">GA0 </t>
  </si>
  <si>
    <t>utilidad 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</si>
</sst>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72" formatCode="0.000"/>
  </numFmts>
  <fonts count="3" x14ac:knownFonts="1">
    <font>
      <sz val="16"/>
      <color theme="1"/>
      <name val="Cascadia Mono SemiBold"/>
      <family val="2"/>
    </font>
    <font>
      <b/>
      <sz val="16"/>
      <color theme="1"/>
      <name val="Cascadia Mono SemiBold"/>
      <family val="2"/>
    </font>
    <font>
      <sz val="16"/>
      <color theme="1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8" fontId="0" fillId="0" borderId="1" xfId="0" applyNumberFormat="1" applyBorder="1" applyAlignment="1">
      <alignment vertical="center" wrapText="1"/>
    </xf>
    <xf numFmtId="168" fontId="0" fillId="0" borderId="0" xfId="0" applyNumberFormat="1"/>
    <xf numFmtId="0" fontId="0" fillId="0" borderId="0" xfId="0" applyAlignment="1">
      <alignment horizontal="center"/>
    </xf>
    <xf numFmtId="168" fontId="0" fillId="2" borderId="0" xfId="0" applyNumberFormat="1" applyFill="1"/>
    <xf numFmtId="0" fontId="2" fillId="0" borderId="0" xfId="0" applyFont="1" applyFill="1" applyBorder="1" applyAlignment="1">
      <alignment vertical="center" wrapText="1"/>
    </xf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5</xdr:col>
      <xdr:colOff>328548</xdr:colOff>
      <xdr:row>11</xdr:row>
      <xdr:rowOff>220980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8564E9-11DD-369B-8D4C-B899C0249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" y="0"/>
          <a:ext cx="8183679" cy="3406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E5BF-7756-4182-9E2F-ACD84F3FE983}">
  <dimension ref="B12:I51"/>
  <sheetViews>
    <sheetView tabSelected="1" topLeftCell="A33" zoomScale="70" zoomScaleNormal="70" workbookViewId="0">
      <selection activeCell="G51" sqref="G51"/>
    </sheetView>
  </sheetViews>
  <sheetFormatPr baseColWidth="10" defaultRowHeight="22.8" x14ac:dyDescent="0.45"/>
  <cols>
    <col min="2" max="2" width="14.3125" customWidth="1"/>
    <col min="3" max="3" width="11.6875" bestFit="1" customWidth="1"/>
    <col min="4" max="4" width="13.6875" bestFit="1" customWidth="1"/>
    <col min="5" max="5" width="17.75" bestFit="1" customWidth="1"/>
    <col min="8" max="8" width="16.8125" customWidth="1"/>
    <col min="9" max="9" width="11.6875" bestFit="1" customWidth="1"/>
  </cols>
  <sheetData>
    <row r="12" spans="2:5" ht="37.799999999999997" customHeight="1" x14ac:dyDescent="0.45"/>
    <row r="13" spans="2:5" ht="114" customHeight="1" x14ac:dyDescent="0.45">
      <c r="B13" s="3" t="s">
        <v>0</v>
      </c>
      <c r="C13" s="3" t="s">
        <v>4</v>
      </c>
      <c r="D13" s="3" t="s">
        <v>5</v>
      </c>
      <c r="E13" s="3" t="s">
        <v>6</v>
      </c>
    </row>
    <row r="14" spans="2:5" ht="3.6" customHeight="1" x14ac:dyDescent="0.45">
      <c r="B14" s="4"/>
      <c r="C14" s="4"/>
      <c r="D14" s="4"/>
      <c r="E14" s="4"/>
    </row>
    <row r="15" spans="2:5" hidden="1" x14ac:dyDescent="0.45">
      <c r="B15" s="5"/>
      <c r="C15" s="5"/>
      <c r="D15" s="5"/>
      <c r="E15" s="5"/>
    </row>
    <row r="16" spans="2:5" x14ac:dyDescent="0.45">
      <c r="B16" s="1" t="s">
        <v>1</v>
      </c>
      <c r="C16" s="7">
        <v>6.5</v>
      </c>
      <c r="D16" s="7">
        <v>12.5</v>
      </c>
      <c r="E16" s="2">
        <v>100000</v>
      </c>
    </row>
    <row r="17" spans="2:8" ht="45.6" x14ac:dyDescent="0.45">
      <c r="B17" s="1" t="s">
        <v>2</v>
      </c>
      <c r="C17" s="7">
        <v>9</v>
      </c>
      <c r="D17" s="7">
        <v>15.5</v>
      </c>
      <c r="E17" s="2">
        <v>40000</v>
      </c>
    </row>
    <row r="18" spans="2:8" x14ac:dyDescent="0.45">
      <c r="B18" s="1" t="s">
        <v>3</v>
      </c>
      <c r="C18" s="7">
        <v>12</v>
      </c>
      <c r="D18" s="7">
        <v>20.5</v>
      </c>
      <c r="E18" s="2">
        <v>20000</v>
      </c>
    </row>
    <row r="20" spans="2:8" x14ac:dyDescent="0.45">
      <c r="B20" s="11" t="s">
        <v>10</v>
      </c>
      <c r="E20" s="9" t="s">
        <v>11</v>
      </c>
      <c r="H20" t="s">
        <v>12</v>
      </c>
    </row>
    <row r="21" spans="2:8" ht="68.400000000000006" x14ac:dyDescent="0.45">
      <c r="B21" s="6" t="s">
        <v>8</v>
      </c>
      <c r="C21" s="8">
        <f>D16-C16</f>
        <v>6</v>
      </c>
      <c r="D21" s="8"/>
      <c r="E21" s="8">
        <f>D17-C17</f>
        <v>6.5</v>
      </c>
      <c r="F21" s="8"/>
      <c r="G21" s="8"/>
      <c r="H21" s="8">
        <f>D18-C18</f>
        <v>8.5</v>
      </c>
    </row>
    <row r="22" spans="2:8" ht="68.400000000000006" x14ac:dyDescent="0.45">
      <c r="B22" s="6" t="s">
        <v>9</v>
      </c>
      <c r="C22" s="10">
        <f>C21*E16</f>
        <v>600000</v>
      </c>
      <c r="E22" s="10">
        <f>E21*E17</f>
        <v>260000</v>
      </c>
      <c r="H22" s="10">
        <f>H21*E18</f>
        <v>170000</v>
      </c>
    </row>
    <row r="26" spans="2:8" x14ac:dyDescent="0.45">
      <c r="B26" t="s">
        <v>13</v>
      </c>
    </row>
    <row r="27" spans="2:8" x14ac:dyDescent="0.45">
      <c r="B27" t="s">
        <v>14</v>
      </c>
      <c r="H27" s="8">
        <f>E29-C30</f>
        <v>530000</v>
      </c>
    </row>
    <row r="29" spans="2:8" x14ac:dyDescent="0.45">
      <c r="B29" t="s">
        <v>15</v>
      </c>
      <c r="E29" s="8">
        <f>C22+E22+H22</f>
        <v>1030000</v>
      </c>
    </row>
    <row r="30" spans="2:8" x14ac:dyDescent="0.45">
      <c r="B30" t="s">
        <v>16</v>
      </c>
      <c r="C30" s="8">
        <v>500000</v>
      </c>
    </row>
    <row r="33" spans="2:9" x14ac:dyDescent="0.45">
      <c r="B33" t="s">
        <v>17</v>
      </c>
    </row>
    <row r="34" spans="2:9" x14ac:dyDescent="0.45">
      <c r="B34" t="s">
        <v>18</v>
      </c>
    </row>
    <row r="36" spans="2:9" x14ac:dyDescent="0.45">
      <c r="B36" t="s">
        <v>19</v>
      </c>
      <c r="C36" s="13">
        <f>C30/C21</f>
        <v>83333.333333333328</v>
      </c>
      <c r="E36" t="s">
        <v>20</v>
      </c>
      <c r="F36" s="13">
        <f>C30/E21</f>
        <v>76923.076923076922</v>
      </c>
      <c r="H36" t="s">
        <v>21</v>
      </c>
      <c r="I36" s="13">
        <f>C30/H21</f>
        <v>58823.529411764706</v>
      </c>
    </row>
    <row r="38" spans="2:9" x14ac:dyDescent="0.45">
      <c r="B38" t="s">
        <v>22</v>
      </c>
    </row>
    <row r="39" spans="2:9" x14ac:dyDescent="0.45">
      <c r="B39" t="s">
        <v>23</v>
      </c>
    </row>
    <row r="41" spans="2:9" x14ac:dyDescent="0.45">
      <c r="B41" t="s">
        <v>24</v>
      </c>
      <c r="E41" t="s">
        <v>25</v>
      </c>
      <c r="H41">
        <f>450000</f>
        <v>450000</v>
      </c>
      <c r="I41" s="8">
        <f>H41/H42</f>
        <v>600000</v>
      </c>
    </row>
    <row r="42" spans="2:9" x14ac:dyDescent="0.45">
      <c r="E42" t="s">
        <v>26</v>
      </c>
      <c r="H42" s="13">
        <f>1-25%</f>
        <v>0.75</v>
      </c>
    </row>
    <row r="44" spans="2:9" x14ac:dyDescent="0.45">
      <c r="B44" t="s">
        <v>27</v>
      </c>
      <c r="D44" s="8">
        <f>C30+I41</f>
        <v>1100000</v>
      </c>
    </row>
    <row r="46" spans="2:9" x14ac:dyDescent="0.45">
      <c r="B46" t="s">
        <v>19</v>
      </c>
      <c r="C46" s="13">
        <f>D44/C21</f>
        <v>183333.33333333334</v>
      </c>
      <c r="E46" t="s">
        <v>20</v>
      </c>
      <c r="F46" s="13">
        <f>D44/E21</f>
        <v>169230.76923076922</v>
      </c>
      <c r="H46" t="s">
        <v>21</v>
      </c>
      <c r="I46" s="13">
        <f>D44/H21</f>
        <v>129411.76470588235</v>
      </c>
    </row>
    <row r="49" spans="2:6" x14ac:dyDescent="0.45">
      <c r="B49" t="s">
        <v>28</v>
      </c>
    </row>
    <row r="50" spans="2:6" x14ac:dyDescent="0.45">
      <c r="B50" t="s">
        <v>29</v>
      </c>
      <c r="C50" t="s">
        <v>7</v>
      </c>
      <c r="E50" s="8">
        <f>E29</f>
        <v>1030000</v>
      </c>
      <c r="F50" s="12">
        <f>E50/E51</f>
        <v>1.9433962264150944</v>
      </c>
    </row>
    <row r="51" spans="2:6" x14ac:dyDescent="0.45">
      <c r="C51" t="s">
        <v>30</v>
      </c>
      <c r="E51" s="8">
        <f>H27</f>
        <v>530000</v>
      </c>
    </row>
  </sheetData>
  <mergeCells count="4">
    <mergeCell ref="B13:B15"/>
    <mergeCell ref="C13:C15"/>
    <mergeCell ref="D13:D15"/>
    <mergeCell ref="E13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2024-05-15T00:11:44Z</dcterms:created>
  <dcterms:modified xsi:type="dcterms:W3CDTF">2024-05-15T01:09:34Z</dcterms:modified>
</cp:coreProperties>
</file>