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SEMANA 8\"/>
    </mc:Choice>
  </mc:AlternateContent>
  <xr:revisionPtr revIDLastSave="0" documentId="13_ncr:1_{8295A46A-4514-452C-B7E1-608164428862}" xr6:coauthVersionLast="47" xr6:coauthVersionMax="47" xr10:uidLastSave="{00000000-0000-0000-0000-000000000000}"/>
  <bookViews>
    <workbookView xWindow="2130" yWindow="1635" windowWidth="21600" windowHeight="11295" activeTab="1" xr2:uid="{00000000-000D-0000-FFFF-FFFF00000000}"/>
  </bookViews>
  <sheets>
    <sheet name="CARATUL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2" i="1" l="1"/>
  <c r="G24" i="1"/>
  <c r="H34" i="1"/>
  <c r="C43" i="1"/>
  <c r="C42" i="1"/>
  <c r="C44" i="1"/>
  <c r="G35" i="1"/>
  <c r="G34" i="1"/>
  <c r="D37" i="1"/>
  <c r="C37" i="1"/>
  <c r="C30" i="1"/>
  <c r="D30" i="1"/>
  <c r="D29" i="1"/>
  <c r="C29" i="1"/>
  <c r="G17" i="1"/>
  <c r="D18" i="1"/>
  <c r="D17" i="1"/>
  <c r="C18" i="1"/>
  <c r="D19" i="1"/>
  <c r="C17" i="1"/>
  <c r="D15" i="1"/>
  <c r="C19" i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C22" authorId="0" shapeId="0" xr:uid="{3E5F1483-0330-44AC-AD32-113EDF05CD07}">
      <text>
        <r>
          <rPr>
            <b/>
            <sz val="9"/>
            <color indexed="81"/>
            <rFont val="Tahoma"/>
            <family val="2"/>
          </rPr>
          <t>Costo de oportunidad real por financiar dinero extra</t>
        </r>
      </text>
    </comment>
  </commentList>
</comments>
</file>

<file path=xl/sharedStrings.xml><?xml version="1.0" encoding="utf-8"?>
<sst xmlns="http://schemas.openxmlformats.org/spreadsheetml/2006/main" count="37" uniqueCount="32">
  <si>
    <t>UNIVERSIDAD RAFAEL LANDIVAR</t>
  </si>
  <si>
    <t>FUNDAMENTOS DE ADMINISTRACION Y ANALISIS FINANCIERO</t>
  </si>
  <si>
    <t>VANESSA PAZ</t>
  </si>
  <si>
    <t>JULIO ANTHONY ENGELS RUIZ COTO - 1284719</t>
  </si>
  <si>
    <t>PRACTICA NO.7 CUESTIONARIO SOBRE ADMINISTRACION CxC</t>
  </si>
  <si>
    <t>GUATEMALA 7 DE MARZO DEL 2024</t>
  </si>
  <si>
    <t>ACTUAL</t>
  </si>
  <si>
    <t>PROPUESTA</t>
  </si>
  <si>
    <t>a) Utilidades adicionales</t>
  </si>
  <si>
    <t>Precio de venta</t>
  </si>
  <si>
    <t>Costo de venta</t>
  </si>
  <si>
    <t>Unidades de venta</t>
  </si>
  <si>
    <t>PROPUESTO</t>
  </si>
  <si>
    <t>Ingreso por ventas</t>
  </si>
  <si>
    <t>(-)Costo Variable</t>
  </si>
  <si>
    <t>Utilidad Operativa</t>
  </si>
  <si>
    <t>UTILIDADES ADICIONALES = (40 - 31 ) * (11000-10000)</t>
  </si>
  <si>
    <t>b) Costo de la inversión marginal en ctas x cobrar</t>
  </si>
  <si>
    <t xml:space="preserve">TMAR = </t>
  </si>
  <si>
    <t>Inversión Marginal en cuentas cobrar = (Inversión promedio en cxc en propuesta - actual)*TMAR</t>
  </si>
  <si>
    <t>PPC</t>
  </si>
  <si>
    <t>Rotación CxC</t>
  </si>
  <si>
    <t>Inversión promedio en CxC</t>
  </si>
  <si>
    <t>c) Costo marginal de las ctas incobrables</t>
  </si>
  <si>
    <t>Inversión Marginal en cuentas incobrables = (Cuentas incobrables en propuesta - actual)</t>
  </si>
  <si>
    <t>B</t>
  </si>
  <si>
    <t>C</t>
  </si>
  <si>
    <t>% de cuentas incobrables</t>
  </si>
  <si>
    <t>COSTO DE LAS CUENTAS INCOBRABLES</t>
  </si>
  <si>
    <t>RESUMEN DE EVALUACIÓN DEL CAMBIO EN LA POLÍTICA DE CRÉDITO</t>
  </si>
  <si>
    <t>Pérdida adicional</t>
  </si>
  <si>
    <t>(-) Costos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</si>
</sst>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Q&quot;* #,##0.00_-;\-&quot;Q&quot;* #,##0.00_-;_-&quot;Q&quot;* &quot;-&quot;??_-;_-@_-"/>
    <numFmt numFmtId="165" formatCode="&quot;$&quot;#,##0.00"/>
    <numFmt numFmtId="166" formatCode="_-[$Q-100A]* #,##0.00_-;\-[$Q-100A]* #,##0.00_-;_-[$Q-100A]* &quot;-&quot;??_-;_-@_-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scadia Mono SemiBold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1" fillId="0" borderId="0" xfId="2"/>
    <xf numFmtId="0" fontId="3" fillId="0" borderId="0" xfId="0" applyFont="1"/>
    <xf numFmtId="164" fontId="0" fillId="0" borderId="0" xfId="0" applyNumberFormat="1"/>
    <xf numFmtId="0" fontId="3" fillId="0" borderId="0" xfId="0" applyFont="1" applyAlignment="1">
      <alignment horizontal="right"/>
    </xf>
    <xf numFmtId="44" fontId="0" fillId="0" borderId="0" xfId="1" applyFont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165" fontId="0" fillId="2" borderId="0" xfId="0" applyNumberFormat="1" applyFill="1"/>
    <xf numFmtId="164" fontId="4" fillId="0" borderId="0" xfId="0" applyNumberFormat="1" applyFont="1"/>
    <xf numFmtId="164" fontId="0" fillId="2" borderId="0" xfId="0" applyNumberFormat="1" applyFill="1"/>
    <xf numFmtId="166" fontId="0" fillId="0" borderId="0" xfId="0" applyNumberFormat="1"/>
    <xf numFmtId="9" fontId="0" fillId="0" borderId="0" xfId="0" applyNumberFormat="1"/>
    <xf numFmtId="43" fontId="0" fillId="2" borderId="0" xfId="0" applyNumberForma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0" fillId="0" borderId="4" xfId="0" applyBorder="1" applyAlignment="1">
      <alignment horizontal="right"/>
    </xf>
    <xf numFmtId="2" fontId="7" fillId="0" borderId="0" xfId="0" applyNumberFormat="1" applyFont="1"/>
    <xf numFmtId="0" fontId="0" fillId="0" borderId="0" xfId="0" applyAlignment="1">
      <alignment horizontal="right"/>
    </xf>
    <xf numFmtId="167" fontId="0" fillId="0" borderId="0" xfId="0" applyNumberFormat="1"/>
    <xf numFmtId="43" fontId="0" fillId="0" borderId="0" xfId="0" applyNumberFormat="1"/>
    <xf numFmtId="165" fontId="0" fillId="0" borderId="4" xfId="0" applyNumberFormat="1" applyBorder="1"/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Normal 2" xfId="2" xr:uid="{EE6A371A-2EBF-4027-92B4-D6B876F10E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98534</xdr:colOff>
      <xdr:row>0</xdr:row>
      <xdr:rowOff>0</xdr:rowOff>
    </xdr:from>
    <xdr:to>
      <xdr:col>11</xdr:col>
      <xdr:colOff>492852</xdr:colOff>
      <xdr:row>9</xdr:row>
      <xdr:rowOff>66924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0A43A2-4843-6614-B91B-AC56C46C5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48" y="0"/>
          <a:ext cx="10707594" cy="178142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24</xdr:row>
      <xdr:rowOff>0</xdr:rowOff>
    </xdr:from>
    <xdr:ext cx="459221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7301D4D-DC7D-4D7C-9971-3910120F9473}"/>
                </a:ext>
              </a:extLst>
            </xdr:cNvPr>
            <xdr:cNvSpPr txBox="1"/>
          </xdr:nvSpPr>
          <xdr:spPr>
            <a:xfrm>
              <a:off x="0" y="3619500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𝐼𝑛𝑣𝑒𝑟𝑠𝑖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𝑃𝑟𝑜𝑚𝑒𝑑𝑖𝑜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𝐶𝑥𝐶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𝑙𝑎𝑠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𝑣𝑒𝑛𝑡𝑎𝑠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𝑎𝑛𝑢𝑎𝑙𝑒𝑠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𝑅𝑜𝑡𝑎𝑐𝑖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𝐶𝑥𝐶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7301D4D-DC7D-4D7C-9971-3910120F9473}"/>
                </a:ext>
              </a:extLst>
            </xdr:cNvPr>
            <xdr:cNvSpPr txBox="1"/>
          </xdr:nvSpPr>
          <xdr:spPr>
            <a:xfrm>
              <a:off x="0" y="3619500"/>
              <a:ext cx="459221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𝐼𝑛𝑣𝑒𝑟𝑠𝑖ó𝑛 𝑃𝑟𝑜𝑚𝑒𝑑𝑖𝑜 𝑒𝑛 𝐶𝑥𝐶=(𝐶𝑜𝑠𝑡𝑜 𝑣𝑎𝑟𝑖𝑎𝑏𝑙𝑒 𝑡𝑜𝑡𝑎𝑙 𝑑𝑒 𝑙𝑎𝑠 𝑣𝑒𝑛𝑡𝑎𝑠 𝑎𝑛𝑢𝑎𝑙𝑒𝑠)/(𝑅𝑜𝑡𝑎𝑐𝑖ó𝑛 𝑑𝑒 𝐶𝑥𝐶)</a:t>
              </a:r>
              <a:endParaRPr lang="es-G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F4AB-7BBD-40E1-8C7D-C6CC638D5D31}">
  <dimension ref="A1:A14"/>
  <sheetViews>
    <sheetView workbookViewId="0">
      <selection activeCell="A15" sqref="A15"/>
    </sheetView>
  </sheetViews>
  <sheetFormatPr baseColWidth="10" defaultRowHeight="23.25" x14ac:dyDescent="0.4"/>
  <cols>
    <col min="1" max="16384" width="11.42578125" style="1"/>
  </cols>
  <sheetData>
    <row r="1" spans="1:1" x14ac:dyDescent="0.4">
      <c r="A1" s="1" t="s">
        <v>0</v>
      </c>
    </row>
    <row r="2" spans="1:1" x14ac:dyDescent="0.4">
      <c r="A2" s="1" t="s">
        <v>1</v>
      </c>
    </row>
    <row r="3" spans="1:1" x14ac:dyDescent="0.4">
      <c r="A3" s="1" t="s">
        <v>2</v>
      </c>
    </row>
    <row r="6" spans="1:1" x14ac:dyDescent="0.4">
      <c r="A6" s="1" t="s">
        <v>4</v>
      </c>
    </row>
    <row r="11" spans="1:1" x14ac:dyDescent="0.4">
      <c r="A11" s="1" t="s">
        <v>3</v>
      </c>
    </row>
    <row r="14" spans="1:1" x14ac:dyDescent="0.4">
      <c r="A14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H44"/>
  <sheetViews>
    <sheetView tabSelected="1" topLeftCell="A6" zoomScale="145" zoomScaleNormal="145" workbookViewId="0">
      <selection activeCell="L16" sqref="L16"/>
    </sheetView>
  </sheetViews>
  <sheetFormatPr baseColWidth="10" defaultColWidth="9.140625" defaultRowHeight="15" x14ac:dyDescent="0.25"/>
  <cols>
    <col min="2" max="2" width="43.42578125" customWidth="1"/>
    <col min="3" max="3" width="14.85546875" customWidth="1"/>
    <col min="4" max="4" width="16" customWidth="1"/>
    <col min="6" max="6" width="22.140625" customWidth="1"/>
    <col min="7" max="7" width="12.42578125" customWidth="1"/>
  </cols>
  <sheetData>
    <row r="11" spans="2:6" x14ac:dyDescent="0.25">
      <c r="C11" t="s">
        <v>6</v>
      </c>
      <c r="D11" t="s">
        <v>7</v>
      </c>
    </row>
    <row r="12" spans="2:6" x14ac:dyDescent="0.25">
      <c r="B12" s="2" t="s">
        <v>8</v>
      </c>
      <c r="C12" s="3">
        <f>D19-C19</f>
        <v>9000</v>
      </c>
    </row>
    <row r="13" spans="2:6" x14ac:dyDescent="0.25">
      <c r="B13" s="4" t="s">
        <v>9</v>
      </c>
      <c r="C13" s="5">
        <v>40</v>
      </c>
    </row>
    <row r="14" spans="2:6" x14ac:dyDescent="0.25">
      <c r="B14" s="4" t="s">
        <v>10</v>
      </c>
      <c r="C14" s="5">
        <v>31</v>
      </c>
    </row>
    <row r="15" spans="2:6" x14ac:dyDescent="0.25">
      <c r="B15" s="6" t="s">
        <v>11</v>
      </c>
      <c r="C15" s="7">
        <v>10000</v>
      </c>
      <c r="D15" s="8">
        <f>(C15*10%)+C15</f>
        <v>11000</v>
      </c>
    </row>
    <row r="16" spans="2:6" x14ac:dyDescent="0.25">
      <c r="B16" s="2"/>
      <c r="C16" t="s">
        <v>6</v>
      </c>
      <c r="D16" t="s">
        <v>12</v>
      </c>
      <c r="F16" t="s">
        <v>16</v>
      </c>
    </row>
    <row r="17" spans="2:8" x14ac:dyDescent="0.25">
      <c r="B17" t="s">
        <v>13</v>
      </c>
      <c r="C17" s="5">
        <f>C15*C13</f>
        <v>400000</v>
      </c>
      <c r="D17" s="5">
        <f>D15*C13</f>
        <v>440000</v>
      </c>
      <c r="G17" s="9">
        <f>(40-31)*(11000-10000)</f>
        <v>9000</v>
      </c>
    </row>
    <row r="18" spans="2:8" x14ac:dyDescent="0.25">
      <c r="B18" s="2" t="s">
        <v>14</v>
      </c>
      <c r="C18" s="10">
        <f>C15*C14</f>
        <v>310000</v>
      </c>
      <c r="D18" s="10">
        <f>D15*C14</f>
        <v>341000</v>
      </c>
    </row>
    <row r="19" spans="2:8" x14ac:dyDescent="0.25">
      <c r="B19" s="2" t="s">
        <v>15</v>
      </c>
      <c r="C19" s="3">
        <f>C17-C18</f>
        <v>90000</v>
      </c>
      <c r="D19" s="3">
        <f>D17-D18</f>
        <v>99000</v>
      </c>
    </row>
    <row r="22" spans="2:8" x14ac:dyDescent="0.25">
      <c r="B22" s="2" t="s">
        <v>17</v>
      </c>
      <c r="C22" s="11">
        <f>(D30-C30)*C23</f>
        <v>4458.9041095890407</v>
      </c>
      <c r="D22" s="12"/>
    </row>
    <row r="23" spans="2:8" x14ac:dyDescent="0.25">
      <c r="B23" s="2" t="s">
        <v>18</v>
      </c>
      <c r="C23" s="13">
        <v>0.25</v>
      </c>
      <c r="D23" s="12"/>
    </row>
    <row r="24" spans="2:8" x14ac:dyDescent="0.25">
      <c r="B24" s="25" t="s">
        <v>19</v>
      </c>
      <c r="C24" s="25"/>
      <c r="D24" s="25"/>
      <c r="E24" s="25"/>
      <c r="F24" s="25"/>
      <c r="G24" s="14">
        <f>(D30-C30)*25%</f>
        <v>4458.9041095890407</v>
      </c>
      <c r="H24" s="15"/>
    </row>
    <row r="25" spans="2:8" x14ac:dyDescent="0.25">
      <c r="C25" s="16"/>
    </row>
    <row r="27" spans="2:8" x14ac:dyDescent="0.25">
      <c r="C27" t="s">
        <v>6</v>
      </c>
      <c r="D27" t="s">
        <v>12</v>
      </c>
    </row>
    <row r="28" spans="2:8" x14ac:dyDescent="0.25">
      <c r="B28" t="s">
        <v>20</v>
      </c>
      <c r="C28">
        <v>45</v>
      </c>
      <c r="D28">
        <v>60</v>
      </c>
    </row>
    <row r="29" spans="2:8" x14ac:dyDescent="0.25">
      <c r="B29" t="s">
        <v>21</v>
      </c>
      <c r="C29">
        <f>365/C28</f>
        <v>8.1111111111111107</v>
      </c>
      <c r="D29">
        <f>365/D28</f>
        <v>6.083333333333333</v>
      </c>
    </row>
    <row r="30" spans="2:8" x14ac:dyDescent="0.25">
      <c r="B30" s="17" t="s">
        <v>22</v>
      </c>
      <c r="C30" s="18">
        <f>C18/C29</f>
        <v>38219.178082191786</v>
      </c>
      <c r="D30" s="18">
        <f>D18/D29</f>
        <v>56054.794520547948</v>
      </c>
    </row>
    <row r="33" spans="2:8" x14ac:dyDescent="0.25">
      <c r="B33" s="2" t="s">
        <v>23</v>
      </c>
      <c r="C33" s="11">
        <f>D37-C37</f>
        <v>9200</v>
      </c>
    </row>
    <row r="34" spans="2:8" x14ac:dyDescent="0.25">
      <c r="B34" t="s">
        <v>24</v>
      </c>
      <c r="F34" s="19" t="s">
        <v>25</v>
      </c>
      <c r="G34" s="24">
        <f>G17</f>
        <v>9000</v>
      </c>
      <c r="H34" s="20">
        <f>G34/G35</f>
        <v>0.65891084144017653</v>
      </c>
    </row>
    <row r="35" spans="2:8" x14ac:dyDescent="0.25">
      <c r="C35" t="s">
        <v>6</v>
      </c>
      <c r="D35" t="s">
        <v>12</v>
      </c>
      <c r="F35" s="21" t="s">
        <v>26</v>
      </c>
      <c r="G35" s="23">
        <f>G24+C33</f>
        <v>13658.904109589041</v>
      </c>
    </row>
    <row r="36" spans="2:8" x14ac:dyDescent="0.25">
      <c r="B36" t="s">
        <v>27</v>
      </c>
      <c r="C36" s="22">
        <v>0.01</v>
      </c>
      <c r="D36" s="13">
        <v>0.03</v>
      </c>
    </row>
    <row r="37" spans="2:8" x14ac:dyDescent="0.25">
      <c r="B37" t="s">
        <v>28</v>
      </c>
      <c r="C37" s="3">
        <f>C17*C36</f>
        <v>4000</v>
      </c>
      <c r="D37" s="3">
        <f>D17*D36</f>
        <v>13200</v>
      </c>
    </row>
    <row r="41" spans="2:8" x14ac:dyDescent="0.25">
      <c r="B41" s="17" t="s">
        <v>29</v>
      </c>
    </row>
    <row r="42" spans="2:8" x14ac:dyDescent="0.25">
      <c r="B42" t="s">
        <v>30</v>
      </c>
      <c r="C42" s="3">
        <f>C12</f>
        <v>9000</v>
      </c>
    </row>
    <row r="43" spans="2:8" x14ac:dyDescent="0.25">
      <c r="B43" t="s">
        <v>31</v>
      </c>
      <c r="C43" s="3">
        <f>SUM(C22+C33)</f>
        <v>13658.904109589041</v>
      </c>
    </row>
    <row r="44" spans="2:8" x14ac:dyDescent="0.25">
      <c r="C44" s="3">
        <f>C42-C43</f>
        <v>-4658.9041095890407</v>
      </c>
    </row>
  </sheetData>
  <mergeCells count="1">
    <mergeCell ref="B24:F2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CARATULA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2015-06-05T18:17:20Z</dcterms:created>
  <dcterms:modified xsi:type="dcterms:W3CDTF">2024-03-07T21:16:50Z</dcterms:modified>
</cp:coreProperties>
</file>