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8_{2A616B1F-3999-49D4-946C-DA8CE9880E76}" xr6:coauthVersionLast="47" xr6:coauthVersionMax="47" xr10:uidLastSave="{00000000-0000-0000-0000-000000000000}"/>
  <bookViews>
    <workbookView xWindow="-96" yWindow="-96" windowWidth="23232" windowHeight="13152" xr2:uid="{6D2B7736-2447-4E5C-A5B4-BBE3A8B4766E}"/>
  </bookViews>
  <sheets>
    <sheet name="Hoja1" sheetId="1" r:id="rId1"/>
    <sheet name="Hoja3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I22" i="3"/>
  <c r="I20" i="3"/>
  <c r="I18" i="3"/>
  <c r="I16" i="3"/>
  <c r="I14" i="3"/>
  <c r="I13" i="3"/>
  <c r="I11" i="3"/>
  <c r="I10" i="3"/>
  <c r="B6" i="1"/>
  <c r="C5" i="1"/>
  <c r="A5" i="1"/>
  <c r="B4" i="1"/>
</calcChain>
</file>

<file path=xl/sharedStrings.xml><?xml version="1.0" encoding="utf-8"?>
<sst xmlns="http://schemas.openxmlformats.org/spreadsheetml/2006/main" count="17" uniqueCount="14">
  <si>
    <t>tiempo promedio de operación</t>
  </si>
  <si>
    <t xml:space="preserve"> tiempo promedio de servicio</t>
  </si>
  <si>
    <t>número de máquinas asignadas</t>
  </si>
  <si>
    <t>X</t>
  </si>
  <si>
    <t>I:</t>
  </si>
  <si>
    <t xml:space="preserve">TIEMPO DE INTERFERENCIA </t>
  </si>
  <si>
    <t>minutos</t>
  </si>
  <si>
    <t>Piezas por operador por dia</t>
  </si>
  <si>
    <t>piezas totales por dia/numero de operadore</t>
  </si>
  <si>
    <t>Unidades por Operador por Turno</t>
  </si>
  <si>
    <t>Produccion Total Ajustada</t>
  </si>
  <si>
    <t>Unidades por operador por turno</t>
  </si>
  <si>
    <t>produccion total basada en operacion mas lenta</t>
  </si>
  <si>
    <t>produccion total basada en la operacion mas lenta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</si>
</sst>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35719</xdr:colOff>
      <xdr:row>0</xdr:row>
      <xdr:rowOff>35719</xdr:rowOff>
    </xdr:from>
    <xdr:to>
      <xdr:col>8</xdr:col>
      <xdr:colOff>111605</xdr:colOff>
      <xdr:row>10</xdr:row>
      <xdr:rowOff>37576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34F5FF1-6997-F32F-5DAE-E4ABB164B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8813" y="35719"/>
          <a:ext cx="3885886" cy="1906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59530</xdr:rowOff>
    </xdr:from>
    <xdr:to>
      <xdr:col>2</xdr:col>
      <xdr:colOff>100601</xdr:colOff>
      <xdr:row>33</xdr:row>
      <xdr:rowOff>122633</xdr:rowOff>
    </xdr:to>
    <xdr:pic>
      <xdr:nvPicPr>
        <xdr:cNvPr id="3" name="Imagen 2" descr="Uploaded image">
          <a:extLst>
            <a:ext uri="{FF2B5EF4-FFF2-40B4-BE49-F238E27FC236}">
              <a16:creationId xmlns:a16="http://schemas.microsoft.com/office/drawing/2014/main" id="{807584C5-18C0-86C2-7306-A319DF045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3030"/>
          <a:ext cx="3862976" cy="5016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32147</xdr:rowOff>
    </xdr:from>
    <xdr:to>
      <xdr:col>6</xdr:col>
      <xdr:colOff>353112</xdr:colOff>
      <xdr:row>21</xdr:row>
      <xdr:rowOff>566313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45A886-F3C8-969D-D342-1FEC8F95F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3147"/>
          <a:ext cx="4925112" cy="5487166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21</xdr:row>
      <xdr:rowOff>607220</xdr:rowOff>
    </xdr:from>
    <xdr:to>
      <xdr:col>3</xdr:col>
      <xdr:colOff>107156</xdr:colOff>
      <xdr:row>28</xdr:row>
      <xdr:rowOff>102484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372E4A2-9135-D012-3688-ECFFCA2D1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5941220"/>
          <a:ext cx="2345531" cy="31147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59871</xdr:colOff>
      <xdr:row>1</xdr:row>
      <xdr:rowOff>168729</xdr:rowOff>
    </xdr:from>
    <xdr:to>
      <xdr:col>3</xdr:col>
      <xdr:colOff>412664</xdr:colOff>
      <xdr:row>36</xdr:row>
      <xdr:rowOff>112502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6A65D8-9A70-F422-135B-A24518F19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71" y="359229"/>
          <a:ext cx="2638793" cy="661127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</xdr:row>
      <xdr:rowOff>27213</xdr:rowOff>
    </xdr:from>
    <xdr:to>
      <xdr:col>3</xdr:col>
      <xdr:colOff>320483</xdr:colOff>
      <xdr:row>63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6681FB-BEC6-1123-6806-54EAB168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6885213"/>
          <a:ext cx="2606482" cy="5252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F9160-7BC7-4327-B07F-AECE98AE803D}">
  <dimension ref="A1:C6"/>
  <sheetViews>
    <sheetView tabSelected="1" topLeftCell="A3" zoomScale="160" zoomScaleNormal="160" workbookViewId="0">
      <selection activeCell="B7" sqref="B7"/>
    </sheetView>
  </sheetViews>
  <sheetFormatPr baseColWidth="10" defaultRowHeight="15" x14ac:dyDescent="0.25"/>
  <cols>
    <col min="1" max="1" width="29" bestFit="1" customWidth="1"/>
    <col min="2" max="2" width="27.42578125" bestFit="1" customWidth="1"/>
    <col min="3" max="3" width="29.140625" bestFit="1" customWidth="1"/>
  </cols>
  <sheetData>
    <row r="1" spans="1:3" x14ac:dyDescent="0.25">
      <c r="A1">
        <v>178</v>
      </c>
      <c r="B1" t="s">
        <v>0</v>
      </c>
    </row>
    <row r="2" spans="1:3" x14ac:dyDescent="0.25">
      <c r="A2">
        <v>7</v>
      </c>
      <c r="B2" t="s">
        <v>1</v>
      </c>
    </row>
    <row r="3" spans="1:3" x14ac:dyDescent="0.25">
      <c r="A3">
        <v>17</v>
      </c>
      <c r="B3" t="s">
        <v>2</v>
      </c>
    </row>
    <row r="4" spans="1:3" x14ac:dyDescent="0.25">
      <c r="A4" s="1" t="s">
        <v>3</v>
      </c>
      <c r="B4">
        <f>A1/A2</f>
        <v>25.428571428571427</v>
      </c>
    </row>
    <row r="5" spans="1:3" x14ac:dyDescent="0.25">
      <c r="A5">
        <f>50*(SQRT((1+B4-A3)^2+2*A3)-(1+B4-A3))</f>
        <v>82.868188402463176</v>
      </c>
      <c r="B5" t="s">
        <v>4</v>
      </c>
      <c r="C5" s="2">
        <f>A5/100</f>
        <v>0.82868188402463172</v>
      </c>
    </row>
    <row r="6" spans="1:3" x14ac:dyDescent="0.25">
      <c r="A6" t="s">
        <v>5</v>
      </c>
      <c r="B6">
        <f>C5/100*480</f>
        <v>3.9776730433182319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8F7C-22C8-4968-8D3B-CB3E7C87310C}">
  <dimension ref="H6:J26"/>
  <sheetViews>
    <sheetView zoomScale="145" zoomScaleNormal="145" workbookViewId="0">
      <selection activeCell="I22" sqref="I22"/>
    </sheetView>
  </sheetViews>
  <sheetFormatPr baseColWidth="10" defaultRowHeight="15" x14ac:dyDescent="0.25"/>
  <sheetData>
    <row r="6" spans="8:10" x14ac:dyDescent="0.25">
      <c r="H6">
        <v>1</v>
      </c>
      <c r="I6">
        <v>3.34</v>
      </c>
      <c r="J6" t="s">
        <v>6</v>
      </c>
    </row>
    <row r="7" spans="8:10" x14ac:dyDescent="0.25">
      <c r="H7">
        <v>2</v>
      </c>
      <c r="I7">
        <v>5.13</v>
      </c>
      <c r="J7" t="s">
        <v>6</v>
      </c>
    </row>
    <row r="8" spans="8:10" x14ac:dyDescent="0.25">
      <c r="H8">
        <v>3</v>
      </c>
      <c r="I8">
        <v>4.1100000000000003</v>
      </c>
      <c r="J8" t="s">
        <v>6</v>
      </c>
    </row>
    <row r="9" spans="8:10" x14ac:dyDescent="0.25">
      <c r="H9">
        <v>4</v>
      </c>
      <c r="I9">
        <v>6.21</v>
      </c>
      <c r="J9" t="s">
        <v>6</v>
      </c>
    </row>
    <row r="10" spans="8:10" x14ac:dyDescent="0.25">
      <c r="I10">
        <f>SUM(I6:I9)</f>
        <v>18.79</v>
      </c>
    </row>
    <row r="11" spans="8:10" x14ac:dyDescent="0.25">
      <c r="I11">
        <f>I10*325</f>
        <v>6106.75</v>
      </c>
    </row>
    <row r="13" spans="8:10" x14ac:dyDescent="0.25">
      <c r="I13">
        <f>I11/0.95</f>
        <v>6428.1578947368425</v>
      </c>
    </row>
    <row r="14" spans="8:10" x14ac:dyDescent="0.25">
      <c r="I14" s="2">
        <f>I13/420</f>
        <v>15.305137844611529</v>
      </c>
    </row>
    <row r="16" spans="8:10" ht="45" x14ac:dyDescent="0.25">
      <c r="H16" s="3" t="s">
        <v>7</v>
      </c>
      <c r="I16">
        <f>357/16</f>
        <v>22.3125</v>
      </c>
      <c r="J16" t="s">
        <v>8</v>
      </c>
    </row>
    <row r="18" spans="8:9" ht="60" x14ac:dyDescent="0.25">
      <c r="H18" s="3" t="s">
        <v>9</v>
      </c>
      <c r="I18">
        <f xml:space="preserve"> 7*60</f>
        <v>420</v>
      </c>
    </row>
    <row r="20" spans="8:9" ht="45" x14ac:dyDescent="0.25">
      <c r="H20" s="4" t="s">
        <v>10</v>
      </c>
      <c r="I20">
        <f>(I18/I10*16)</f>
        <v>357.63704097924432</v>
      </c>
    </row>
    <row r="22" spans="8:9" ht="60" x14ac:dyDescent="0.25">
      <c r="H22" s="3" t="s">
        <v>11</v>
      </c>
      <c r="I22">
        <f>420/I9</f>
        <v>67.632850241545896</v>
      </c>
    </row>
    <row r="24" spans="8:9" ht="75" x14ac:dyDescent="0.25">
      <c r="H24" s="3" t="s">
        <v>12</v>
      </c>
      <c r="I24">
        <f>I22*16</f>
        <v>1082.1256038647343</v>
      </c>
    </row>
    <row r="26" spans="8:9" ht="90" x14ac:dyDescent="0.25">
      <c r="H26" s="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CA86-A7F6-4E19-8BA2-B919DF483F0D}">
  <dimension ref="A1"/>
  <sheetViews>
    <sheetView topLeftCell="A6" zoomScale="175" zoomScaleNormal="175" workbookViewId="0">
      <selection activeCell="F41" sqref="F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ANTHONY ENGELS RUIZ COTO</dc:creator>
  <cp:lastModifiedBy>JULIO ANTHONY ENGELS RUIZ COTO</cp:lastModifiedBy>
  <dcterms:created xsi:type="dcterms:W3CDTF">2023-11-16T18:22:02Z</dcterms:created>
  <dcterms:modified xsi:type="dcterms:W3CDTF">2023-11-16T22:56:30Z</dcterms:modified>
</cp:coreProperties>
</file>