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78A4174A-069E-4265-9DEC-261534F333FD}" xr6:coauthVersionLast="47" xr6:coauthVersionMax="47" xr10:uidLastSave="{00000000-0000-0000-0000-000000000000}"/>
  <bookViews>
    <workbookView xWindow="28680" yWindow="-2580" windowWidth="29040" windowHeight="15840" tabRatio="705" activeTab="4" xr2:uid="{005FA6F9-B3A8-4637-B367-C41E6D21851D}"/>
  </bookViews>
  <sheets>
    <sheet name="PROBLEMA 1" sheetId="2" r:id="rId1"/>
    <sheet name="PROBLEMA 2" sheetId="3" r:id="rId2"/>
    <sheet name="PROBLEMA 3" sheetId="4" r:id="rId3"/>
    <sheet name="PROBLEMA 4" sheetId="6" r:id="rId4"/>
    <sheet name="PROBLEMA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6" i="5" l="1"/>
  <c r="L28" i="5"/>
  <c r="F28" i="5"/>
  <c r="M21" i="5"/>
  <c r="M18" i="5"/>
  <c r="L25" i="6"/>
  <c r="L24" i="6"/>
  <c r="L23" i="6"/>
  <c r="L22" i="6"/>
  <c r="L21" i="6"/>
  <c r="L20" i="6"/>
  <c r="K12" i="6"/>
  <c r="Q47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30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Q28" i="4"/>
  <c r="R28" i="4"/>
  <c r="O28" i="4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27" i="4"/>
  <c r="Q18" i="4"/>
</calcChain>
</file>

<file path=xl/sharedStrings.xml><?xml version="1.0" encoding="utf-8"?>
<sst xmlns="http://schemas.openxmlformats.org/spreadsheetml/2006/main" count="44" uniqueCount="39">
  <si>
    <t>PP&lt;PC</t>
  </si>
  <si>
    <t>años</t>
  </si>
  <si>
    <t>semestres</t>
  </si>
  <si>
    <t>meses</t>
  </si>
  <si>
    <t>meses&lt;trimestres</t>
  </si>
  <si>
    <t>PP &gt; PC</t>
  </si>
  <si>
    <t>semestres &gt; trimestralmente</t>
  </si>
  <si>
    <t xml:space="preserve">r anual = </t>
  </si>
  <si>
    <t>m = 4</t>
  </si>
  <si>
    <t>4 trimestres</t>
  </si>
  <si>
    <t>r semestral =</t>
  </si>
  <si>
    <t>10%/2</t>
  </si>
  <si>
    <t>m = 2 veces en el semestre</t>
  </si>
  <si>
    <t>I semestral =</t>
  </si>
  <si>
    <t>F = 500(f/a, 5.06%,10)</t>
  </si>
  <si>
    <t>opcion2</t>
  </si>
  <si>
    <t>I = r trimestral = 10%/4 = 2.5%</t>
  </si>
  <si>
    <t>m = 1 vez en el trimestre</t>
  </si>
  <si>
    <t>PP = PC</t>
  </si>
  <si>
    <t>Trimestre</t>
  </si>
  <si>
    <t>FNE</t>
  </si>
  <si>
    <t>VF</t>
  </si>
  <si>
    <t>20-trimestre</t>
  </si>
  <si>
    <t>trimestre</t>
  </si>
  <si>
    <t>F=?</t>
  </si>
  <si>
    <t>r annual = 12%</t>
  </si>
  <si>
    <t xml:space="preserve">m = </t>
  </si>
  <si>
    <t>trimestres</t>
  </si>
  <si>
    <t>I = r trimestral = 12%/4</t>
  </si>
  <si>
    <t>m = 1</t>
  </si>
  <si>
    <t>PP &lt; PC</t>
  </si>
  <si>
    <t>meses &lt; semestres</t>
  </si>
  <si>
    <t>r annual = 6%</t>
  </si>
  <si>
    <t>m =</t>
  </si>
  <si>
    <t>semestres/anio</t>
  </si>
  <si>
    <t>I = r semestral = 6%/2 =</t>
  </si>
  <si>
    <t>m=</t>
  </si>
  <si>
    <t xml:space="preserve">I simple semestral = </t>
  </si>
  <si>
    <t>F=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</si>
</sst>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Q&quot;#,##0.00;[Red]\-&quot;Q&quot;#,##0.00"/>
    <numFmt numFmtId="44" formatCode="_-&quot;Q&quot;* #,##0.00_-;\-&quot;Q&quot;* #,##0.00_-;_-&quot;Q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/>
    <xf numFmtId="10" fontId="0" fillId="0" borderId="0" xfId="1" applyNumberFormat="1" applyFont="1"/>
    <xf numFmtId="0" fontId="2" fillId="2" borderId="0" xfId="0" applyFont="1" applyFill="1" applyAlignment="1">
      <alignment horizontal="center"/>
    </xf>
    <xf numFmtId="10" fontId="0" fillId="0" borderId="0" xfId="0" applyNumberFormat="1"/>
    <xf numFmtId="0" fontId="3" fillId="3" borderId="0" xfId="0" applyFont="1" applyFill="1"/>
    <xf numFmtId="0" fontId="0" fillId="0" borderId="1" xfId="0" applyBorder="1"/>
    <xf numFmtId="8" fontId="0" fillId="0" borderId="0" xfId="0" applyNumberFormat="1"/>
    <xf numFmtId="8" fontId="3" fillId="3" borderId="0" xfId="0" applyNumberFormat="1" applyFont="1" applyFill="1"/>
    <xf numFmtId="0" fontId="0" fillId="0" borderId="1" xfId="0" applyBorder="1" applyAlignment="1">
      <alignment horizontal="left"/>
    </xf>
    <xf numFmtId="9" fontId="0" fillId="0" borderId="0" xfId="1" applyFont="1"/>
    <xf numFmtId="2" fontId="0" fillId="0" borderId="0" xfId="0" applyNumberFormat="1"/>
    <xf numFmtId="44" fontId="0" fillId="0" borderId="0" xfId="2" applyFont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169036</xdr:colOff>
      <xdr:row>0</xdr:row>
      <xdr:rowOff>126642</xdr:rowOff>
    </xdr:from>
    <xdr:to>
      <xdr:col>13</xdr:col>
      <xdr:colOff>375634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1C1C0A3-80CA-4583-99C7-C4179059AA11}"/>
            </a:ext>
          </a:extLst>
        </xdr:cNvPr>
        <xdr:cNvSpPr txBox="1"/>
      </xdr:nvSpPr>
      <xdr:spPr>
        <a:xfrm>
          <a:off x="169036" y="126642"/>
          <a:ext cx="5637190" cy="6031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Dos señores planean invertir Q 5,000 por 10 años al 10% anual.  Calcular el valor futuro para cada señor, considerando que uno lo invierte con</a:t>
          </a:r>
          <a:r>
            <a:rPr lang="es-GT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interés compuesto anualmente </a:t>
          </a: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el otro con interés de </a:t>
          </a:r>
          <a:r>
            <a:rPr lang="es-GT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capitalización continua.</a:t>
          </a:r>
        </a:p>
        <a:p>
          <a:endParaRPr lang="es-GT" sz="1100"/>
        </a:p>
      </xdr:txBody>
    </xdr:sp>
    <xdr:clientData/>
  </xdr:twoCellAnchor>
  <xdr:twoCellAnchor>
    <xdr:from>
      <xdr:col>0</xdr:col>
      <xdr:colOff>751267</xdr:colOff>
      <xdr:row>9</xdr:row>
      <xdr:rowOff>174402</xdr:rowOff>
    </xdr:from>
    <xdr:to>
      <xdr:col>11</xdr:col>
      <xdr:colOff>368926</xdr:colOff>
      <xdr:row>10</xdr:row>
      <xdr:rowOff>6708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57F0D8D5-2644-47C0-B587-D8A6C40E95C7}"/>
            </a:ext>
          </a:extLst>
        </xdr:cNvPr>
        <xdr:cNvCxnSpPr/>
      </xdr:nvCxnSpPr>
      <xdr:spPr>
        <a:xfrm flipV="1">
          <a:off x="751267" y="1676937"/>
          <a:ext cx="4205758" cy="201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10</xdr:row>
      <xdr:rowOff>6708</xdr:rowOff>
    </xdr:from>
    <xdr:to>
      <xdr:col>1</xdr:col>
      <xdr:colOff>0</xdr:colOff>
      <xdr:row>12</xdr:row>
      <xdr:rowOff>87201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6C17F9D7-83B6-4B9D-B955-1D4043DF455D}"/>
            </a:ext>
          </a:extLst>
        </xdr:cNvPr>
        <xdr:cNvCxnSpPr/>
      </xdr:nvCxnSpPr>
      <xdr:spPr>
        <a:xfrm>
          <a:off x="764683" y="1509243"/>
          <a:ext cx="0" cy="4561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</xdr:row>
      <xdr:rowOff>80493</xdr:rowOff>
    </xdr:from>
    <xdr:to>
      <xdr:col>11</xdr:col>
      <xdr:colOff>8049</xdr:colOff>
      <xdr:row>9</xdr:row>
      <xdr:rowOff>171718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EB8D7406-AD37-4B81-91B3-974D8A8E2EFB}"/>
            </a:ext>
          </a:extLst>
        </xdr:cNvPr>
        <xdr:cNvCxnSpPr/>
      </xdr:nvCxnSpPr>
      <xdr:spPr>
        <a:xfrm flipH="1" flipV="1">
          <a:off x="4657859" y="1175197"/>
          <a:ext cx="8049" cy="6385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225379</xdr:colOff>
      <xdr:row>5</xdr:row>
      <xdr:rowOff>6709</xdr:rowOff>
    </xdr:from>
    <xdr:to>
      <xdr:col>12</xdr:col>
      <xdr:colOff>84518</xdr:colOff>
      <xdr:row>6</xdr:row>
      <xdr:rowOff>140864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F3568474-FC7C-4043-8AFD-3D98D6E18240}"/>
            </a:ext>
          </a:extLst>
        </xdr:cNvPr>
        <xdr:cNvSpPr txBox="1"/>
      </xdr:nvSpPr>
      <xdr:spPr>
        <a:xfrm>
          <a:off x="4496872" y="918963"/>
          <a:ext cx="631871" cy="316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F= ?</a:t>
          </a:r>
        </a:p>
      </xdr:txBody>
    </xdr:sp>
    <xdr:clientData/>
  </xdr:twoCellAnchor>
  <xdr:twoCellAnchor>
    <xdr:from>
      <xdr:col>0</xdr:col>
      <xdr:colOff>543328</xdr:colOff>
      <xdr:row>12</xdr:row>
      <xdr:rowOff>80493</xdr:rowOff>
    </xdr:from>
    <xdr:to>
      <xdr:col>2</xdr:col>
      <xdr:colOff>20124</xdr:colOff>
      <xdr:row>14</xdr:row>
      <xdr:rowOff>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8205E2A1-3107-4963-8134-53444EC7A960}"/>
            </a:ext>
          </a:extLst>
        </xdr:cNvPr>
        <xdr:cNvSpPr txBox="1"/>
      </xdr:nvSpPr>
      <xdr:spPr>
        <a:xfrm>
          <a:off x="543328" y="2522113"/>
          <a:ext cx="623821" cy="3219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5,000</a:t>
          </a:r>
        </a:p>
      </xdr:txBody>
    </xdr:sp>
    <xdr:clientData/>
  </xdr:twoCellAnchor>
  <xdr:twoCellAnchor>
    <xdr:from>
      <xdr:col>5</xdr:col>
      <xdr:colOff>80494</xdr:colOff>
      <xdr:row>6</xdr:row>
      <xdr:rowOff>101958</xdr:rowOff>
    </xdr:from>
    <xdr:to>
      <xdr:col>6</xdr:col>
      <xdr:colOff>351487</xdr:colOff>
      <xdr:row>8</xdr:row>
      <xdr:rowOff>48296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2285A0A-8987-4883-9915-A5E5943A9083}"/>
            </a:ext>
          </a:extLst>
        </xdr:cNvPr>
        <xdr:cNvSpPr txBox="1"/>
      </xdr:nvSpPr>
      <xdr:spPr>
        <a:xfrm>
          <a:off x="2420156" y="1196662"/>
          <a:ext cx="657359" cy="311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i = 10%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69761</xdr:colOff>
      <xdr:row>0</xdr:row>
      <xdr:rowOff>69761</xdr:rowOff>
    </xdr:from>
    <xdr:to>
      <xdr:col>15</xdr:col>
      <xdr:colOff>71103</xdr:colOff>
      <xdr:row>2</xdr:row>
      <xdr:rowOff>165010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6C3C3E0-406F-4F6F-8978-F768C0D7AD35}"/>
            </a:ext>
          </a:extLst>
        </xdr:cNvPr>
        <xdr:cNvSpPr txBox="1"/>
      </xdr:nvSpPr>
      <xdr:spPr>
        <a:xfrm>
          <a:off x="456127" y="69761"/>
          <a:ext cx="6226131" cy="4601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usted deposita Q 500 hoy, Q 1,500 dentro de 3 años y Q 1,000 dentro de 5 años a una tasa de interés de 12% anual compuesto semestralmente, ¿cuánto dinero tendrá en su cuenta 8 años después?</a:t>
          </a:r>
        </a:p>
        <a:p>
          <a:endParaRPr lang="es-GT" sz="1100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0</xdr:colOff>
      <xdr:row>1</xdr:row>
      <xdr:rowOff>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EAAFCB04-9AC9-4A81-8AE4-4F340605FD3D}"/>
            </a:ext>
          </a:extLst>
        </xdr:cNvPr>
        <xdr:cNvCxnSpPr/>
      </xdr:nvCxnSpPr>
      <xdr:spPr>
        <a:xfrm>
          <a:off x="762000" y="2102208"/>
          <a:ext cx="0" cy="4614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373084</xdr:colOff>
      <xdr:row>8</xdr:row>
      <xdr:rowOff>181109</xdr:rowOff>
    </xdr:from>
    <xdr:to>
      <xdr:col>9</xdr:col>
      <xdr:colOff>53662</xdr:colOff>
      <xdr:row>9</xdr:row>
      <xdr:rowOff>6709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AEEBA65F-6C9D-496D-8C06-4EA5BFAFB920}"/>
            </a:ext>
          </a:extLst>
        </xdr:cNvPr>
        <xdr:cNvCxnSpPr/>
      </xdr:nvCxnSpPr>
      <xdr:spPr>
        <a:xfrm flipV="1">
          <a:off x="373084" y="1689869"/>
          <a:ext cx="3178158" cy="8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</xdr:row>
      <xdr:rowOff>6708</xdr:rowOff>
    </xdr:from>
    <xdr:to>
      <xdr:col>1</xdr:col>
      <xdr:colOff>0</xdr:colOff>
      <xdr:row>11</xdr:row>
      <xdr:rowOff>87201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0092DDAD-8489-4825-B020-4BF432942AAA}"/>
            </a:ext>
          </a:extLst>
        </xdr:cNvPr>
        <xdr:cNvCxnSpPr/>
      </xdr:nvCxnSpPr>
      <xdr:spPr>
        <a:xfrm>
          <a:off x="388620" y="1698348"/>
          <a:ext cx="0" cy="446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</xdr:row>
      <xdr:rowOff>139521</xdr:rowOff>
    </xdr:from>
    <xdr:to>
      <xdr:col>9</xdr:col>
      <xdr:colOff>6709</xdr:colOff>
      <xdr:row>8</xdr:row>
      <xdr:rowOff>167695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E448F0E5-7983-404E-9676-F80CC234FCE5}"/>
            </a:ext>
          </a:extLst>
        </xdr:cNvPr>
        <xdr:cNvCxnSpPr/>
      </xdr:nvCxnSpPr>
      <xdr:spPr>
        <a:xfrm flipH="1" flipV="1">
          <a:off x="3477296" y="1051775"/>
          <a:ext cx="6709" cy="5755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185134</xdr:colOff>
      <xdr:row>3</xdr:row>
      <xdr:rowOff>162329</xdr:rowOff>
    </xdr:from>
    <xdr:to>
      <xdr:col>10</xdr:col>
      <xdr:colOff>44272</xdr:colOff>
      <xdr:row>5</xdr:row>
      <xdr:rowOff>108667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1ECBFB0-D9E2-48A8-8150-F10CF5096FC1}"/>
            </a:ext>
          </a:extLst>
        </xdr:cNvPr>
        <xdr:cNvSpPr txBox="1"/>
      </xdr:nvSpPr>
      <xdr:spPr>
        <a:xfrm>
          <a:off x="3276064" y="709681"/>
          <a:ext cx="631870" cy="311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F= ?</a:t>
          </a:r>
        </a:p>
      </xdr:txBody>
    </xdr:sp>
    <xdr:clientData/>
  </xdr:twoCellAnchor>
  <xdr:twoCellAnchor>
    <xdr:from>
      <xdr:col>0</xdr:col>
      <xdr:colOff>160047</xdr:colOff>
      <xdr:row>11</xdr:row>
      <xdr:rowOff>87201</xdr:rowOff>
    </xdr:from>
    <xdr:to>
      <xdr:col>1</xdr:col>
      <xdr:colOff>288432</xdr:colOff>
      <xdr:row>13</xdr:row>
      <xdr:rowOff>33539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7A033B1C-1A32-4BE7-AB32-A0E9249F07EB}"/>
            </a:ext>
          </a:extLst>
        </xdr:cNvPr>
        <xdr:cNvSpPr txBox="1"/>
      </xdr:nvSpPr>
      <xdr:spPr>
        <a:xfrm>
          <a:off x="160047" y="2144601"/>
          <a:ext cx="517005" cy="3120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500</a:t>
          </a:r>
        </a:p>
      </xdr:txBody>
    </xdr:sp>
    <xdr:clientData/>
  </xdr:twoCellAnchor>
  <xdr:twoCellAnchor>
    <xdr:from>
      <xdr:col>4</xdr:col>
      <xdr:colOff>0</xdr:colOff>
      <xdr:row>8</xdr:row>
      <xdr:rowOff>167694</xdr:rowOff>
    </xdr:from>
    <xdr:to>
      <xdr:col>4</xdr:col>
      <xdr:colOff>1</xdr:colOff>
      <xdr:row>13</xdr:row>
      <xdr:rowOff>147570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C4D7B7FD-A131-4350-9F7C-C420D0BF53E2}"/>
            </a:ext>
          </a:extLst>
        </xdr:cNvPr>
        <xdr:cNvCxnSpPr/>
      </xdr:nvCxnSpPr>
      <xdr:spPr>
        <a:xfrm flipH="1">
          <a:off x="1554480" y="1676454"/>
          <a:ext cx="1" cy="8942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181109</xdr:rowOff>
    </xdr:from>
    <xdr:to>
      <xdr:col>6</xdr:col>
      <xdr:colOff>2</xdr:colOff>
      <xdr:row>12</xdr:row>
      <xdr:rowOff>93908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BA83F6C9-96B1-4D7C-9AC7-3056B513E973}"/>
            </a:ext>
          </a:extLst>
        </xdr:cNvPr>
        <xdr:cNvCxnSpPr/>
      </xdr:nvCxnSpPr>
      <xdr:spPr>
        <a:xfrm flipH="1">
          <a:off x="2331720" y="1689869"/>
          <a:ext cx="2" cy="6443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160986</xdr:colOff>
      <xdr:row>13</xdr:row>
      <xdr:rowOff>154278</xdr:rowOff>
    </xdr:from>
    <xdr:to>
      <xdr:col>4</xdr:col>
      <xdr:colOff>289372</xdr:colOff>
      <xdr:row>15</xdr:row>
      <xdr:rowOff>100617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D09DF6B2-02D4-42F3-80E5-781469C199FE}"/>
            </a:ext>
          </a:extLst>
        </xdr:cNvPr>
        <xdr:cNvSpPr txBox="1"/>
      </xdr:nvSpPr>
      <xdr:spPr>
        <a:xfrm>
          <a:off x="1326846" y="2577438"/>
          <a:ext cx="517006" cy="312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1,500</a:t>
          </a:r>
        </a:p>
      </xdr:txBody>
    </xdr:sp>
    <xdr:clientData/>
  </xdr:twoCellAnchor>
  <xdr:twoCellAnchor>
    <xdr:from>
      <xdr:col>5</xdr:col>
      <xdr:colOff>194525</xdr:colOff>
      <xdr:row>12</xdr:row>
      <xdr:rowOff>60369</xdr:rowOff>
    </xdr:from>
    <xdr:to>
      <xdr:col>6</xdr:col>
      <xdr:colOff>322911</xdr:colOff>
      <xdr:row>14</xdr:row>
      <xdr:rowOff>6707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6F8EA3DC-465B-4E0C-AEDD-226C02F0F131}"/>
            </a:ext>
          </a:extLst>
        </xdr:cNvPr>
        <xdr:cNvSpPr txBox="1"/>
      </xdr:nvSpPr>
      <xdr:spPr>
        <a:xfrm>
          <a:off x="2137625" y="2300649"/>
          <a:ext cx="517006" cy="3120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1,000</a:t>
          </a:r>
        </a:p>
      </xdr:txBody>
    </xdr:sp>
    <xdr:clientData/>
  </xdr:twoCellAnchor>
  <xdr:twoCellAnchor>
    <xdr:from>
      <xdr:col>2</xdr:col>
      <xdr:colOff>295142</xdr:colOff>
      <xdr:row>5</xdr:row>
      <xdr:rowOff>107324</xdr:rowOff>
    </xdr:from>
    <xdr:to>
      <xdr:col>8</xdr:col>
      <xdr:colOff>42929</xdr:colOff>
      <xdr:row>7</xdr:row>
      <xdr:rowOff>53663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3AECA599-921C-47A3-9D01-2A87A1879D5A}"/>
            </a:ext>
          </a:extLst>
        </xdr:cNvPr>
        <xdr:cNvSpPr txBox="1"/>
      </xdr:nvSpPr>
      <xdr:spPr>
        <a:xfrm>
          <a:off x="1072382" y="1067444"/>
          <a:ext cx="2079507" cy="312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12%, compuesto</a:t>
          </a:r>
          <a:r>
            <a:rPr lang="es-GT" sz="1100" baseline="0"/>
            <a:t> semestral</a:t>
          </a:r>
          <a:endParaRPr lang="es-G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154276</xdr:colOff>
      <xdr:row>0</xdr:row>
      <xdr:rowOff>101558</xdr:rowOff>
    </xdr:from>
    <xdr:to>
      <xdr:col>15</xdr:col>
      <xdr:colOff>713704</xdr:colOff>
      <xdr:row>3</xdr:row>
      <xdr:rowOff>26831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2DEDE2B-AE39-414B-94D3-A3A1DF555E2C}"/>
            </a:ext>
          </a:extLst>
        </xdr:cNvPr>
        <xdr:cNvSpPr txBox="1"/>
      </xdr:nvSpPr>
      <xdr:spPr>
        <a:xfrm>
          <a:off x="154276" y="101558"/>
          <a:ext cx="6762752" cy="472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usted deposita $500 cada seis meses durante cinco años, ¿cuánto dinero tendrá en su cuenta después de que se haga el último depósito si la tasa de interés es 10% anual capitalizable trimestralmente?</a:t>
          </a:r>
        </a:p>
        <a:p>
          <a:endParaRPr lang="es-GT" sz="1100"/>
        </a:p>
      </xdr:txBody>
    </xdr:sp>
    <xdr:clientData/>
  </xdr:twoCellAnchor>
  <xdr:twoCellAnchor>
    <xdr:from>
      <xdr:col>1</xdr:col>
      <xdr:colOff>379792</xdr:colOff>
      <xdr:row>9</xdr:row>
      <xdr:rowOff>6710</xdr:rowOff>
    </xdr:from>
    <xdr:to>
      <xdr:col>12</xdr:col>
      <xdr:colOff>327338</xdr:colOff>
      <xdr:row>9</xdr:row>
      <xdr:rowOff>16099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A8DE87BD-CF38-48DA-8377-88807D18B6AB}"/>
            </a:ext>
          </a:extLst>
        </xdr:cNvPr>
        <xdr:cNvCxnSpPr/>
      </xdr:nvCxnSpPr>
      <xdr:spPr>
        <a:xfrm>
          <a:off x="379792" y="1698350"/>
          <a:ext cx="4222366" cy="93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375634</xdr:colOff>
      <xdr:row>9</xdr:row>
      <xdr:rowOff>6708</xdr:rowOff>
    </xdr:from>
    <xdr:to>
      <xdr:col>3</xdr:col>
      <xdr:colOff>0</xdr:colOff>
      <xdr:row>10</xdr:row>
      <xdr:rowOff>120739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D1001C9C-2430-4B7E-8608-BBA9179EAE0D}"/>
            </a:ext>
          </a:extLst>
        </xdr:cNvPr>
        <xdr:cNvCxnSpPr/>
      </xdr:nvCxnSpPr>
      <xdr:spPr>
        <a:xfrm>
          <a:off x="764254" y="1698348"/>
          <a:ext cx="12986" cy="2969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6708</xdr:colOff>
      <xdr:row>8</xdr:row>
      <xdr:rowOff>181110</xdr:rowOff>
    </xdr:from>
    <xdr:to>
      <xdr:col>4</xdr:col>
      <xdr:colOff>13415</xdr:colOff>
      <xdr:row>10</xdr:row>
      <xdr:rowOff>107324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77E9C629-0B5F-47DB-AE9F-81ADC1394744}"/>
            </a:ext>
          </a:extLst>
        </xdr:cNvPr>
        <xdr:cNvCxnSpPr/>
      </xdr:nvCxnSpPr>
      <xdr:spPr>
        <a:xfrm>
          <a:off x="1172568" y="1689870"/>
          <a:ext cx="6707" cy="2919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380463</xdr:colOff>
      <xdr:row>8</xdr:row>
      <xdr:rowOff>185939</xdr:rowOff>
    </xdr:from>
    <xdr:to>
      <xdr:col>5</xdr:col>
      <xdr:colOff>4829</xdr:colOff>
      <xdr:row>10</xdr:row>
      <xdr:rowOff>112153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F459122F-70D5-4AE0-85FF-2D16A8D3B738}"/>
            </a:ext>
          </a:extLst>
        </xdr:cNvPr>
        <xdr:cNvCxnSpPr/>
      </xdr:nvCxnSpPr>
      <xdr:spPr>
        <a:xfrm>
          <a:off x="1546323" y="1694699"/>
          <a:ext cx="12986" cy="2919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6708</xdr:colOff>
      <xdr:row>9</xdr:row>
      <xdr:rowOff>6708</xdr:rowOff>
    </xdr:from>
    <xdr:to>
      <xdr:col>6</xdr:col>
      <xdr:colOff>13415</xdr:colOff>
      <xdr:row>10</xdr:row>
      <xdr:rowOff>120739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0A5F6CA1-A9D2-4FF1-A114-EA22ACAFFA1F}"/>
            </a:ext>
          </a:extLst>
        </xdr:cNvPr>
        <xdr:cNvCxnSpPr/>
      </xdr:nvCxnSpPr>
      <xdr:spPr>
        <a:xfrm>
          <a:off x="1949808" y="1698348"/>
          <a:ext cx="6707" cy="2969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4025</xdr:colOff>
      <xdr:row>9</xdr:row>
      <xdr:rowOff>6708</xdr:rowOff>
    </xdr:from>
    <xdr:to>
      <xdr:col>7</xdr:col>
      <xdr:colOff>10732</xdr:colOff>
      <xdr:row>10</xdr:row>
      <xdr:rowOff>120739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86CA4CA3-6ECC-45DF-A75C-8D2D03BA3D92}"/>
            </a:ext>
          </a:extLst>
        </xdr:cNvPr>
        <xdr:cNvCxnSpPr/>
      </xdr:nvCxnSpPr>
      <xdr:spPr>
        <a:xfrm>
          <a:off x="2335745" y="1698348"/>
          <a:ext cx="6707" cy="2969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6708</xdr:rowOff>
    </xdr:from>
    <xdr:to>
      <xdr:col>8</xdr:col>
      <xdr:colOff>6707</xdr:colOff>
      <xdr:row>10</xdr:row>
      <xdr:rowOff>120739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00314BD6-FF1C-4DDE-8EFD-ED4651B96F04}"/>
            </a:ext>
          </a:extLst>
        </xdr:cNvPr>
        <xdr:cNvCxnSpPr/>
      </xdr:nvCxnSpPr>
      <xdr:spPr>
        <a:xfrm>
          <a:off x="2720340" y="1698348"/>
          <a:ext cx="6707" cy="2969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9</xdr:row>
      <xdr:rowOff>0</xdr:rowOff>
    </xdr:from>
    <xdr:to>
      <xdr:col>9</xdr:col>
      <xdr:colOff>6708</xdr:colOff>
      <xdr:row>10</xdr:row>
      <xdr:rowOff>114031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854D1599-8325-4FB6-9584-B910EA1C3562}"/>
            </a:ext>
          </a:extLst>
        </xdr:cNvPr>
        <xdr:cNvCxnSpPr/>
      </xdr:nvCxnSpPr>
      <xdr:spPr>
        <a:xfrm>
          <a:off x="3108961" y="1691640"/>
          <a:ext cx="6707" cy="2969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6708</xdr:colOff>
      <xdr:row>8</xdr:row>
      <xdr:rowOff>181109</xdr:rowOff>
    </xdr:from>
    <xdr:to>
      <xdr:col>10</xdr:col>
      <xdr:colOff>13415</xdr:colOff>
      <xdr:row>10</xdr:row>
      <xdr:rowOff>107323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D7E2ABA4-FFBE-48AB-AD20-101BE4A3AC35}"/>
            </a:ext>
          </a:extLst>
        </xdr:cNvPr>
        <xdr:cNvCxnSpPr/>
      </xdr:nvCxnSpPr>
      <xdr:spPr>
        <a:xfrm>
          <a:off x="3504288" y="1689869"/>
          <a:ext cx="6707" cy="2919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9</xdr:row>
      <xdr:rowOff>6708</xdr:rowOff>
    </xdr:from>
    <xdr:to>
      <xdr:col>11</xdr:col>
      <xdr:colOff>6708</xdr:colOff>
      <xdr:row>10</xdr:row>
      <xdr:rowOff>120739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75CB264B-9516-46E2-8BCC-AAD4776CEA47}"/>
            </a:ext>
          </a:extLst>
        </xdr:cNvPr>
        <xdr:cNvCxnSpPr/>
      </xdr:nvCxnSpPr>
      <xdr:spPr>
        <a:xfrm>
          <a:off x="3886201" y="1698348"/>
          <a:ext cx="6707" cy="2969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6707</xdr:colOff>
      <xdr:row>9</xdr:row>
      <xdr:rowOff>0</xdr:rowOff>
    </xdr:from>
    <xdr:to>
      <xdr:col>12</xdr:col>
      <xdr:colOff>13414</xdr:colOff>
      <xdr:row>10</xdr:row>
      <xdr:rowOff>114031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8405A8BE-C718-4CAA-9895-A8DB5AD89C81}"/>
            </a:ext>
          </a:extLst>
        </xdr:cNvPr>
        <xdr:cNvCxnSpPr/>
      </xdr:nvCxnSpPr>
      <xdr:spPr>
        <a:xfrm>
          <a:off x="4281527" y="1691640"/>
          <a:ext cx="6707" cy="2969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375634</xdr:colOff>
      <xdr:row>11</xdr:row>
      <xdr:rowOff>32197</xdr:rowOff>
    </xdr:from>
    <xdr:to>
      <xdr:col>12</xdr:col>
      <xdr:colOff>48296</xdr:colOff>
      <xdr:row>11</xdr:row>
      <xdr:rowOff>53661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33B61E01-17F3-4981-BFBC-5D1E178E669D}"/>
            </a:ext>
          </a:extLst>
        </xdr:cNvPr>
        <xdr:cNvCxnSpPr/>
      </xdr:nvCxnSpPr>
      <xdr:spPr>
        <a:xfrm>
          <a:off x="764254" y="2089597"/>
          <a:ext cx="3558862" cy="214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368363</xdr:colOff>
      <xdr:row>11</xdr:row>
      <xdr:rowOff>87763</xdr:rowOff>
    </xdr:from>
    <xdr:to>
      <xdr:col>8</xdr:col>
      <xdr:colOff>241479</xdr:colOff>
      <xdr:row>13</xdr:row>
      <xdr:rowOff>30292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F46EAC15-D386-46E1-841E-671D58B2E859}"/>
            </a:ext>
          </a:extLst>
        </xdr:cNvPr>
        <xdr:cNvSpPr txBox="1"/>
      </xdr:nvSpPr>
      <xdr:spPr>
        <a:xfrm>
          <a:off x="2702659" y="2079964"/>
          <a:ext cx="651214" cy="3047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A =</a:t>
          </a:r>
          <a:r>
            <a:rPr lang="es-GT" sz="1100" baseline="0"/>
            <a:t> </a:t>
          </a:r>
          <a:r>
            <a:rPr lang="es-GT" sz="1100"/>
            <a:t>500</a:t>
          </a:r>
        </a:p>
      </xdr:txBody>
    </xdr:sp>
    <xdr:clientData/>
  </xdr:twoCellAnchor>
  <xdr:twoCellAnchor>
    <xdr:from>
      <xdr:col>5</xdr:col>
      <xdr:colOff>171718</xdr:colOff>
      <xdr:row>5</xdr:row>
      <xdr:rowOff>139521</xdr:rowOff>
    </xdr:from>
    <xdr:to>
      <xdr:col>11</xdr:col>
      <xdr:colOff>187817</xdr:colOff>
      <xdr:row>7</xdr:row>
      <xdr:rowOff>37565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BB6AFB91-599A-4A5A-98D2-D251EFCFDD87}"/>
            </a:ext>
          </a:extLst>
        </xdr:cNvPr>
        <xdr:cNvSpPr txBox="1"/>
      </xdr:nvSpPr>
      <xdr:spPr>
        <a:xfrm>
          <a:off x="1726198" y="1053921"/>
          <a:ext cx="2347819" cy="309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10% anuales </a:t>
          </a:r>
          <a:r>
            <a:rPr lang="es-GT" sz="1100">
              <a:solidFill>
                <a:srgbClr val="FF0000"/>
              </a:solidFill>
            </a:rPr>
            <a:t>, compuesto</a:t>
          </a:r>
          <a:r>
            <a:rPr lang="es-GT" sz="1100" baseline="0">
              <a:solidFill>
                <a:srgbClr val="FF0000"/>
              </a:solidFill>
            </a:rPr>
            <a:t> trimestral</a:t>
          </a:r>
          <a:endParaRPr lang="es-GT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10733</xdr:colOff>
      <xdr:row>5</xdr:row>
      <xdr:rowOff>144887</xdr:rowOff>
    </xdr:from>
    <xdr:to>
      <xdr:col>12</xdr:col>
      <xdr:colOff>13416</xdr:colOff>
      <xdr:row>9</xdr:row>
      <xdr:rowOff>16102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CD9CFF6D-74E5-4050-B90C-A25C83D5E4A7}"/>
            </a:ext>
          </a:extLst>
        </xdr:cNvPr>
        <xdr:cNvCxnSpPr/>
      </xdr:nvCxnSpPr>
      <xdr:spPr>
        <a:xfrm flipH="1" flipV="1">
          <a:off x="4285553" y="1059287"/>
          <a:ext cx="2683" cy="6484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166353</xdr:colOff>
      <xdr:row>4</xdr:row>
      <xdr:rowOff>26830</xdr:rowOff>
    </xdr:from>
    <xdr:to>
      <xdr:col>12</xdr:col>
      <xdr:colOff>294739</xdr:colOff>
      <xdr:row>5</xdr:row>
      <xdr:rowOff>155619</xdr:rowOff>
    </xdr:to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DE52655F-5241-470A-AC6A-D59504DF8A57}"/>
            </a:ext>
          </a:extLst>
        </xdr:cNvPr>
        <xdr:cNvSpPr txBox="1"/>
      </xdr:nvSpPr>
      <xdr:spPr>
        <a:xfrm>
          <a:off x="4052553" y="758350"/>
          <a:ext cx="517006" cy="3116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F</a:t>
          </a:r>
          <a:r>
            <a:rPr lang="es-GT" sz="1100" baseline="0"/>
            <a:t> = </a:t>
          </a:r>
          <a:endParaRPr lang="es-G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38901</xdr:colOff>
      <xdr:row>0</xdr:row>
      <xdr:rowOff>37187</xdr:rowOff>
    </xdr:from>
    <xdr:to>
      <xdr:col>10</xdr:col>
      <xdr:colOff>651184</xdr:colOff>
      <xdr:row>3</xdr:row>
      <xdr:rowOff>69132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F06D44D-D569-42CB-81EF-AD4B07AD053F}"/>
            </a:ext>
          </a:extLst>
        </xdr:cNvPr>
        <xdr:cNvSpPr txBox="1"/>
      </xdr:nvSpPr>
      <xdr:spPr>
        <a:xfrm>
          <a:off x="38901" y="37187"/>
          <a:ext cx="8700852" cy="6080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Calcule el valor futuro de los siguientes FNE si la tasa de interés es 12% anual compuesto </a:t>
          </a:r>
          <a:r>
            <a:rPr lang="es-GT" sz="1400">
              <a:solidFill>
                <a:srgbClr val="92D050"/>
              </a:solidFill>
              <a:effectLst/>
              <a:latin typeface="+mn-lt"/>
              <a:ea typeface="+mn-ea"/>
              <a:cs typeface="+mn-cs"/>
            </a:rPr>
            <a:t>trimestralmente.</a:t>
          </a:r>
          <a:r>
            <a:rPr lang="es-GT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s-GT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 hay capitalización interperiódica.</a:t>
          </a:r>
        </a:p>
        <a:p>
          <a:endParaRPr lang="es-GT" sz="1100"/>
        </a:p>
      </xdr:txBody>
    </xdr:sp>
    <xdr:clientData/>
  </xdr:twoCellAnchor>
  <xdr:twoCellAnchor editAs="oneCell">
    <xdr:from>
      <xdr:col>1</xdr:col>
      <xdr:colOff>288433</xdr:colOff>
      <xdr:row>4</xdr:row>
      <xdr:rowOff>40246</xdr:rowOff>
    </xdr:from>
    <xdr:to>
      <xdr:col>8</xdr:col>
      <xdr:colOff>72801</xdr:colOff>
      <xdr:row>12</xdr:row>
      <xdr:rowOff>131239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9F0B98-80E4-4B64-A2FF-2B33D38147E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623" y="777665"/>
          <a:ext cx="5322694" cy="1604301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499295</xdr:colOff>
      <xdr:row>14</xdr:row>
      <xdr:rowOff>0</xdr:rowOff>
    </xdr:from>
    <xdr:to>
      <xdr:col>1</xdr:col>
      <xdr:colOff>249558</xdr:colOff>
      <xdr:row>14</xdr:row>
      <xdr:rowOff>0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0606E85B-5543-4D19-9AF7-C36EEA570A41}"/>
            </a:ext>
          </a:extLst>
        </xdr:cNvPr>
        <xdr:cNvSpPr txBox="1"/>
      </xdr:nvSpPr>
      <xdr:spPr>
        <a:xfrm>
          <a:off x="499295" y="4316976"/>
          <a:ext cx="510727" cy="3219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150</a:t>
          </a:r>
        </a:p>
      </xdr:txBody>
    </xdr:sp>
    <xdr:clientData/>
  </xdr:twoCellAnchor>
  <xdr:twoCellAnchor>
    <xdr:from>
      <xdr:col>3</xdr:col>
      <xdr:colOff>591472</xdr:colOff>
      <xdr:row>13</xdr:row>
      <xdr:rowOff>145948</xdr:rowOff>
    </xdr:from>
    <xdr:to>
      <xdr:col>4</xdr:col>
      <xdr:colOff>514657</xdr:colOff>
      <xdr:row>14</xdr:row>
      <xdr:rowOff>0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608DFB98-F42A-4846-9284-C310A51C09F4}"/>
            </a:ext>
          </a:extLst>
        </xdr:cNvPr>
        <xdr:cNvSpPr txBox="1"/>
      </xdr:nvSpPr>
      <xdr:spPr>
        <a:xfrm>
          <a:off x="2872863" y="2688508"/>
          <a:ext cx="683649" cy="3219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120 +45</a:t>
          </a:r>
        </a:p>
      </xdr:txBody>
    </xdr:sp>
    <xdr:clientData/>
  </xdr:twoCellAnchor>
  <xdr:twoCellAnchor>
    <xdr:from>
      <xdr:col>2</xdr:col>
      <xdr:colOff>729738</xdr:colOff>
      <xdr:row>5</xdr:row>
      <xdr:rowOff>168992</xdr:rowOff>
    </xdr:from>
    <xdr:to>
      <xdr:col>3</xdr:col>
      <xdr:colOff>145947</xdr:colOff>
      <xdr:row>7</xdr:row>
      <xdr:rowOff>7681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1064A9AE-35E7-41A7-8015-3FF99A4381A8}"/>
            </a:ext>
          </a:extLst>
        </xdr:cNvPr>
        <xdr:cNvSpPr/>
      </xdr:nvSpPr>
      <xdr:spPr>
        <a:xfrm>
          <a:off x="2312117" y="1090766"/>
          <a:ext cx="207399" cy="25348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4</xdr:col>
      <xdr:colOff>201623</xdr:colOff>
      <xdr:row>5</xdr:row>
      <xdr:rowOff>126713</xdr:rowOff>
    </xdr:from>
    <xdr:to>
      <xdr:col>4</xdr:col>
      <xdr:colOff>401402</xdr:colOff>
      <xdr:row>6</xdr:row>
      <xdr:rowOff>145947</xdr:rowOff>
    </xdr:to>
    <xdr:sp macro="" textlink="">
      <xdr:nvSpPr>
        <xdr:cNvPr id="7" name="Flecha: hacia abajo 6">
          <a:extLst>
            <a:ext uri="{FF2B5EF4-FFF2-40B4-BE49-F238E27FC236}">
              <a16:creationId xmlns:a16="http://schemas.microsoft.com/office/drawing/2014/main" id="{228F722D-5B91-4823-969E-A9E1929B4594}"/>
            </a:ext>
          </a:extLst>
        </xdr:cNvPr>
        <xdr:cNvSpPr/>
      </xdr:nvSpPr>
      <xdr:spPr>
        <a:xfrm>
          <a:off x="3366381" y="1048487"/>
          <a:ext cx="199779" cy="24967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5</xdr:col>
      <xdr:colOff>409022</xdr:colOff>
      <xdr:row>9</xdr:row>
      <xdr:rowOff>57518</xdr:rowOff>
    </xdr:from>
    <xdr:to>
      <xdr:col>5</xdr:col>
      <xdr:colOff>608801</xdr:colOff>
      <xdr:row>10</xdr:row>
      <xdr:rowOff>115221</xdr:rowOff>
    </xdr:to>
    <xdr:sp macro="" textlink="">
      <xdr:nvSpPr>
        <xdr:cNvPr id="8" name="Flecha: hacia abajo 7">
          <a:extLst>
            <a:ext uri="{FF2B5EF4-FFF2-40B4-BE49-F238E27FC236}">
              <a16:creationId xmlns:a16="http://schemas.microsoft.com/office/drawing/2014/main" id="{DE182325-C815-49AC-9632-CD361F579A61}"/>
            </a:ext>
          </a:extLst>
        </xdr:cNvPr>
        <xdr:cNvSpPr/>
      </xdr:nvSpPr>
      <xdr:spPr>
        <a:xfrm rot="10800000">
          <a:off x="4364970" y="1762800"/>
          <a:ext cx="199779" cy="24205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6</xdr:col>
      <xdr:colOff>660605</xdr:colOff>
      <xdr:row>5</xdr:row>
      <xdr:rowOff>92115</xdr:rowOff>
    </xdr:from>
    <xdr:to>
      <xdr:col>7</xdr:col>
      <xdr:colOff>74909</xdr:colOff>
      <xdr:row>6</xdr:row>
      <xdr:rowOff>118969</xdr:rowOff>
    </xdr:to>
    <xdr:sp macro="" textlink="">
      <xdr:nvSpPr>
        <xdr:cNvPr id="9" name="Flecha: hacia abajo 8">
          <a:extLst>
            <a:ext uri="{FF2B5EF4-FFF2-40B4-BE49-F238E27FC236}">
              <a16:creationId xmlns:a16="http://schemas.microsoft.com/office/drawing/2014/main" id="{B271BB59-E1ED-4EF0-812A-8AC3C6026BE3}"/>
            </a:ext>
          </a:extLst>
        </xdr:cNvPr>
        <xdr:cNvSpPr/>
      </xdr:nvSpPr>
      <xdr:spPr>
        <a:xfrm>
          <a:off x="5407742" y="1013889"/>
          <a:ext cx="205494" cy="25729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2</xdr:col>
      <xdr:colOff>466609</xdr:colOff>
      <xdr:row>8</xdr:row>
      <xdr:rowOff>166482</xdr:rowOff>
    </xdr:from>
    <xdr:to>
      <xdr:col>3</xdr:col>
      <xdr:colOff>124705</xdr:colOff>
      <xdr:row>10</xdr:row>
      <xdr:rowOff>26235</xdr:rowOff>
    </xdr:to>
    <xdr:sp macro="" textlink="">
      <xdr:nvSpPr>
        <xdr:cNvPr id="6" name="Flecha: curvada hacia la derecha 5">
          <a:extLst>
            <a:ext uri="{FF2B5EF4-FFF2-40B4-BE49-F238E27FC236}">
              <a16:creationId xmlns:a16="http://schemas.microsoft.com/office/drawing/2014/main" id="{C0CA6A79-CAC5-4A4B-8A4D-D0890F45E3AC}"/>
            </a:ext>
          </a:extLst>
        </xdr:cNvPr>
        <xdr:cNvSpPr/>
      </xdr:nvSpPr>
      <xdr:spPr>
        <a:xfrm rot="15871647">
          <a:off x="2159399" y="1576998"/>
          <a:ext cx="228463" cy="449286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335223</xdr:colOff>
      <xdr:row>10</xdr:row>
      <xdr:rowOff>3707</xdr:rowOff>
    </xdr:from>
    <xdr:to>
      <xdr:col>4</xdr:col>
      <xdr:colOff>342996</xdr:colOff>
      <xdr:row>11</xdr:row>
      <xdr:rowOff>40195</xdr:rowOff>
    </xdr:to>
    <xdr:sp macro="" textlink="">
      <xdr:nvSpPr>
        <xdr:cNvPr id="12" name="Flecha: curvada hacia la derecha 11">
          <a:extLst>
            <a:ext uri="{FF2B5EF4-FFF2-40B4-BE49-F238E27FC236}">
              <a16:creationId xmlns:a16="http://schemas.microsoft.com/office/drawing/2014/main" id="{730061D1-BD62-4778-8EA5-3EAB73D56DC6}"/>
            </a:ext>
          </a:extLst>
        </xdr:cNvPr>
        <xdr:cNvSpPr/>
      </xdr:nvSpPr>
      <xdr:spPr>
        <a:xfrm rot="15871647">
          <a:off x="2997851" y="1604285"/>
          <a:ext cx="220843" cy="798962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726029</xdr:colOff>
      <xdr:row>9</xdr:row>
      <xdr:rowOff>73713</xdr:rowOff>
    </xdr:from>
    <xdr:to>
      <xdr:col>4</xdr:col>
      <xdr:colOff>321023</xdr:colOff>
      <xdr:row>10</xdr:row>
      <xdr:rowOff>117821</xdr:rowOff>
    </xdr:to>
    <xdr:sp macro="" textlink="">
      <xdr:nvSpPr>
        <xdr:cNvPr id="13" name="Flecha: curvada hacia la derecha 12">
          <a:extLst>
            <a:ext uri="{FF2B5EF4-FFF2-40B4-BE49-F238E27FC236}">
              <a16:creationId xmlns:a16="http://schemas.microsoft.com/office/drawing/2014/main" id="{704D51DC-7EEC-4193-B7E4-289C9D342639}"/>
            </a:ext>
          </a:extLst>
        </xdr:cNvPr>
        <xdr:cNvSpPr/>
      </xdr:nvSpPr>
      <xdr:spPr>
        <a:xfrm rot="15871647">
          <a:off x="3178458" y="1700135"/>
          <a:ext cx="228463" cy="386183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30727</xdr:colOff>
      <xdr:row>8</xdr:row>
      <xdr:rowOff>161311</xdr:rowOff>
    </xdr:from>
    <xdr:to>
      <xdr:col>7</xdr:col>
      <xdr:colOff>42309</xdr:colOff>
      <xdr:row>10</xdr:row>
      <xdr:rowOff>13444</xdr:rowOff>
    </xdr:to>
    <xdr:sp macro="" textlink="">
      <xdr:nvSpPr>
        <xdr:cNvPr id="14" name="Flecha: curvada hacia la derecha 13">
          <a:extLst>
            <a:ext uri="{FF2B5EF4-FFF2-40B4-BE49-F238E27FC236}">
              <a16:creationId xmlns:a16="http://schemas.microsoft.com/office/drawing/2014/main" id="{0FE7EA89-16E1-4A20-AA12-7A7A16235EF1}"/>
            </a:ext>
          </a:extLst>
        </xdr:cNvPr>
        <xdr:cNvSpPr/>
      </xdr:nvSpPr>
      <xdr:spPr>
        <a:xfrm rot="15871647">
          <a:off x="5068828" y="1391274"/>
          <a:ext cx="220843" cy="802772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470474</xdr:colOff>
      <xdr:row>4</xdr:row>
      <xdr:rowOff>161250</xdr:rowOff>
    </xdr:from>
    <xdr:to>
      <xdr:col>6</xdr:col>
      <xdr:colOff>478247</xdr:colOff>
      <xdr:row>5</xdr:row>
      <xdr:rowOff>199643</xdr:rowOff>
    </xdr:to>
    <xdr:sp macro="" textlink="">
      <xdr:nvSpPr>
        <xdr:cNvPr id="15" name="Flecha: curvada hacia la derecha 14">
          <a:extLst>
            <a:ext uri="{FF2B5EF4-FFF2-40B4-BE49-F238E27FC236}">
              <a16:creationId xmlns:a16="http://schemas.microsoft.com/office/drawing/2014/main" id="{BB659E49-A8D3-4BC2-993C-DF319D5272D3}"/>
            </a:ext>
          </a:extLst>
        </xdr:cNvPr>
        <xdr:cNvSpPr/>
      </xdr:nvSpPr>
      <xdr:spPr>
        <a:xfrm rot="5678763">
          <a:off x="4714529" y="610562"/>
          <a:ext cx="222748" cy="798962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331008</xdr:colOff>
      <xdr:row>4</xdr:row>
      <xdr:rowOff>112084</xdr:rowOff>
    </xdr:from>
    <xdr:to>
      <xdr:col>5</xdr:col>
      <xdr:colOff>530187</xdr:colOff>
      <xdr:row>5</xdr:row>
      <xdr:rowOff>150477</xdr:rowOff>
    </xdr:to>
    <xdr:sp macro="" textlink="">
      <xdr:nvSpPr>
        <xdr:cNvPr id="16" name="Flecha: curvada hacia la derecha 15">
          <a:extLst>
            <a:ext uri="{FF2B5EF4-FFF2-40B4-BE49-F238E27FC236}">
              <a16:creationId xmlns:a16="http://schemas.microsoft.com/office/drawing/2014/main" id="{FE9AF95A-93DF-407C-9C17-746B47C71EC6}"/>
            </a:ext>
          </a:extLst>
        </xdr:cNvPr>
        <xdr:cNvSpPr/>
      </xdr:nvSpPr>
      <xdr:spPr>
        <a:xfrm rot="5588408">
          <a:off x="3879577" y="465692"/>
          <a:ext cx="222748" cy="990369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19</xdr:row>
      <xdr:rowOff>7681</xdr:rowOff>
    </xdr:from>
    <xdr:to>
      <xdr:col>1</xdr:col>
      <xdr:colOff>0</xdr:colOff>
      <xdr:row>21</xdr:row>
      <xdr:rowOff>168992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B842FCB8-7C0A-48C9-A81F-073A30B07F40}"/>
            </a:ext>
          </a:extLst>
        </xdr:cNvPr>
        <xdr:cNvCxnSpPr/>
      </xdr:nvCxnSpPr>
      <xdr:spPr>
        <a:xfrm>
          <a:off x="791190" y="3556512"/>
          <a:ext cx="0" cy="530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7681</xdr:colOff>
      <xdr:row>18</xdr:row>
      <xdr:rowOff>174768</xdr:rowOff>
    </xdr:from>
    <xdr:to>
      <xdr:col>2</xdr:col>
      <xdr:colOff>9586</xdr:colOff>
      <xdr:row>22</xdr:row>
      <xdr:rowOff>145948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B04EC37A-74C2-4E21-A7B9-452CEBB703CF}"/>
            </a:ext>
          </a:extLst>
        </xdr:cNvPr>
        <xdr:cNvCxnSpPr/>
      </xdr:nvCxnSpPr>
      <xdr:spPr>
        <a:xfrm flipH="1">
          <a:off x="1590060" y="3539244"/>
          <a:ext cx="1905" cy="7085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180544</xdr:rowOff>
    </xdr:from>
    <xdr:to>
      <xdr:col>3</xdr:col>
      <xdr:colOff>11491</xdr:colOff>
      <xdr:row>22</xdr:row>
      <xdr:rowOff>7682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4D97AF41-06A1-4662-A5CD-A1638FDFDE82}"/>
            </a:ext>
          </a:extLst>
        </xdr:cNvPr>
        <xdr:cNvCxnSpPr/>
      </xdr:nvCxnSpPr>
      <xdr:spPr>
        <a:xfrm flipH="1">
          <a:off x="2373569" y="3545020"/>
          <a:ext cx="11491" cy="5645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19112</xdr:colOff>
      <xdr:row>16</xdr:row>
      <xdr:rowOff>168992</xdr:rowOff>
    </xdr:from>
    <xdr:to>
      <xdr:col>3</xdr:col>
      <xdr:colOff>23044</xdr:colOff>
      <xdr:row>18</xdr:row>
      <xdr:rowOff>178639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901761D7-7E97-4404-BBBB-BBE42A20B921}"/>
            </a:ext>
          </a:extLst>
        </xdr:cNvPr>
        <xdr:cNvCxnSpPr/>
      </xdr:nvCxnSpPr>
      <xdr:spPr>
        <a:xfrm flipV="1">
          <a:off x="2392681" y="3164758"/>
          <a:ext cx="3932" cy="3783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11431</xdr:colOff>
      <xdr:row>15</xdr:row>
      <xdr:rowOff>115222</xdr:rowOff>
    </xdr:from>
    <xdr:to>
      <xdr:col>4</xdr:col>
      <xdr:colOff>15363</xdr:colOff>
      <xdr:row>19</xdr:row>
      <xdr:rowOff>21201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F3D96CEF-F01C-4431-AD8F-773C6FE4EB33}"/>
            </a:ext>
          </a:extLst>
        </xdr:cNvPr>
        <xdr:cNvCxnSpPr/>
      </xdr:nvCxnSpPr>
      <xdr:spPr>
        <a:xfrm flipV="1">
          <a:off x="3176189" y="2926633"/>
          <a:ext cx="3932" cy="6433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165181</xdr:rowOff>
    </xdr:from>
    <xdr:to>
      <xdr:col>5</xdr:col>
      <xdr:colOff>3749</xdr:colOff>
      <xdr:row>20</xdr:row>
      <xdr:rowOff>30726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5DD0E908-D1F5-45FA-83CE-73B0856B8261}"/>
            </a:ext>
          </a:extLst>
        </xdr:cNvPr>
        <xdr:cNvCxnSpPr/>
      </xdr:nvCxnSpPr>
      <xdr:spPr>
        <a:xfrm flipH="1">
          <a:off x="3955948" y="3529657"/>
          <a:ext cx="3749" cy="2342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537702</xdr:colOff>
      <xdr:row>13</xdr:row>
      <xdr:rowOff>182449</xdr:rowOff>
    </xdr:from>
    <xdr:to>
      <xdr:col>14</xdr:col>
      <xdr:colOff>704252</xdr:colOff>
      <xdr:row>16</xdr:row>
      <xdr:rowOff>16153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9A8947A2-EA96-4F33-84EC-B699204A8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7218" y="2625151"/>
          <a:ext cx="5405239" cy="38676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154275</xdr:colOff>
      <xdr:row>0</xdr:row>
      <xdr:rowOff>101556</xdr:rowOff>
    </xdr:from>
    <xdr:to>
      <xdr:col>17</xdr:col>
      <xdr:colOff>370267</xdr:colOff>
      <xdr:row>3</xdr:row>
      <xdr:rowOff>160986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5636F86-6ECC-4CE3-8B90-6360163F837E}"/>
            </a:ext>
          </a:extLst>
        </xdr:cNvPr>
        <xdr:cNvSpPr txBox="1"/>
      </xdr:nvSpPr>
      <xdr:spPr>
        <a:xfrm>
          <a:off x="154275" y="101556"/>
          <a:ext cx="7599879" cy="6067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s-G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Calcule la cantidad de dinero que habría en la cuenta de ahorros después de un año si se hacen depósitos en los siguientes meses: mes 1: Q 100, mes 3 Q 90, mes 6: Q 80, mes 7: Q 75, mes 8: Q 85 y mes 11: Q 70.  Suponga que el banco paga 6% anual capitalizable semestralmente </a:t>
          </a:r>
          <a:r>
            <a:rPr lang="es-GT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 interés simple sobre depósitos interperiódicos.  </a:t>
          </a:r>
        </a:p>
        <a:p>
          <a:endParaRPr lang="es-GT" sz="1100"/>
        </a:p>
      </xdr:txBody>
    </xdr:sp>
    <xdr:clientData/>
  </xdr:twoCellAnchor>
  <xdr:twoCellAnchor>
    <xdr:from>
      <xdr:col>1</xdr:col>
      <xdr:colOff>379792</xdr:colOff>
      <xdr:row>7</xdr:row>
      <xdr:rowOff>0</xdr:rowOff>
    </xdr:from>
    <xdr:to>
      <xdr:col>14</xdr:col>
      <xdr:colOff>355511</xdr:colOff>
      <xdr:row>7</xdr:row>
      <xdr:rowOff>6709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CB918614-5103-411F-A3CA-52C83D04B534}"/>
            </a:ext>
          </a:extLst>
        </xdr:cNvPr>
        <xdr:cNvCxnSpPr/>
      </xdr:nvCxnSpPr>
      <xdr:spPr>
        <a:xfrm flipV="1">
          <a:off x="379792" y="1325880"/>
          <a:ext cx="5073499" cy="67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5366</xdr:colOff>
      <xdr:row>7</xdr:row>
      <xdr:rowOff>10731</xdr:rowOff>
    </xdr:from>
    <xdr:to>
      <xdr:col>3</xdr:col>
      <xdr:colOff>5367</xdr:colOff>
      <xdr:row>10</xdr:row>
      <xdr:rowOff>69760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9AC2B52C-10F9-430D-B9A0-C7A106291638}"/>
            </a:ext>
          </a:extLst>
        </xdr:cNvPr>
        <xdr:cNvCxnSpPr/>
      </xdr:nvCxnSpPr>
      <xdr:spPr>
        <a:xfrm>
          <a:off x="782606" y="1336611"/>
          <a:ext cx="1" cy="6076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209282</xdr:colOff>
      <xdr:row>10</xdr:row>
      <xdr:rowOff>69760</xdr:rowOff>
    </xdr:from>
    <xdr:to>
      <xdr:col>3</xdr:col>
      <xdr:colOff>337668</xdr:colOff>
      <xdr:row>12</xdr:row>
      <xdr:rowOff>16099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E1FAE87D-2D21-4034-9E29-DDA1E77602B7}"/>
            </a:ext>
          </a:extLst>
        </xdr:cNvPr>
        <xdr:cNvSpPr txBox="1"/>
      </xdr:nvSpPr>
      <xdr:spPr>
        <a:xfrm>
          <a:off x="597902" y="1944280"/>
          <a:ext cx="517006" cy="312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100</a:t>
          </a:r>
        </a:p>
      </xdr:txBody>
    </xdr:sp>
    <xdr:clientData/>
  </xdr:twoCellAnchor>
  <xdr:twoCellAnchor>
    <xdr:from>
      <xdr:col>5</xdr:col>
      <xdr:colOff>5366</xdr:colOff>
      <xdr:row>7</xdr:row>
      <xdr:rowOff>0</xdr:rowOff>
    </xdr:from>
    <xdr:to>
      <xdr:col>5</xdr:col>
      <xdr:colOff>10732</xdr:colOff>
      <xdr:row>9</xdr:row>
      <xdr:rowOff>48296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0AE272A1-385F-4A5B-9519-B864D621BBDD}"/>
            </a:ext>
          </a:extLst>
        </xdr:cNvPr>
        <xdr:cNvCxnSpPr/>
      </xdr:nvCxnSpPr>
      <xdr:spPr>
        <a:xfrm>
          <a:off x="1559846" y="1325880"/>
          <a:ext cx="5366" cy="4140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198549</xdr:colOff>
      <xdr:row>9</xdr:row>
      <xdr:rowOff>53662</xdr:rowOff>
    </xdr:from>
    <xdr:to>
      <xdr:col>5</xdr:col>
      <xdr:colOff>326935</xdr:colOff>
      <xdr:row>11</xdr:row>
      <xdr:rowOff>0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CEAF1547-7C90-4C9B-9180-243895C29960}"/>
            </a:ext>
          </a:extLst>
        </xdr:cNvPr>
        <xdr:cNvSpPr txBox="1"/>
      </xdr:nvSpPr>
      <xdr:spPr>
        <a:xfrm>
          <a:off x="1364409" y="1745302"/>
          <a:ext cx="517006" cy="3120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GT" sz="1100">
              <a:solidFill>
                <a:schemeClr val="dk1"/>
              </a:solidFill>
              <a:latin typeface="+mn-lt"/>
              <a:ea typeface="+mn-ea"/>
              <a:cs typeface="+mn-cs"/>
            </a:rPr>
            <a:t>90</a:t>
          </a:r>
        </a:p>
      </xdr:txBody>
    </xdr:sp>
    <xdr:clientData/>
  </xdr:twoCellAnchor>
  <xdr:twoCellAnchor>
    <xdr:from>
      <xdr:col>8</xdr:col>
      <xdr:colOff>32197</xdr:colOff>
      <xdr:row>7</xdr:row>
      <xdr:rowOff>5366</xdr:rowOff>
    </xdr:from>
    <xdr:to>
      <xdr:col>8</xdr:col>
      <xdr:colOff>37564</xdr:colOff>
      <xdr:row>8</xdr:row>
      <xdr:rowOff>101958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55F9655C-1098-4B50-937E-C19ED2244055}"/>
            </a:ext>
          </a:extLst>
        </xdr:cNvPr>
        <xdr:cNvCxnSpPr/>
      </xdr:nvCxnSpPr>
      <xdr:spPr>
        <a:xfrm>
          <a:off x="2752537" y="1331246"/>
          <a:ext cx="5367" cy="2794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230747</xdr:colOff>
      <xdr:row>8</xdr:row>
      <xdr:rowOff>91225</xdr:rowOff>
    </xdr:from>
    <xdr:to>
      <xdr:col>8</xdr:col>
      <xdr:colOff>241479</xdr:colOff>
      <xdr:row>10</xdr:row>
      <xdr:rowOff>37563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831C32BF-D5FD-4C56-9C40-5CD16E7C5DA2}"/>
            </a:ext>
          </a:extLst>
        </xdr:cNvPr>
        <xdr:cNvSpPr txBox="1"/>
      </xdr:nvSpPr>
      <xdr:spPr>
        <a:xfrm>
          <a:off x="2562467" y="1599985"/>
          <a:ext cx="399352" cy="3120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80</a:t>
          </a:r>
        </a:p>
      </xdr:txBody>
    </xdr:sp>
    <xdr:clientData/>
  </xdr:twoCellAnchor>
  <xdr:twoCellAnchor>
    <xdr:from>
      <xdr:col>9</xdr:col>
      <xdr:colOff>0</xdr:colOff>
      <xdr:row>7</xdr:row>
      <xdr:rowOff>5365</xdr:rowOff>
    </xdr:from>
    <xdr:to>
      <xdr:col>9</xdr:col>
      <xdr:colOff>0</xdr:colOff>
      <xdr:row>8</xdr:row>
      <xdr:rowOff>53662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1834CF70-DA2A-456F-B9FE-C920144C3436}"/>
            </a:ext>
          </a:extLst>
        </xdr:cNvPr>
        <xdr:cNvCxnSpPr/>
      </xdr:nvCxnSpPr>
      <xdr:spPr>
        <a:xfrm>
          <a:off x="3108960" y="1331245"/>
          <a:ext cx="0" cy="2311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222161</xdr:colOff>
      <xdr:row>8</xdr:row>
      <xdr:rowOff>69761</xdr:rowOff>
    </xdr:from>
    <xdr:to>
      <xdr:col>9</xdr:col>
      <xdr:colOff>201233</xdr:colOff>
      <xdr:row>10</xdr:row>
      <xdr:rowOff>34343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6290A766-D21C-485F-8D18-F39EE47DC660}"/>
            </a:ext>
          </a:extLst>
        </xdr:cNvPr>
        <xdr:cNvSpPr txBox="1"/>
      </xdr:nvSpPr>
      <xdr:spPr>
        <a:xfrm>
          <a:off x="2942501" y="1578521"/>
          <a:ext cx="367692" cy="3303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75</a:t>
          </a:r>
        </a:p>
      </xdr:txBody>
    </xdr:sp>
    <xdr:clientData/>
  </xdr:twoCellAnchor>
  <xdr:twoCellAnchor>
    <xdr:from>
      <xdr:col>9</xdr:col>
      <xdr:colOff>241479</xdr:colOff>
      <xdr:row>9</xdr:row>
      <xdr:rowOff>160986</xdr:rowOff>
    </xdr:from>
    <xdr:to>
      <xdr:col>10</xdr:col>
      <xdr:colOff>187817</xdr:colOff>
      <xdr:row>11</xdr:row>
      <xdr:rowOff>107324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B285A733-C3EA-4769-B0BC-283BA2484B8B}"/>
            </a:ext>
          </a:extLst>
        </xdr:cNvPr>
        <xdr:cNvSpPr txBox="1"/>
      </xdr:nvSpPr>
      <xdr:spPr>
        <a:xfrm>
          <a:off x="3350439" y="1852626"/>
          <a:ext cx="334958" cy="3120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85</a:t>
          </a:r>
        </a:p>
      </xdr:txBody>
    </xdr:sp>
    <xdr:clientData/>
  </xdr:twoCellAnchor>
  <xdr:twoCellAnchor>
    <xdr:from>
      <xdr:col>10</xdr:col>
      <xdr:colOff>5365</xdr:colOff>
      <xdr:row>7</xdr:row>
      <xdr:rowOff>10732</xdr:rowOff>
    </xdr:from>
    <xdr:to>
      <xdr:col>10</xdr:col>
      <xdr:colOff>5366</xdr:colOff>
      <xdr:row>10</xdr:row>
      <xdr:rowOff>5366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1B305987-6333-4A99-89A7-C25245597A19}"/>
            </a:ext>
          </a:extLst>
        </xdr:cNvPr>
        <xdr:cNvCxnSpPr/>
      </xdr:nvCxnSpPr>
      <xdr:spPr>
        <a:xfrm>
          <a:off x="3502945" y="1336612"/>
          <a:ext cx="1" cy="5432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378855</xdr:colOff>
      <xdr:row>7</xdr:row>
      <xdr:rowOff>16099</xdr:rowOff>
    </xdr:from>
    <xdr:to>
      <xdr:col>12</xdr:col>
      <xdr:colOff>378855</xdr:colOff>
      <xdr:row>8</xdr:row>
      <xdr:rowOff>64396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DE59FD61-86A5-4EE4-801B-59C89EBD1BB0}"/>
            </a:ext>
          </a:extLst>
        </xdr:cNvPr>
        <xdr:cNvCxnSpPr/>
      </xdr:nvCxnSpPr>
      <xdr:spPr>
        <a:xfrm>
          <a:off x="4653675" y="1341979"/>
          <a:ext cx="0" cy="2311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225382</xdr:colOff>
      <xdr:row>8</xdr:row>
      <xdr:rowOff>21467</xdr:rowOff>
    </xdr:from>
    <xdr:to>
      <xdr:col>13</xdr:col>
      <xdr:colOff>308556</xdr:colOff>
      <xdr:row>9</xdr:row>
      <xdr:rowOff>168500</xdr:rowOff>
    </xdr:to>
    <xdr:sp macro="" textlink="">
      <xdr:nvSpPr>
        <xdr:cNvPr id="42" name="CuadroTexto 41">
          <a:extLst>
            <a:ext uri="{FF2B5EF4-FFF2-40B4-BE49-F238E27FC236}">
              <a16:creationId xmlns:a16="http://schemas.microsoft.com/office/drawing/2014/main" id="{63879FFD-A1E1-40C4-BD8F-6E78519B55DD}"/>
            </a:ext>
          </a:extLst>
        </xdr:cNvPr>
        <xdr:cNvSpPr txBox="1"/>
      </xdr:nvSpPr>
      <xdr:spPr>
        <a:xfrm>
          <a:off x="4500202" y="1530227"/>
          <a:ext cx="471794" cy="3299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70</a:t>
          </a:r>
        </a:p>
      </xdr:txBody>
    </xdr:sp>
    <xdr:clientData/>
  </xdr:twoCellAnchor>
  <xdr:twoCellAnchor>
    <xdr:from>
      <xdr:col>7</xdr:col>
      <xdr:colOff>275018</xdr:colOff>
      <xdr:row>4</xdr:row>
      <xdr:rowOff>93908</xdr:rowOff>
    </xdr:from>
    <xdr:to>
      <xdr:col>8</xdr:col>
      <xdr:colOff>100617</xdr:colOff>
      <xdr:row>6</xdr:row>
      <xdr:rowOff>0</xdr:rowOff>
    </xdr:to>
    <xdr:sp macro="" textlink="">
      <xdr:nvSpPr>
        <xdr:cNvPr id="3" name="Flecha: hacia abajo 2">
          <a:extLst>
            <a:ext uri="{FF2B5EF4-FFF2-40B4-BE49-F238E27FC236}">
              <a16:creationId xmlns:a16="http://schemas.microsoft.com/office/drawing/2014/main" id="{E64E09DB-CF5B-47BB-B2EE-DCA5AD5D0D79}"/>
            </a:ext>
          </a:extLst>
        </xdr:cNvPr>
        <xdr:cNvSpPr/>
      </xdr:nvSpPr>
      <xdr:spPr>
        <a:xfrm>
          <a:off x="2998363" y="818345"/>
          <a:ext cx="214648" cy="26831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13</xdr:col>
      <xdr:colOff>297046</xdr:colOff>
      <xdr:row>4</xdr:row>
      <xdr:rowOff>91010</xdr:rowOff>
    </xdr:from>
    <xdr:to>
      <xdr:col>14</xdr:col>
      <xdr:colOff>118835</xdr:colOff>
      <xdr:row>5</xdr:row>
      <xdr:rowOff>166781</xdr:rowOff>
    </xdr:to>
    <xdr:sp macro="" textlink="">
      <xdr:nvSpPr>
        <xdr:cNvPr id="17" name="Flecha: hacia abajo 16">
          <a:extLst>
            <a:ext uri="{FF2B5EF4-FFF2-40B4-BE49-F238E27FC236}">
              <a16:creationId xmlns:a16="http://schemas.microsoft.com/office/drawing/2014/main" id="{D10EBC2E-6563-42D7-90B6-E8FA64F81FE5}"/>
            </a:ext>
          </a:extLst>
        </xdr:cNvPr>
        <xdr:cNvSpPr/>
      </xdr:nvSpPr>
      <xdr:spPr>
        <a:xfrm>
          <a:off x="5401641" y="815447"/>
          <a:ext cx="210838" cy="25688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</xdr:col>
      <xdr:colOff>10518</xdr:colOff>
      <xdr:row>11</xdr:row>
      <xdr:rowOff>53618</xdr:rowOff>
    </xdr:from>
    <xdr:to>
      <xdr:col>8</xdr:col>
      <xdr:colOff>122645</xdr:colOff>
      <xdr:row>14</xdr:row>
      <xdr:rowOff>127446</xdr:rowOff>
    </xdr:to>
    <xdr:sp macro="" textlink="">
      <xdr:nvSpPr>
        <xdr:cNvPr id="4" name="Flecha: curvada hacia la derecha 3">
          <a:extLst>
            <a:ext uri="{FF2B5EF4-FFF2-40B4-BE49-F238E27FC236}">
              <a16:creationId xmlns:a16="http://schemas.microsoft.com/office/drawing/2014/main" id="{2D09F7D3-3305-43DA-BEA1-31153DE7F955}"/>
            </a:ext>
          </a:extLst>
        </xdr:cNvPr>
        <xdr:cNvSpPr/>
      </xdr:nvSpPr>
      <xdr:spPr>
        <a:xfrm rot="16200000">
          <a:off x="1897775" y="1325710"/>
          <a:ext cx="617155" cy="2057373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364125</xdr:colOff>
      <xdr:row>10</xdr:row>
      <xdr:rowOff>57470</xdr:rowOff>
    </xdr:from>
    <xdr:to>
      <xdr:col>8</xdr:col>
      <xdr:colOff>33542</xdr:colOff>
      <xdr:row>11</xdr:row>
      <xdr:rowOff>141853</xdr:rowOff>
    </xdr:to>
    <xdr:sp macro="" textlink="">
      <xdr:nvSpPr>
        <xdr:cNvPr id="19" name="Flecha: curvada hacia la derecha 18">
          <a:extLst>
            <a:ext uri="{FF2B5EF4-FFF2-40B4-BE49-F238E27FC236}">
              <a16:creationId xmlns:a16="http://schemas.microsoft.com/office/drawing/2014/main" id="{2DBBAA84-DC66-4EC8-A51D-326BFA964D36}"/>
            </a:ext>
          </a:extLst>
        </xdr:cNvPr>
        <xdr:cNvSpPr/>
      </xdr:nvSpPr>
      <xdr:spPr>
        <a:xfrm rot="16200000">
          <a:off x="2400383" y="1388501"/>
          <a:ext cx="265492" cy="1225614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63269</xdr:colOff>
      <xdr:row>7</xdr:row>
      <xdr:rowOff>154277</xdr:rowOff>
    </xdr:from>
    <xdr:to>
      <xdr:col>14</xdr:col>
      <xdr:colOff>40246</xdr:colOff>
      <xdr:row>9</xdr:row>
      <xdr:rowOff>57551</xdr:rowOff>
    </xdr:to>
    <xdr:sp macro="" textlink="">
      <xdr:nvSpPr>
        <xdr:cNvPr id="20" name="Flecha: curvada hacia la derecha 19">
          <a:extLst>
            <a:ext uri="{FF2B5EF4-FFF2-40B4-BE49-F238E27FC236}">
              <a16:creationId xmlns:a16="http://schemas.microsoft.com/office/drawing/2014/main" id="{394FBDD8-E09D-42E8-B623-4EB83BB32D0B}"/>
            </a:ext>
          </a:extLst>
        </xdr:cNvPr>
        <xdr:cNvSpPr/>
      </xdr:nvSpPr>
      <xdr:spPr>
        <a:xfrm rot="16200000">
          <a:off x="4416556" y="570198"/>
          <a:ext cx="265492" cy="1969177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360395</xdr:colOff>
      <xdr:row>10</xdr:row>
      <xdr:rowOff>40244</xdr:rowOff>
    </xdr:from>
    <xdr:to>
      <xdr:col>14</xdr:col>
      <xdr:colOff>33539</xdr:colOff>
      <xdr:row>12</xdr:row>
      <xdr:rowOff>130343</xdr:rowOff>
    </xdr:to>
    <xdr:sp macro="" textlink="">
      <xdr:nvSpPr>
        <xdr:cNvPr id="21" name="Flecha: curvada hacia la derecha 20">
          <a:extLst>
            <a:ext uri="{FF2B5EF4-FFF2-40B4-BE49-F238E27FC236}">
              <a16:creationId xmlns:a16="http://schemas.microsoft.com/office/drawing/2014/main" id="{689AE279-7FD7-4BB1-A7AF-9C0713374BD8}"/>
            </a:ext>
          </a:extLst>
        </xdr:cNvPr>
        <xdr:cNvSpPr/>
      </xdr:nvSpPr>
      <xdr:spPr>
        <a:xfrm rot="16200000">
          <a:off x="4468352" y="1244823"/>
          <a:ext cx="452317" cy="1665344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364207</xdr:colOff>
      <xdr:row>7</xdr:row>
      <xdr:rowOff>27740</xdr:rowOff>
    </xdr:from>
    <xdr:to>
      <xdr:col>14</xdr:col>
      <xdr:colOff>19215</xdr:colOff>
      <xdr:row>8</xdr:row>
      <xdr:rowOff>38342</xdr:rowOff>
    </xdr:to>
    <xdr:sp macro="" textlink="">
      <xdr:nvSpPr>
        <xdr:cNvPr id="22" name="Flecha: curvada hacia la derecha 21">
          <a:extLst>
            <a:ext uri="{FF2B5EF4-FFF2-40B4-BE49-F238E27FC236}">
              <a16:creationId xmlns:a16="http://schemas.microsoft.com/office/drawing/2014/main" id="{DED2EA21-9FEC-478E-B8FF-5E913F2E1B3E}"/>
            </a:ext>
          </a:extLst>
        </xdr:cNvPr>
        <xdr:cNvSpPr/>
      </xdr:nvSpPr>
      <xdr:spPr>
        <a:xfrm rot="16200000">
          <a:off x="5176973" y="1151330"/>
          <a:ext cx="191711" cy="480060"/>
        </a:xfrm>
        <a:prstGeom prst="curv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387143</xdr:colOff>
      <xdr:row>15</xdr:row>
      <xdr:rowOff>169346</xdr:rowOff>
    </xdr:from>
    <xdr:to>
      <xdr:col>11</xdr:col>
      <xdr:colOff>96805</xdr:colOff>
      <xdr:row>20</xdr:row>
      <xdr:rowOff>169398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EDCF827-2E9E-4615-8C8B-A8353FB9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291" y="2885983"/>
          <a:ext cx="2906359" cy="896073"/>
        </a:xfrm>
        <a:prstGeom prst="rect">
          <a:avLst/>
        </a:prstGeom>
      </xdr:spPr>
    </xdr:pic>
    <xdr:clientData/>
  </xdr:twoCellAnchor>
  <xdr:twoCellAnchor>
    <xdr:from>
      <xdr:col>6</xdr:col>
      <xdr:colOff>6413</xdr:colOff>
      <xdr:row>23</xdr:row>
      <xdr:rowOff>154142</xdr:rowOff>
    </xdr:from>
    <xdr:to>
      <xdr:col>6</xdr:col>
      <xdr:colOff>6414</xdr:colOff>
      <xdr:row>27</xdr:row>
      <xdr:rowOff>32063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091C9701-22C0-4A51-A728-D331392E86FC}"/>
            </a:ext>
          </a:extLst>
        </xdr:cNvPr>
        <xdr:cNvCxnSpPr/>
      </xdr:nvCxnSpPr>
      <xdr:spPr>
        <a:xfrm>
          <a:off x="2340709" y="4319653"/>
          <a:ext cx="1" cy="6023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383952</xdr:colOff>
      <xdr:row>24</xdr:row>
      <xdr:rowOff>6572</xdr:rowOff>
    </xdr:from>
    <xdr:to>
      <xdr:col>11</xdr:col>
      <xdr:colOff>383953</xdr:colOff>
      <xdr:row>27</xdr:row>
      <xdr:rowOff>61792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6A3CFBAA-DB45-4FCA-A140-0A3064AB6E3B}"/>
            </a:ext>
          </a:extLst>
        </xdr:cNvPr>
        <xdr:cNvCxnSpPr/>
      </xdr:nvCxnSpPr>
      <xdr:spPr>
        <a:xfrm>
          <a:off x="4663494" y="4353192"/>
          <a:ext cx="1" cy="5985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0</xdr:colOff>
      <xdr:row>23</xdr:row>
      <xdr:rowOff>1</xdr:rowOff>
    </xdr:from>
    <xdr:to>
      <xdr:col>16</xdr:col>
      <xdr:colOff>817360</xdr:colOff>
      <xdr:row>24</xdr:row>
      <xdr:rowOff>60370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82D0CBA-BAA3-47A7-89F5-16655836E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7218" y="4165512"/>
          <a:ext cx="1622209" cy="2414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C914F-1C5F-4825-9B09-5C979FF25776}">
  <dimension ref="B10:P12"/>
  <sheetViews>
    <sheetView zoomScale="142" zoomScaleNormal="142" workbookViewId="0">
      <selection activeCell="B18" sqref="B18"/>
    </sheetView>
  </sheetViews>
  <sheetFormatPr baseColWidth="10" defaultRowHeight="14.4" x14ac:dyDescent="0.3"/>
  <cols>
    <col min="2" max="13" width="5.6640625" customWidth="1"/>
  </cols>
  <sheetData>
    <row r="10" spans="2:16" x14ac:dyDescent="0.3">
      <c r="B10" s="1">
        <v>0</v>
      </c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</row>
    <row r="12" spans="2:16" x14ac:dyDescent="0.3">
      <c r="P12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E6D53-BB7F-47A4-8664-F3F5050809B6}">
  <dimension ref="B9:L9"/>
  <sheetViews>
    <sheetView zoomScale="142" zoomScaleNormal="142" workbookViewId="0">
      <selection activeCell="C18" sqref="C18"/>
    </sheetView>
  </sheetViews>
  <sheetFormatPr baseColWidth="10" defaultRowHeight="14.4" x14ac:dyDescent="0.3"/>
  <cols>
    <col min="1" max="13" width="5.6640625" customWidth="1"/>
  </cols>
  <sheetData>
    <row r="9" spans="2:12" x14ac:dyDescent="0.3">
      <c r="B9" s="1">
        <v>0</v>
      </c>
      <c r="C9" s="1">
        <v>1</v>
      </c>
      <c r="D9" s="1">
        <v>2</v>
      </c>
      <c r="E9" s="1">
        <v>3</v>
      </c>
      <c r="F9" s="1">
        <v>4</v>
      </c>
      <c r="G9" s="1">
        <v>5</v>
      </c>
      <c r="H9" s="1">
        <v>6</v>
      </c>
      <c r="I9" s="1">
        <v>7</v>
      </c>
      <c r="J9" s="1">
        <v>8</v>
      </c>
      <c r="K9" s="1" t="s">
        <v>1</v>
      </c>
      <c r="L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D18BF-C07E-43BE-9EA3-61774682810A}">
  <dimension ref="C6:S47"/>
  <sheetViews>
    <sheetView topLeftCell="A5" zoomScale="142" zoomScaleNormal="142" workbookViewId="0">
      <selection activeCell="Q18" sqref="Q18"/>
    </sheetView>
  </sheetViews>
  <sheetFormatPr baseColWidth="10" defaultRowHeight="14.4" x14ac:dyDescent="0.3"/>
  <cols>
    <col min="1" max="14" width="5.6640625" customWidth="1"/>
  </cols>
  <sheetData>
    <row r="6" spans="3:18" x14ac:dyDescent="0.3">
      <c r="Q6" s="6" t="s">
        <v>5</v>
      </c>
    </row>
    <row r="7" spans="3:18" x14ac:dyDescent="0.3">
      <c r="Q7" t="s">
        <v>6</v>
      </c>
    </row>
    <row r="9" spans="3:18" x14ac:dyDescent="0.3">
      <c r="C9" s="1">
        <v>0</v>
      </c>
      <c r="D9" s="1">
        <v>1</v>
      </c>
      <c r="E9" s="1">
        <v>2</v>
      </c>
      <c r="F9" s="1">
        <v>3</v>
      </c>
      <c r="G9" s="1">
        <v>4</v>
      </c>
      <c r="H9" s="1">
        <v>5</v>
      </c>
      <c r="I9" s="1">
        <v>6</v>
      </c>
      <c r="J9" s="1">
        <v>7</v>
      </c>
      <c r="K9" s="1">
        <v>8</v>
      </c>
      <c r="L9" s="1">
        <v>9</v>
      </c>
      <c r="M9" s="1">
        <v>10</v>
      </c>
      <c r="N9" s="1" t="s">
        <v>2</v>
      </c>
      <c r="O9" s="1"/>
      <c r="P9" t="s">
        <v>7</v>
      </c>
      <c r="Q9" s="2">
        <v>0.1</v>
      </c>
    </row>
    <row r="10" spans="3:18" x14ac:dyDescent="0.3">
      <c r="P10" t="s">
        <v>8</v>
      </c>
      <c r="Q10" t="s">
        <v>9</v>
      </c>
    </row>
    <row r="12" spans="3:18" x14ac:dyDescent="0.3">
      <c r="P12" t="s">
        <v>10</v>
      </c>
      <c r="Q12" t="s">
        <v>11</v>
      </c>
      <c r="R12" s="2">
        <v>0.05</v>
      </c>
    </row>
    <row r="13" spans="3:18" x14ac:dyDescent="0.3">
      <c r="P13" t="s">
        <v>12</v>
      </c>
    </row>
    <row r="16" spans="3:18" x14ac:dyDescent="0.3">
      <c r="P16" t="s">
        <v>13</v>
      </c>
      <c r="Q16" s="5">
        <v>5.0599999999999999E-2</v>
      </c>
    </row>
    <row r="18" spans="15:19" x14ac:dyDescent="0.3">
      <c r="O18" t="s">
        <v>14</v>
      </c>
      <c r="Q18" s="6">
        <f>6307.32</f>
        <v>6307.32</v>
      </c>
    </row>
    <row r="20" spans="15:19" x14ac:dyDescent="0.3">
      <c r="O20" t="s">
        <v>15</v>
      </c>
    </row>
    <row r="21" spans="15:19" x14ac:dyDescent="0.3">
      <c r="O21" t="s">
        <v>16</v>
      </c>
      <c r="S21" s="6" t="s">
        <v>18</v>
      </c>
    </row>
    <row r="22" spans="15:19" x14ac:dyDescent="0.3">
      <c r="O22" t="s">
        <v>17</v>
      </c>
    </row>
    <row r="25" spans="15:19" x14ac:dyDescent="0.3">
      <c r="O25" s="7" t="s">
        <v>19</v>
      </c>
      <c r="P25" s="7" t="s">
        <v>20</v>
      </c>
      <c r="Q25" t="s">
        <v>21</v>
      </c>
      <c r="R25" t="s">
        <v>22</v>
      </c>
    </row>
    <row r="26" spans="15:19" x14ac:dyDescent="0.3">
      <c r="O26">
        <v>0</v>
      </c>
    </row>
    <row r="27" spans="15:19" x14ac:dyDescent="0.3">
      <c r="O27">
        <f>O26+1</f>
        <v>1</v>
      </c>
    </row>
    <row r="28" spans="15:19" x14ac:dyDescent="0.3">
      <c r="O28">
        <f t="shared" ref="O28:O91" si="0">O27+1</f>
        <v>2</v>
      </c>
      <c r="P28">
        <v>500</v>
      </c>
      <c r="Q28" s="8">
        <f>FV(2.5%,R28,,-P28)</f>
        <v>779.82935885325196</v>
      </c>
      <c r="R28">
        <f>20-O28</f>
        <v>18</v>
      </c>
    </row>
    <row r="29" spans="15:19" x14ac:dyDescent="0.3">
      <c r="O29">
        <f t="shared" si="0"/>
        <v>3</v>
      </c>
      <c r="R29">
        <f t="shared" ref="R29:R46" si="1">20-O29</f>
        <v>17</v>
      </c>
    </row>
    <row r="30" spans="15:19" x14ac:dyDescent="0.3">
      <c r="O30">
        <f t="shared" si="0"/>
        <v>4</v>
      </c>
      <c r="P30">
        <v>500</v>
      </c>
      <c r="Q30" s="8">
        <f>FV(2.5%,R30,,-P30)</f>
        <v>742.25281033028159</v>
      </c>
      <c r="R30">
        <f t="shared" si="1"/>
        <v>16</v>
      </c>
    </row>
    <row r="31" spans="15:19" x14ac:dyDescent="0.3">
      <c r="O31">
        <f t="shared" si="0"/>
        <v>5</v>
      </c>
      <c r="Q31" s="8">
        <f t="shared" ref="Q31:Q46" si="2">FV(2.5%,R31,,-P31)</f>
        <v>0</v>
      </c>
      <c r="R31">
        <f t="shared" si="1"/>
        <v>15</v>
      </c>
    </row>
    <row r="32" spans="15:19" x14ac:dyDescent="0.3">
      <c r="O32">
        <f t="shared" si="0"/>
        <v>6</v>
      </c>
      <c r="P32">
        <v>500</v>
      </c>
      <c r="Q32" s="8">
        <f t="shared" si="2"/>
        <v>706.48691048688306</v>
      </c>
      <c r="R32">
        <f t="shared" si="1"/>
        <v>14</v>
      </c>
    </row>
    <row r="33" spans="15:18" x14ac:dyDescent="0.3">
      <c r="O33">
        <f t="shared" si="0"/>
        <v>7</v>
      </c>
      <c r="Q33" s="8">
        <f t="shared" si="2"/>
        <v>0</v>
      </c>
      <c r="R33">
        <f t="shared" si="1"/>
        <v>13</v>
      </c>
    </row>
    <row r="34" spans="15:18" x14ac:dyDescent="0.3">
      <c r="O34">
        <f t="shared" si="0"/>
        <v>8</v>
      </c>
      <c r="P34">
        <v>500</v>
      </c>
      <c r="Q34" s="8">
        <f t="shared" si="2"/>
        <v>672.44441212314871</v>
      </c>
      <c r="R34">
        <f t="shared" si="1"/>
        <v>12</v>
      </c>
    </row>
    <row r="35" spans="15:18" x14ac:dyDescent="0.3">
      <c r="O35">
        <f t="shared" si="0"/>
        <v>9</v>
      </c>
      <c r="Q35" s="8">
        <f t="shared" si="2"/>
        <v>0</v>
      </c>
      <c r="R35">
        <f t="shared" si="1"/>
        <v>11</v>
      </c>
    </row>
    <row r="36" spans="15:18" x14ac:dyDescent="0.3">
      <c r="O36">
        <f t="shared" si="0"/>
        <v>10</v>
      </c>
      <c r="P36">
        <v>500</v>
      </c>
      <c r="Q36" s="8">
        <f t="shared" si="2"/>
        <v>640.0422720981785</v>
      </c>
      <c r="R36">
        <f t="shared" si="1"/>
        <v>10</v>
      </c>
    </row>
    <row r="37" spans="15:18" x14ac:dyDescent="0.3">
      <c r="O37">
        <f t="shared" si="0"/>
        <v>11</v>
      </c>
      <c r="Q37" s="8">
        <f t="shared" si="2"/>
        <v>0</v>
      </c>
      <c r="R37">
        <f t="shared" si="1"/>
        <v>9</v>
      </c>
    </row>
    <row r="38" spans="15:18" x14ac:dyDescent="0.3">
      <c r="O38">
        <f t="shared" si="0"/>
        <v>12</v>
      </c>
      <c r="P38">
        <v>500</v>
      </c>
      <c r="Q38" s="8">
        <f t="shared" si="2"/>
        <v>609.20144875495885</v>
      </c>
      <c r="R38">
        <f t="shared" si="1"/>
        <v>8</v>
      </c>
    </row>
    <row r="39" spans="15:18" x14ac:dyDescent="0.3">
      <c r="O39">
        <f t="shared" si="0"/>
        <v>13</v>
      </c>
      <c r="Q39" s="8">
        <f t="shared" si="2"/>
        <v>0</v>
      </c>
      <c r="R39">
        <f t="shared" si="1"/>
        <v>7</v>
      </c>
    </row>
    <row r="40" spans="15:18" x14ac:dyDescent="0.3">
      <c r="O40">
        <f t="shared" si="0"/>
        <v>14</v>
      </c>
      <c r="P40">
        <v>500</v>
      </c>
      <c r="Q40" s="8">
        <f t="shared" si="2"/>
        <v>579.84670910644513</v>
      </c>
      <c r="R40">
        <f t="shared" si="1"/>
        <v>6</v>
      </c>
    </row>
    <row r="41" spans="15:18" x14ac:dyDescent="0.3">
      <c r="O41">
        <f t="shared" si="0"/>
        <v>15</v>
      </c>
      <c r="Q41" s="8">
        <f t="shared" si="2"/>
        <v>0</v>
      </c>
      <c r="R41">
        <f t="shared" si="1"/>
        <v>5</v>
      </c>
    </row>
    <row r="42" spans="15:18" x14ac:dyDescent="0.3">
      <c r="O42">
        <f t="shared" si="0"/>
        <v>16</v>
      </c>
      <c r="P42">
        <v>500</v>
      </c>
      <c r="Q42" s="8">
        <f t="shared" si="2"/>
        <v>551.90644531249984</v>
      </c>
      <c r="R42">
        <f t="shared" si="1"/>
        <v>4</v>
      </c>
    </row>
    <row r="43" spans="15:18" x14ac:dyDescent="0.3">
      <c r="O43">
        <f t="shared" si="0"/>
        <v>17</v>
      </c>
      <c r="Q43" s="8">
        <f t="shared" si="2"/>
        <v>0</v>
      </c>
      <c r="R43">
        <f t="shared" si="1"/>
        <v>3</v>
      </c>
    </row>
    <row r="44" spans="15:18" x14ac:dyDescent="0.3">
      <c r="O44">
        <f t="shared" si="0"/>
        <v>18</v>
      </c>
      <c r="P44">
        <v>500</v>
      </c>
      <c r="Q44" s="8">
        <f t="shared" si="2"/>
        <v>525.3125</v>
      </c>
      <c r="R44">
        <f t="shared" si="1"/>
        <v>2</v>
      </c>
    </row>
    <row r="45" spans="15:18" x14ac:dyDescent="0.3">
      <c r="O45">
        <f t="shared" si="0"/>
        <v>19</v>
      </c>
      <c r="Q45" s="8">
        <f t="shared" si="2"/>
        <v>0</v>
      </c>
      <c r="R45">
        <f t="shared" si="1"/>
        <v>1</v>
      </c>
    </row>
    <row r="46" spans="15:18" x14ac:dyDescent="0.3">
      <c r="O46">
        <f t="shared" si="0"/>
        <v>20</v>
      </c>
      <c r="P46">
        <v>500</v>
      </c>
      <c r="Q46" s="8">
        <f t="shared" si="2"/>
        <v>500</v>
      </c>
      <c r="R46">
        <f t="shared" si="1"/>
        <v>0</v>
      </c>
    </row>
    <row r="47" spans="15:18" x14ac:dyDescent="0.3">
      <c r="Q47" s="9">
        <f>SUM(Q26:Q46)</f>
        <v>6307.3228670656472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0AEA-6453-42B7-8557-48B7A0E1A102}">
  <dimension ref="A6:L25"/>
  <sheetViews>
    <sheetView zoomScale="124" zoomScaleNormal="124" workbookViewId="0">
      <selection activeCell="G25" sqref="G25"/>
    </sheetView>
  </sheetViews>
  <sheetFormatPr baseColWidth="10" defaultRowHeight="14.4" x14ac:dyDescent="0.3"/>
  <cols>
    <col min="10" max="10" width="18.6640625" customWidth="1"/>
  </cols>
  <sheetData>
    <row r="6" spans="5:12" ht="18" x14ac:dyDescent="0.35">
      <c r="J6" s="4" t="s">
        <v>0</v>
      </c>
    </row>
    <row r="7" spans="5:12" x14ac:dyDescent="0.3">
      <c r="J7" t="s">
        <v>4</v>
      </c>
    </row>
    <row r="9" spans="5:12" x14ac:dyDescent="0.3">
      <c r="J9" t="s">
        <v>25</v>
      </c>
      <c r="K9" s="2">
        <v>0.12</v>
      </c>
    </row>
    <row r="10" spans="5:12" x14ac:dyDescent="0.3">
      <c r="J10" t="s">
        <v>26</v>
      </c>
      <c r="K10">
        <v>4</v>
      </c>
      <c r="L10" t="s">
        <v>27</v>
      </c>
    </row>
    <row r="12" spans="5:12" x14ac:dyDescent="0.3">
      <c r="J12" t="s">
        <v>28</v>
      </c>
      <c r="K12" s="11">
        <f>12%/4</f>
        <v>0.03</v>
      </c>
    </row>
    <row r="13" spans="5:12" x14ac:dyDescent="0.3">
      <c r="J13" t="s">
        <v>29</v>
      </c>
      <c r="K13" s="2"/>
    </row>
    <row r="16" spans="5:12" x14ac:dyDescent="0.3">
      <c r="E16">
        <v>165</v>
      </c>
    </row>
    <row r="17" spans="1:12" x14ac:dyDescent="0.3">
      <c r="C17">
        <v>90</v>
      </c>
    </row>
    <row r="18" spans="1:12" x14ac:dyDescent="0.3">
      <c r="F18" t="s">
        <v>24</v>
      </c>
    </row>
    <row r="19" spans="1:12" x14ac:dyDescent="0.3">
      <c r="B19" s="10">
        <v>0</v>
      </c>
      <c r="C19" s="10">
        <v>1</v>
      </c>
      <c r="D19" s="10">
        <v>2</v>
      </c>
      <c r="E19" s="10">
        <v>3</v>
      </c>
      <c r="F19" s="10">
        <v>4</v>
      </c>
      <c r="G19" s="7" t="s">
        <v>23</v>
      </c>
      <c r="J19" t="s">
        <v>19</v>
      </c>
      <c r="K19" t="s">
        <v>20</v>
      </c>
      <c r="L19" t="s">
        <v>21</v>
      </c>
    </row>
    <row r="20" spans="1:12" x14ac:dyDescent="0.3">
      <c r="J20">
        <v>0</v>
      </c>
      <c r="K20">
        <v>-150</v>
      </c>
      <c r="L20" s="8">
        <f>FV(K12,J24,,-K20)</f>
        <v>-168.82632149999998</v>
      </c>
    </row>
    <row r="21" spans="1:12" x14ac:dyDescent="0.3">
      <c r="F21">
        <v>50</v>
      </c>
      <c r="J21">
        <v>1</v>
      </c>
      <c r="K21">
        <v>-200</v>
      </c>
      <c r="L21" s="8">
        <f>FV($K$12,J23,,-K21)</f>
        <v>-218.5454</v>
      </c>
    </row>
    <row r="22" spans="1:12" x14ac:dyDescent="0.3">
      <c r="J22">
        <v>2</v>
      </c>
      <c r="K22">
        <v>-85</v>
      </c>
      <c r="L22" s="8">
        <f>FV($K$12,J22,,-K22)</f>
        <v>-90.17649999999999</v>
      </c>
    </row>
    <row r="23" spans="1:12" x14ac:dyDescent="0.3">
      <c r="A23">
        <v>150</v>
      </c>
      <c r="D23">
        <v>175</v>
      </c>
      <c r="J23">
        <v>3</v>
      </c>
      <c r="K23">
        <v>165</v>
      </c>
      <c r="L23" s="8">
        <f>FV($K$12,J21,,-K23)</f>
        <v>169.95000000000002</v>
      </c>
    </row>
    <row r="24" spans="1:12" x14ac:dyDescent="0.3">
      <c r="C24" s="1">
        <v>200</v>
      </c>
      <c r="J24">
        <v>4</v>
      </c>
      <c r="K24">
        <v>-50</v>
      </c>
      <c r="L24" s="8">
        <f>FV($K$12,J20,,-K24)</f>
        <v>-50</v>
      </c>
    </row>
    <row r="25" spans="1:12" x14ac:dyDescent="0.3">
      <c r="K25" s="6" t="s">
        <v>21</v>
      </c>
      <c r="L25" s="9">
        <f>SUM(L20:L24)</f>
        <v>-357.59822149999991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1CA36-EEA3-4818-B217-3DD9DB9742DF}">
  <dimension ref="B6:T28"/>
  <sheetViews>
    <sheetView tabSelected="1" topLeftCell="A7" zoomScale="142" zoomScaleNormal="142" workbookViewId="0">
      <selection activeCell="Q29" sqref="Q29"/>
    </sheetView>
  </sheetViews>
  <sheetFormatPr baseColWidth="10" defaultRowHeight="14.4" x14ac:dyDescent="0.3"/>
  <cols>
    <col min="1" max="5" width="5.6640625" customWidth="1"/>
    <col min="6" max="6" width="6.77734375" bestFit="1" customWidth="1"/>
    <col min="7" max="11" width="5.6640625" customWidth="1"/>
    <col min="12" max="13" width="6.77734375" bestFit="1" customWidth="1"/>
    <col min="14" max="15" width="5.6640625" customWidth="1"/>
    <col min="17" max="17" width="12.109375" bestFit="1" customWidth="1"/>
  </cols>
  <sheetData>
    <row r="6" spans="3:20" x14ac:dyDescent="0.3">
      <c r="R6" t="s">
        <v>30</v>
      </c>
    </row>
    <row r="7" spans="3:20" x14ac:dyDescent="0.3">
      <c r="C7" s="1">
        <v>0</v>
      </c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>
        <v>8</v>
      </c>
      <c r="L7" s="1">
        <v>9</v>
      </c>
      <c r="M7" s="1">
        <v>10</v>
      </c>
      <c r="N7" s="1">
        <v>11</v>
      </c>
      <c r="O7" s="1">
        <v>12</v>
      </c>
      <c r="P7" t="s">
        <v>3</v>
      </c>
      <c r="R7" t="s">
        <v>31</v>
      </c>
    </row>
    <row r="10" spans="3:20" x14ac:dyDescent="0.3">
      <c r="R10" t="s">
        <v>32</v>
      </c>
    </row>
    <row r="11" spans="3:20" x14ac:dyDescent="0.3">
      <c r="R11" t="s">
        <v>33</v>
      </c>
      <c r="S11">
        <v>2</v>
      </c>
      <c r="T11" t="s">
        <v>34</v>
      </c>
    </row>
    <row r="13" spans="3:20" x14ac:dyDescent="0.3">
      <c r="R13" t="s">
        <v>35</v>
      </c>
      <c r="T13" s="2">
        <v>0.03</v>
      </c>
    </row>
    <row r="14" spans="3:20" x14ac:dyDescent="0.3">
      <c r="R14" t="s">
        <v>36</v>
      </c>
      <c r="S14">
        <v>1</v>
      </c>
    </row>
    <row r="16" spans="3:20" x14ac:dyDescent="0.3">
      <c r="R16" t="s">
        <v>37</v>
      </c>
      <c r="T16" s="2">
        <v>0.03</v>
      </c>
    </row>
    <row r="18" spans="2:17" x14ac:dyDescent="0.3">
      <c r="M18" s="12">
        <f>100*(1+0.03*(5/6))+90*(1+0.03*(3/6))+80</f>
        <v>273.84999999999997</v>
      </c>
    </row>
    <row r="21" spans="2:17" x14ac:dyDescent="0.3">
      <c r="M21" s="12">
        <f>75*(1+0.03*5/6)+85*(1+0.03*4/6)+70*(1+0.03*1/6)</f>
        <v>233.92499999999998</v>
      </c>
    </row>
    <row r="24" spans="2:17" x14ac:dyDescent="0.3">
      <c r="B24" s="10">
        <v>0</v>
      </c>
      <c r="C24" s="10"/>
      <c r="D24" s="10"/>
      <c r="E24" s="10"/>
      <c r="F24" s="10"/>
      <c r="G24" s="10">
        <v>1</v>
      </c>
      <c r="H24" s="10"/>
      <c r="I24" s="10"/>
      <c r="J24" s="10"/>
      <c r="K24" s="10"/>
      <c r="L24" s="10"/>
      <c r="M24" s="10">
        <v>2</v>
      </c>
      <c r="N24" s="7" t="s">
        <v>2</v>
      </c>
      <c r="O24" s="7"/>
    </row>
    <row r="26" spans="2:17" x14ac:dyDescent="0.3">
      <c r="P26" t="s">
        <v>38</v>
      </c>
      <c r="Q26" s="13">
        <f>FV(3%,1,,-273.85)+L28</f>
        <v>515.9905</v>
      </c>
    </row>
    <row r="28" spans="2:17" x14ac:dyDescent="0.3">
      <c r="F28" s="12">
        <f>100*(1+0.03*(5/6))+90*(1+0.03*(3/6))+80</f>
        <v>273.84999999999997</v>
      </c>
      <c r="L28" s="12">
        <f>75*(1+0.03*5/6)+85*(1+0.03*4/6)+70*(1+0.03*1/6)</f>
        <v>233.92499999999998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7D440210FBDF4B8AF92FDDA92074DC" ma:contentTypeVersion="4" ma:contentTypeDescription="Crear nuevo documento." ma:contentTypeScope="" ma:versionID="7e14b3175bbdc0c97736f728e2c7bac6">
  <xsd:schema xmlns:xsd="http://www.w3.org/2001/XMLSchema" xmlns:xs="http://www.w3.org/2001/XMLSchema" xmlns:p="http://schemas.microsoft.com/office/2006/metadata/properties" xmlns:ns2="8b7fa946-b8a2-4fc5-87a7-5d8b17bd94ee" targetNamespace="http://schemas.microsoft.com/office/2006/metadata/properties" ma:root="true" ma:fieldsID="7688de0f79272f472686725912213df6" ns2:_="">
    <xsd:import namespace="8b7fa946-b8a2-4fc5-87a7-5d8b17bd94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7fa946-b8a2-4fc5-87a7-5d8b17bd94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A39742-2EAE-4D2E-B868-21515FC211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CA2FDE-1868-4D13-A9A0-33C0731AD9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7fa946-b8a2-4fc5-87a7-5d8b17bd94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054CB4-7CBB-409F-988F-BDBC17A3328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PROBLEMA 1</vt:lpstr>
      <vt:lpstr>PROBLEMA 2</vt:lpstr>
      <vt:lpstr>PROBLEMA 3</vt:lpstr>
      <vt:lpstr>PROBLEMA 4</vt:lpstr>
      <vt:lpstr>PROBLEMA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Azurdia</cp:lastModifiedBy>
  <dcterms:created xsi:type="dcterms:W3CDTF">2020-09-08T00:36:08Z</dcterms:created>
  <dcterms:modified xsi:type="dcterms:W3CDTF">2021-09-22T02:26:20Z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0x0101004C7D440210FBDF4B8AF92FDDA92074DC</vt:lpwstr>
  </property>
</Properties>
</file>