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82377090-6F9F-4FB1-916A-C997F4FDF0A4}" xr6:coauthVersionLast="47" xr6:coauthVersionMax="47" xr10:uidLastSave="{00000000-0000-0000-0000-000000000000}"/>
  <bookViews>
    <workbookView xWindow="25490" yWindow="3520" windowWidth="19420" windowHeight="11020" activeTab="3" xr2:uid="{04B8BCDF-A0A7-4539-B0C6-853D8AD4F7C2}"/>
  </bookViews>
  <sheets>
    <sheet name="1" sheetId="1" r:id="rId1"/>
    <sheet name="2" sheetId="2" r:id="rId2"/>
    <sheet name="3" sheetId="3" r:id="rId3"/>
    <sheet name="CUESTION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4" l="1"/>
  <c r="L15" i="4"/>
  <c r="N10" i="4"/>
  <c r="M6" i="4" l="1"/>
  <c r="M4" i="4"/>
</calcChain>
</file>

<file path=xl/sharedStrings.xml><?xml version="1.0" encoding="utf-8"?>
<sst xmlns="http://schemas.openxmlformats.org/spreadsheetml/2006/main" count="31" uniqueCount="23">
  <si>
    <t>años</t>
  </si>
  <si>
    <t>Si VP  = 0 significa que se gana exactamente el 20% deseado</t>
  </si>
  <si>
    <t>Si VP  &gt; 0 significa que se gana más del 20% deseado</t>
  </si>
  <si>
    <t>Si VP  &lt; 0 significa que se gana menos del 20% deseado</t>
  </si>
  <si>
    <t>P = Inversión Inicial</t>
  </si>
  <si>
    <t>CAO = Costo anual operativo</t>
  </si>
  <si>
    <t>VS = Valor de Salvamento</t>
  </si>
  <si>
    <t>N = plazo</t>
  </si>
  <si>
    <t>TASA INTERNA DE RETORNO</t>
  </si>
  <si>
    <t>ATOMIZADOR</t>
  </si>
  <si>
    <t>CAMIONES</t>
  </si>
  <si>
    <t>inversion inicial</t>
  </si>
  <si>
    <t>VS</t>
  </si>
  <si>
    <t>N</t>
  </si>
  <si>
    <t>CAO (/año)</t>
  </si>
  <si>
    <t>MAIZ(/año)</t>
  </si>
  <si>
    <t>PASTO(/año)</t>
  </si>
  <si>
    <t>VP = -60,000+(-26,000)(P/A,18%,20)+(-14,000)(P/A,18%,20)+10,000(P/F,18%,20)+10,000(P/F,18%,20)</t>
  </si>
  <si>
    <t>P/A</t>
  </si>
  <si>
    <t>P/F</t>
  </si>
  <si>
    <t>M.C.M</t>
  </si>
  <si>
    <t>VP = -360,000+(-42,000)(P/A,18%,20)+20,000(P/A,18%,20)+(-360,000)(P/F,18%,10)+90,000(P/F,18%,10)+90,000(P/F,18%,20)</t>
  </si>
  <si>
    <t>PRIMER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</si>
</sst>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_-[$$-540A]* #,##0.00_ ;_-[$$-540A]* \-#,##0.00\ ;_-[$$-540A]* &quot;-&quot;??_ ;_-@_ "/>
    <numFmt numFmtId="166" formatCode="&quot;Q&quot;#,##0.00"/>
    <numFmt numFmtId="167" formatCode="_-&quot;Q&quot;* #,##0_-;\-&quot;Q&quot;* #,##0_-;_-&quot;Q&quot;* &quot;-&quot;??_-;_-@_-"/>
    <numFmt numFmtId="168" formatCode="#,##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164" fontId="7" fillId="0" borderId="0" xfId="0" applyNumberFormat="1" applyFont="1" applyFill="1"/>
    <xf numFmtId="0" fontId="1" fillId="0" borderId="0" xfId="0" applyFont="1" applyFill="1"/>
    <xf numFmtId="165" fontId="4" fillId="0" borderId="0" xfId="0" applyNumberFormat="1" applyFont="1" applyFill="1"/>
    <xf numFmtId="165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8" fillId="2" borderId="2" xfId="0" applyFont="1" applyFill="1" applyBorder="1" applyAlignment="1">
      <alignment horizontal="center" wrapText="1"/>
    </xf>
    <xf numFmtId="164" fontId="5" fillId="3" borderId="3" xfId="0" applyNumberFormat="1" applyFont="1" applyFill="1" applyBorder="1" applyAlignment="1">
      <alignment horizontal="center"/>
    </xf>
    <xf numFmtId="168" fontId="5" fillId="0" borderId="4" xfId="0" applyNumberFormat="1" applyFont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68" fontId="5" fillId="3" borderId="5" xfId="0" applyNumberFormat="1" applyFont="1" applyFill="1" applyBorder="1" applyAlignment="1">
      <alignment horizontal="center"/>
    </xf>
    <xf numFmtId="168" fontId="5" fillId="4" borderId="6" xfId="0" applyNumberFormat="1" applyFont="1" applyFill="1" applyBorder="1" applyAlignment="1">
      <alignment horizontal="center"/>
    </xf>
    <xf numFmtId="168" fontId="5" fillId="5" borderId="6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wrapText="1"/>
    </xf>
    <xf numFmtId="169" fontId="5" fillId="3" borderId="3" xfId="0" applyNumberFormat="1" applyFont="1" applyFill="1" applyBorder="1" applyAlignment="1">
      <alignment horizontal="center"/>
    </xf>
    <xf numFmtId="169" fontId="5" fillId="0" borderId="4" xfId="0" applyNumberFormat="1" applyFont="1" applyBorder="1" applyAlignment="1">
      <alignment horizontal="center"/>
    </xf>
    <xf numFmtId="169" fontId="5" fillId="3" borderId="4" xfId="0" applyNumberFormat="1" applyFont="1" applyFill="1" applyBorder="1" applyAlignment="1">
      <alignment horizontal="center"/>
    </xf>
    <xf numFmtId="169" fontId="5" fillId="5" borderId="4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71270</xdr:colOff>
      <xdr:row>0</xdr:row>
      <xdr:rowOff>50649</xdr:rowOff>
    </xdr:from>
    <xdr:to>
      <xdr:col>10</xdr:col>
      <xdr:colOff>433208</xdr:colOff>
      <xdr:row>4</xdr:row>
      <xdr:rowOff>118924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D17DA6-7416-4D65-8718-B3DB862D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0" y="50649"/>
          <a:ext cx="5904666" cy="804651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>
    <xdr:from>
      <xdr:col>1</xdr:col>
      <xdr:colOff>4483</xdr:colOff>
      <xdr:row>12</xdr:row>
      <xdr:rowOff>0</xdr:rowOff>
    </xdr:from>
    <xdr:to>
      <xdr:col>1</xdr:col>
      <xdr:colOff>8965</xdr:colOff>
      <xdr:row>14</xdr:row>
      <xdr:rowOff>98611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38859B1-6E80-4620-876B-7E42D7FE680B}"/>
            </a:ext>
          </a:extLst>
        </xdr:cNvPr>
        <xdr:cNvCxnSpPr/>
      </xdr:nvCxnSpPr>
      <xdr:spPr>
        <a:xfrm flipH="1">
          <a:off x="797859" y="1837765"/>
          <a:ext cx="4482" cy="466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573742</xdr:colOff>
      <xdr:row>14</xdr:row>
      <xdr:rowOff>165847</xdr:rowOff>
    </xdr:from>
    <xdr:to>
      <xdr:col>1</xdr:col>
      <xdr:colOff>283748</xdr:colOff>
      <xdr:row>16</xdr:row>
      <xdr:rowOff>38441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1FC7EAE-CA12-4A8D-8FF7-D5D5EA16ED17}"/>
            </a:ext>
          </a:extLst>
        </xdr:cNvPr>
        <xdr:cNvSpPr txBox="1"/>
      </xdr:nvSpPr>
      <xdr:spPr>
        <a:xfrm>
          <a:off x="573742" y="2371165"/>
          <a:ext cx="503382" cy="24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4,800</a:t>
          </a:r>
        </a:p>
      </xdr:txBody>
    </xdr:sp>
    <xdr:clientData/>
  </xdr:twoCellAnchor>
  <xdr:twoCellAnchor>
    <xdr:from>
      <xdr:col>4</xdr:col>
      <xdr:colOff>381000</xdr:colOff>
      <xdr:row>6</xdr:row>
      <xdr:rowOff>103094</xdr:rowOff>
    </xdr:from>
    <xdr:to>
      <xdr:col>4</xdr:col>
      <xdr:colOff>389965</xdr:colOff>
      <xdr:row>9</xdr:row>
      <xdr:rowOff>129988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3FF5F7-9832-424E-8AD7-E7FF4F743415}"/>
            </a:ext>
          </a:extLst>
        </xdr:cNvPr>
        <xdr:cNvCxnSpPr/>
      </xdr:nvCxnSpPr>
      <xdr:spPr>
        <a:xfrm flipH="1" flipV="1">
          <a:off x="2357718" y="1205753"/>
          <a:ext cx="8965" cy="5782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161365</xdr:colOff>
      <xdr:row>5</xdr:row>
      <xdr:rowOff>31376</xdr:rowOff>
    </xdr:from>
    <xdr:to>
      <xdr:col>5</xdr:col>
      <xdr:colOff>270300</xdr:colOff>
      <xdr:row>6</xdr:row>
      <xdr:rowOff>87746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F43CA91-1536-4EBB-946E-1F2E1E6B52F0}"/>
            </a:ext>
          </a:extLst>
        </xdr:cNvPr>
        <xdr:cNvSpPr txBox="1"/>
      </xdr:nvSpPr>
      <xdr:spPr>
        <a:xfrm>
          <a:off x="2138083" y="950258"/>
          <a:ext cx="503382" cy="24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5,000</a:t>
          </a:r>
        </a:p>
      </xdr:txBody>
    </xdr:sp>
    <xdr:clientData/>
  </xdr:twoCellAnchor>
  <xdr:twoCellAnchor>
    <xdr:from>
      <xdr:col>1</xdr:col>
      <xdr:colOff>394446</xdr:colOff>
      <xdr:row>11</xdr:row>
      <xdr:rowOff>174811</xdr:rowOff>
    </xdr:from>
    <xdr:to>
      <xdr:col>2</xdr:col>
      <xdr:colOff>4482</xdr:colOff>
      <xdr:row>13</xdr:row>
      <xdr:rowOff>62753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AB38878-935D-4226-95DE-B54A521F9BFC}"/>
            </a:ext>
          </a:extLst>
        </xdr:cNvPr>
        <xdr:cNvCxnSpPr/>
      </xdr:nvCxnSpPr>
      <xdr:spPr>
        <a:xfrm>
          <a:off x="1187822" y="2196352"/>
          <a:ext cx="4484" cy="25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170330</xdr:rowOff>
    </xdr:from>
    <xdr:to>
      <xdr:col>3</xdr:col>
      <xdr:colOff>4484</xdr:colOff>
      <xdr:row>13</xdr:row>
      <xdr:rowOff>58272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FB383E5-DFD2-4997-AF79-63585B8B6AB6}"/>
            </a:ext>
          </a:extLst>
        </xdr:cNvPr>
        <xdr:cNvCxnSpPr/>
      </xdr:nvCxnSpPr>
      <xdr:spPr>
        <a:xfrm>
          <a:off x="1582271" y="2191871"/>
          <a:ext cx="4484" cy="25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394445</xdr:colOff>
      <xdr:row>12</xdr:row>
      <xdr:rowOff>8963</xdr:rowOff>
    </xdr:from>
    <xdr:to>
      <xdr:col>4</xdr:col>
      <xdr:colOff>4482</xdr:colOff>
      <xdr:row>13</xdr:row>
      <xdr:rowOff>80682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33580F85-B5DC-471F-88AD-9BC4FAB391FF}"/>
            </a:ext>
          </a:extLst>
        </xdr:cNvPr>
        <xdr:cNvCxnSpPr/>
      </xdr:nvCxnSpPr>
      <xdr:spPr>
        <a:xfrm>
          <a:off x="1976716" y="2214281"/>
          <a:ext cx="4484" cy="25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4482</xdr:rowOff>
    </xdr:from>
    <xdr:to>
      <xdr:col>5</xdr:col>
      <xdr:colOff>4484</xdr:colOff>
      <xdr:row>13</xdr:row>
      <xdr:rowOff>76201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C7833E0-AE0E-4274-83FF-AE6150F7B761}"/>
            </a:ext>
          </a:extLst>
        </xdr:cNvPr>
        <xdr:cNvCxnSpPr/>
      </xdr:nvCxnSpPr>
      <xdr:spPr>
        <a:xfrm>
          <a:off x="2371165" y="2209800"/>
          <a:ext cx="4484" cy="25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98612</xdr:rowOff>
    </xdr:from>
    <xdr:to>
      <xdr:col>5</xdr:col>
      <xdr:colOff>35859</xdr:colOff>
      <xdr:row>13</xdr:row>
      <xdr:rowOff>103094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C7237658-A66A-4A33-98A6-47E378D9CD98}"/>
            </a:ext>
          </a:extLst>
        </xdr:cNvPr>
        <xdr:cNvCxnSpPr/>
      </xdr:nvCxnSpPr>
      <xdr:spPr>
        <a:xfrm>
          <a:off x="1174376" y="2487706"/>
          <a:ext cx="1232648" cy="4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291353</xdr:colOff>
      <xdr:row>13</xdr:row>
      <xdr:rowOff>89647</xdr:rowOff>
    </xdr:from>
    <xdr:to>
      <xdr:col>4</xdr:col>
      <xdr:colOff>5841</xdr:colOff>
      <xdr:row>14</xdr:row>
      <xdr:rowOff>146017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DCABC83-78B7-4CB1-A0ED-CA6FABC6F511}"/>
            </a:ext>
          </a:extLst>
        </xdr:cNvPr>
        <xdr:cNvSpPr txBox="1"/>
      </xdr:nvSpPr>
      <xdr:spPr>
        <a:xfrm>
          <a:off x="1479177" y="2478741"/>
          <a:ext cx="503382" cy="24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350</a:t>
          </a:r>
        </a:p>
      </xdr:txBody>
    </xdr:sp>
    <xdr:clientData/>
  </xdr:twoCellAnchor>
  <xdr:twoCellAnchor>
    <xdr:from>
      <xdr:col>2</xdr:col>
      <xdr:colOff>4482</xdr:colOff>
      <xdr:row>10</xdr:row>
      <xdr:rowOff>40342</xdr:rowOff>
    </xdr:from>
    <xdr:to>
      <xdr:col>2</xdr:col>
      <xdr:colOff>4482</xdr:colOff>
      <xdr:row>11</xdr:row>
      <xdr:rowOff>156883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8207E2F-20DF-49FE-8AAA-5E16F144DE4C}"/>
            </a:ext>
          </a:extLst>
        </xdr:cNvPr>
        <xdr:cNvCxnSpPr/>
      </xdr:nvCxnSpPr>
      <xdr:spPr>
        <a:xfrm flipV="1">
          <a:off x="1192306" y="1878107"/>
          <a:ext cx="0" cy="3003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</xdr:colOff>
      <xdr:row>10</xdr:row>
      <xdr:rowOff>35860</xdr:rowOff>
    </xdr:from>
    <xdr:to>
      <xdr:col>3</xdr:col>
      <xdr:colOff>4484</xdr:colOff>
      <xdr:row>11</xdr:row>
      <xdr:rowOff>165848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72400F8-1411-469A-80B6-7F1E4607B9C9}"/>
            </a:ext>
          </a:extLst>
        </xdr:cNvPr>
        <xdr:cNvCxnSpPr/>
      </xdr:nvCxnSpPr>
      <xdr:spPr>
        <a:xfrm flipV="1">
          <a:off x="1586753" y="1873625"/>
          <a:ext cx="2" cy="313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</xdr:colOff>
      <xdr:row>10</xdr:row>
      <xdr:rowOff>44824</xdr:rowOff>
    </xdr:from>
    <xdr:to>
      <xdr:col>4</xdr:col>
      <xdr:colOff>8964</xdr:colOff>
      <xdr:row>11</xdr:row>
      <xdr:rowOff>161365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6E3EAE59-71C6-42DC-85FB-6834719FF785}"/>
            </a:ext>
          </a:extLst>
        </xdr:cNvPr>
        <xdr:cNvCxnSpPr/>
      </xdr:nvCxnSpPr>
      <xdr:spPr>
        <a:xfrm flipV="1">
          <a:off x="1985682" y="1882589"/>
          <a:ext cx="0" cy="3003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</xdr:colOff>
      <xdr:row>10</xdr:row>
      <xdr:rowOff>40342</xdr:rowOff>
    </xdr:from>
    <xdr:to>
      <xdr:col>5</xdr:col>
      <xdr:colOff>8966</xdr:colOff>
      <xdr:row>11</xdr:row>
      <xdr:rowOff>170330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6C0A67DB-F070-4DFF-A754-B7DA66271022}"/>
            </a:ext>
          </a:extLst>
        </xdr:cNvPr>
        <xdr:cNvCxnSpPr/>
      </xdr:nvCxnSpPr>
      <xdr:spPr>
        <a:xfrm flipV="1">
          <a:off x="2380129" y="1878107"/>
          <a:ext cx="2" cy="313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354107</xdr:colOff>
      <xdr:row>9</xdr:row>
      <xdr:rowOff>170330</xdr:rowOff>
    </xdr:from>
    <xdr:to>
      <xdr:col>5</xdr:col>
      <xdr:colOff>8966</xdr:colOff>
      <xdr:row>9</xdr:row>
      <xdr:rowOff>174812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DD3DB5E3-CEC6-4C9E-80B5-A9444E58B605}"/>
            </a:ext>
          </a:extLst>
        </xdr:cNvPr>
        <xdr:cNvCxnSpPr/>
      </xdr:nvCxnSpPr>
      <xdr:spPr>
        <a:xfrm>
          <a:off x="1147483" y="1824318"/>
          <a:ext cx="1232648" cy="4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108935</xdr:colOff>
      <xdr:row>9</xdr:row>
      <xdr:rowOff>56371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2059E7E-27A1-4B9C-A496-957DC6652FAE}"/>
            </a:ext>
          </a:extLst>
        </xdr:cNvPr>
        <xdr:cNvSpPr txBox="1"/>
      </xdr:nvSpPr>
      <xdr:spPr>
        <a:xfrm>
          <a:off x="1582271" y="1470212"/>
          <a:ext cx="503382" cy="24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1,500</a:t>
          </a:r>
        </a:p>
      </xdr:txBody>
    </xdr:sp>
    <xdr:clientData/>
  </xdr:twoCellAnchor>
  <xdr:twoCellAnchor>
    <xdr:from>
      <xdr:col>1</xdr:col>
      <xdr:colOff>156883</xdr:colOff>
      <xdr:row>6</xdr:row>
      <xdr:rowOff>41684</xdr:rowOff>
    </xdr:from>
    <xdr:to>
      <xdr:col>2</xdr:col>
      <xdr:colOff>381911</xdr:colOff>
      <xdr:row>7</xdr:row>
      <xdr:rowOff>98055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DA108DDD-1936-42A0-9263-E50DC33D054E}"/>
            </a:ext>
          </a:extLst>
        </xdr:cNvPr>
        <xdr:cNvSpPr txBox="1"/>
      </xdr:nvSpPr>
      <xdr:spPr>
        <a:xfrm>
          <a:off x="950259" y="1144343"/>
          <a:ext cx="619476" cy="24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rgbClr val="FF0000"/>
              </a:solidFill>
            </a:rPr>
            <a:t>i = 20%</a:t>
          </a:r>
        </a:p>
      </xdr:txBody>
    </xdr:sp>
    <xdr:clientData/>
  </xdr:twoCellAnchor>
  <xdr:twoCellAnchor editAs="oneCell">
    <xdr:from>
      <xdr:col>7</xdr:col>
      <xdr:colOff>7230</xdr:colOff>
      <xdr:row>9</xdr:row>
      <xdr:rowOff>85676</xdr:rowOff>
    </xdr:from>
    <xdr:to>
      <xdr:col>12</xdr:col>
      <xdr:colOff>619660</xdr:colOff>
      <xdr:row>12</xdr:row>
      <xdr:rowOff>73598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017182-FD39-4A65-BBF3-459C46E13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7345" y="1756214"/>
          <a:ext cx="4565354" cy="543499"/>
        </a:xfrm>
        <a:prstGeom prst="rect">
          <a:avLst/>
        </a:prstGeom>
      </xdr:spPr>
    </xdr:pic>
    <xdr:clientData/>
  </xdr:twoCellAnchor>
  <xdr:twoCellAnchor editAs="oneCell">
    <xdr:from>
      <xdr:col>7</xdr:col>
      <xdr:colOff>164807</xdr:colOff>
      <xdr:row>12</xdr:row>
      <xdr:rowOff>46937</xdr:rowOff>
    </xdr:from>
    <xdr:to>
      <xdr:col>12</xdr:col>
      <xdr:colOff>336092</xdr:colOff>
      <xdr:row>19</xdr:row>
      <xdr:rowOff>51137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3C4CBE-6C11-4B65-8118-573BD255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4922" y="2274322"/>
          <a:ext cx="4121669" cy="1306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143997</xdr:rowOff>
    </xdr:from>
    <xdr:to>
      <xdr:col>12</xdr:col>
      <xdr:colOff>601847</xdr:colOff>
      <xdr:row>28</xdr:row>
      <xdr:rowOff>92150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A16A42-FA8B-431C-B173-9B03B2032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85074"/>
          <a:ext cx="7722346" cy="1806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83820</xdr:rowOff>
    </xdr:from>
    <xdr:to>
      <xdr:col>18</xdr:col>
      <xdr:colOff>230646</xdr:colOff>
      <xdr:row>5</xdr:row>
      <xdr:rowOff>61037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C00624-7764-4FEF-AFE0-726BEB07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83820"/>
          <a:ext cx="5928874" cy="891617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5</xdr:row>
      <xdr:rowOff>143101</xdr:rowOff>
    </xdr:from>
    <xdr:to>
      <xdr:col>11</xdr:col>
      <xdr:colOff>4097</xdr:colOff>
      <xdr:row>16</xdr:row>
      <xdr:rowOff>163909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736F1F-F05F-444A-8DE1-65D8DA7DF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4875"/>
          <a:ext cx="3654323" cy="2048711"/>
        </a:xfrm>
        <a:prstGeom prst="rect">
          <a:avLst/>
        </a:prstGeom>
      </xdr:spPr>
    </xdr:pic>
    <xdr:clientData/>
  </xdr:twoCellAnchor>
  <xdr:twoCellAnchor editAs="oneCell">
    <xdr:from>
      <xdr:col>13</xdr:col>
      <xdr:colOff>53259</xdr:colOff>
      <xdr:row>5</xdr:row>
      <xdr:rowOff>122904</xdr:rowOff>
    </xdr:from>
    <xdr:to>
      <xdr:col>17</xdr:col>
      <xdr:colOff>255557</xdr:colOff>
      <xdr:row>8</xdr:row>
      <xdr:rowOff>82950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3FA2D9-BB63-46E3-9E01-3A951496F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7162" y="1044678"/>
          <a:ext cx="1529653" cy="513111"/>
        </a:xfrm>
        <a:prstGeom prst="rect">
          <a:avLst/>
        </a:prstGeom>
      </xdr:spPr>
    </xdr:pic>
    <xdr:clientData/>
  </xdr:twoCellAnchor>
  <xdr:twoCellAnchor editAs="oneCell">
    <xdr:from>
      <xdr:col>17</xdr:col>
      <xdr:colOff>280136</xdr:colOff>
      <xdr:row>5</xdr:row>
      <xdr:rowOff>155678</xdr:rowOff>
    </xdr:from>
    <xdr:to>
      <xdr:col>22</xdr:col>
      <xdr:colOff>297181</xdr:colOff>
      <xdr:row>7</xdr:row>
      <xdr:rowOff>163793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674A95-F0F1-4AFB-B4DD-08C48CC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1394" y="1077452"/>
          <a:ext cx="1676239" cy="376825"/>
        </a:xfrm>
        <a:prstGeom prst="rect">
          <a:avLst/>
        </a:prstGeom>
      </xdr:spPr>
    </xdr:pic>
    <xdr:clientData/>
  </xdr:twoCellAnchor>
  <xdr:twoCellAnchor editAs="oneCell">
    <xdr:from>
      <xdr:col>13</xdr:col>
      <xdr:colOff>38142</xdr:colOff>
      <xdr:row>8</xdr:row>
      <xdr:rowOff>108639</xdr:rowOff>
    </xdr:from>
    <xdr:to>
      <xdr:col>26</xdr:col>
      <xdr:colOff>621211</xdr:colOff>
      <xdr:row>14</xdr:row>
      <xdr:rowOff>113461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8C7929-BECE-4BF4-957F-0129FEB8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045" y="1583478"/>
          <a:ext cx="6285779" cy="1110951"/>
        </a:xfrm>
        <a:prstGeom prst="rect">
          <a:avLst/>
        </a:prstGeom>
      </xdr:spPr>
    </xdr:pic>
    <xdr:clientData/>
  </xdr:twoCellAnchor>
  <xdr:twoCellAnchor editAs="oneCell">
    <xdr:from>
      <xdr:col>13</xdr:col>
      <xdr:colOff>34618</xdr:colOff>
      <xdr:row>17</xdr:row>
      <xdr:rowOff>28677</xdr:rowOff>
    </xdr:from>
    <xdr:to>
      <xdr:col>26</xdr:col>
      <xdr:colOff>479784</xdr:colOff>
      <xdr:row>25</xdr:row>
      <xdr:rowOff>148505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EB5999-B4B7-44A2-BB25-68E704DA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48521" y="3162709"/>
          <a:ext cx="6147876" cy="1594667"/>
        </a:xfrm>
        <a:prstGeom prst="rect">
          <a:avLst/>
        </a:prstGeom>
      </xdr:spPr>
    </xdr:pic>
    <xdr:clientData/>
  </xdr:twoCellAnchor>
  <xdr:twoCellAnchor editAs="oneCell">
    <xdr:from>
      <xdr:col>17</xdr:col>
      <xdr:colOff>94226</xdr:colOff>
      <xdr:row>14</xdr:row>
      <xdr:rowOff>26151</xdr:rowOff>
    </xdr:from>
    <xdr:to>
      <xdr:col>24</xdr:col>
      <xdr:colOff>632430</xdr:colOff>
      <xdr:row>15</xdr:row>
      <xdr:rowOff>181591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44518D6-68E3-40BC-A59E-EEB9F299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35484" y="2607119"/>
          <a:ext cx="3324011" cy="339795"/>
        </a:xfrm>
        <a:prstGeom prst="rect">
          <a:avLst/>
        </a:prstGeom>
      </xdr:spPr>
    </xdr:pic>
    <xdr:clientData/>
  </xdr:twoCellAnchor>
  <xdr:twoCellAnchor editAs="oneCell">
    <xdr:from>
      <xdr:col>17</xdr:col>
      <xdr:colOff>178987</xdr:colOff>
      <xdr:row>25</xdr:row>
      <xdr:rowOff>160502</xdr:rowOff>
    </xdr:from>
    <xdr:to>
      <xdr:col>24</xdr:col>
      <xdr:colOff>258779</xdr:colOff>
      <xdr:row>27</xdr:row>
      <xdr:rowOff>98321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4BC803-7F70-43C5-A772-ED6A37E05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20245" y="4769373"/>
          <a:ext cx="2865599" cy="306529"/>
        </a:xfrm>
        <a:prstGeom prst="rect">
          <a:avLst/>
        </a:prstGeom>
      </xdr:spPr>
    </xdr:pic>
    <xdr:clientData/>
  </xdr:twoCellAnchor>
  <xdr:twoCellAnchor editAs="oneCell">
    <xdr:from>
      <xdr:col>26</xdr:col>
      <xdr:colOff>707472</xdr:colOff>
      <xdr:row>17</xdr:row>
      <xdr:rowOff>49319</xdr:rowOff>
    </xdr:from>
    <xdr:to>
      <xdr:col>28</xdr:col>
      <xdr:colOff>468627</xdr:colOff>
      <xdr:row>23</xdr:row>
      <xdr:rowOff>24012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F164F67-7D5E-40E4-89E9-F0EF162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24085" y="3183351"/>
          <a:ext cx="1285155" cy="1080822"/>
        </a:xfrm>
        <a:prstGeom prst="rect">
          <a:avLst/>
        </a:prstGeom>
      </xdr:spPr>
    </xdr:pic>
    <xdr:clientData/>
  </xdr:twoCellAnchor>
  <xdr:twoCellAnchor editAs="oneCell">
    <xdr:from>
      <xdr:col>24</xdr:col>
      <xdr:colOff>703374</xdr:colOff>
      <xdr:row>14</xdr:row>
      <xdr:rowOff>57449</xdr:rowOff>
    </xdr:from>
    <xdr:to>
      <xdr:col>26</xdr:col>
      <xdr:colOff>611621</xdr:colOff>
      <xdr:row>15</xdr:row>
      <xdr:rowOff>137348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66A4878-7FAD-42C9-8859-3C18BBCB3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30439" y="2638417"/>
          <a:ext cx="1497795" cy="264254"/>
        </a:xfrm>
        <a:prstGeom prst="rect">
          <a:avLst/>
        </a:prstGeom>
      </xdr:spPr>
    </xdr:pic>
    <xdr:clientData/>
  </xdr:twoCellAnchor>
  <xdr:twoCellAnchor editAs="oneCell">
    <xdr:from>
      <xdr:col>24</xdr:col>
      <xdr:colOff>469859</xdr:colOff>
      <xdr:row>25</xdr:row>
      <xdr:rowOff>174265</xdr:rowOff>
    </xdr:from>
    <xdr:to>
      <xdr:col>25</xdr:col>
      <xdr:colOff>776300</xdr:colOff>
      <xdr:row>27</xdr:row>
      <xdr:rowOff>161632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F686FA6-AC73-4AE1-B631-8C17AB06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6924" y="4783136"/>
          <a:ext cx="1101215" cy="356077"/>
        </a:xfrm>
        <a:prstGeom prst="rect">
          <a:avLst/>
        </a:prstGeom>
      </xdr:spPr>
    </xdr:pic>
    <xdr:clientData/>
  </xdr:twoCellAnchor>
  <xdr:twoCellAnchor editAs="oneCell">
    <xdr:from>
      <xdr:col>13</xdr:col>
      <xdr:colOff>188451</xdr:colOff>
      <xdr:row>27</xdr:row>
      <xdr:rowOff>112455</xdr:rowOff>
    </xdr:from>
    <xdr:to>
      <xdr:col>27</xdr:col>
      <xdr:colOff>59527</xdr:colOff>
      <xdr:row>30</xdr:row>
      <xdr:rowOff>169525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7E2EBC0-DA87-40AB-8777-745F9BD1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02354" y="5090036"/>
          <a:ext cx="6303012" cy="6101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108695</xdr:colOff>
      <xdr:row>0</xdr:row>
      <xdr:rowOff>89952</xdr:rowOff>
    </xdr:from>
    <xdr:to>
      <xdr:col>7</xdr:col>
      <xdr:colOff>153276</xdr:colOff>
      <xdr:row>10</xdr:row>
      <xdr:rowOff>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F5D75D-0D80-49B8-97F1-EA6689D3E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5" y="89952"/>
          <a:ext cx="5072029" cy="1816514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718909</xdr:colOff>
      <xdr:row>5</xdr:row>
      <xdr:rowOff>127000</xdr:rowOff>
    </xdr:from>
    <xdr:to>
      <xdr:col>9</xdr:col>
      <xdr:colOff>564933</xdr:colOff>
      <xdr:row>6</xdr:row>
      <xdr:rowOff>174001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931538-0043-4422-A223-4E289E43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7599" y="1046655"/>
          <a:ext cx="1470748" cy="2309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112021</xdr:rowOff>
    </xdr:from>
    <xdr:to>
      <xdr:col>9</xdr:col>
      <xdr:colOff>349320</xdr:colOff>
      <xdr:row>22</xdr:row>
      <xdr:rowOff>10341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19A872-2069-43DC-85AD-5CB24B534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51331"/>
          <a:ext cx="6992734" cy="2105493"/>
        </a:xfrm>
        <a:prstGeom prst="rect">
          <a:avLst/>
        </a:prstGeom>
      </xdr:spPr>
    </xdr:pic>
    <xdr:clientData/>
  </xdr:twoCellAnchor>
  <xdr:twoCellAnchor editAs="oneCell">
    <xdr:from>
      <xdr:col>1</xdr:col>
      <xdr:colOff>435389</xdr:colOff>
      <xdr:row>21</xdr:row>
      <xdr:rowOff>151050</xdr:rowOff>
    </xdr:from>
    <xdr:to>
      <xdr:col>8</xdr:col>
      <xdr:colOff>404320</xdr:colOff>
      <xdr:row>24</xdr:row>
      <xdr:rowOff>124692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A37499-CD90-4FB8-9ED8-639DF4E50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596" y="4013602"/>
          <a:ext cx="5482483" cy="5254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575303</xdr:colOff>
      <xdr:row>22</xdr:row>
      <xdr:rowOff>110948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EBE0DD-6028-416F-B628-241469A2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42243" cy="4534226"/>
        </a:xfrm>
        <a:prstGeom prst="rect">
          <a:avLst/>
        </a:prstGeom>
      </xdr:spPr>
    </xdr:pic>
    <xdr:clientData/>
  </xdr:twoCellAnchor>
  <xdr:twoCellAnchor editAs="oneCell">
    <xdr:from>
      <xdr:col>0</xdr:col>
      <xdr:colOff>349197</xdr:colOff>
      <xdr:row>27</xdr:row>
      <xdr:rowOff>64770</xdr:rowOff>
    </xdr:from>
    <xdr:to>
      <xdr:col>6</xdr:col>
      <xdr:colOff>289763</xdr:colOff>
      <xdr:row>42</xdr:row>
      <xdr:rowOff>21673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99D075-6CBD-46AE-ADB0-24F3853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197" y="5233670"/>
          <a:ext cx="4817366" cy="2719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E053-1C46-45FD-BB4B-9B2E3DF876ED}">
  <dimension ref="B7:O32"/>
  <sheetViews>
    <sheetView topLeftCell="A21" zoomScale="130" zoomScaleNormal="130" workbookViewId="0">
      <selection activeCell="J31" sqref="J31"/>
    </sheetView>
  </sheetViews>
  <sheetFormatPr baseColWidth="10" defaultRowHeight="14.4" x14ac:dyDescent="0.3"/>
  <cols>
    <col min="2" max="7" width="5.77734375" customWidth="1"/>
    <col min="8" max="8" width="11.5546875" style="2"/>
    <col min="11" max="11" width="11.21875" customWidth="1"/>
  </cols>
  <sheetData>
    <row r="7" spans="2:12" x14ac:dyDescent="0.3">
      <c r="H7" s="3" t="s">
        <v>1</v>
      </c>
    </row>
    <row r="8" spans="2:12" x14ac:dyDescent="0.3">
      <c r="H8" s="3" t="s">
        <v>2</v>
      </c>
    </row>
    <row r="9" spans="2:12" x14ac:dyDescent="0.3">
      <c r="H9" s="3" t="s">
        <v>3</v>
      </c>
    </row>
    <row r="12" spans="2:12" x14ac:dyDescent="0.3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t="s">
        <v>0</v>
      </c>
    </row>
    <row r="14" spans="2:12" x14ac:dyDescent="0.3">
      <c r="H14" s="7"/>
      <c r="I14" s="8"/>
      <c r="J14" s="8"/>
      <c r="K14" s="8"/>
      <c r="L14" s="8"/>
    </row>
    <row r="15" spans="2:12" x14ac:dyDescent="0.3">
      <c r="H15" s="9"/>
      <c r="I15" s="10"/>
      <c r="J15" s="8"/>
      <c r="K15" s="8"/>
      <c r="L15" s="8"/>
    </row>
    <row r="18" spans="8:15" x14ac:dyDescent="0.3">
      <c r="H18" s="17"/>
      <c r="I18" s="8"/>
      <c r="J18" s="8"/>
      <c r="K18" s="8"/>
      <c r="L18" s="8"/>
      <c r="M18" s="8"/>
      <c r="N18" s="8"/>
      <c r="O18" s="8"/>
    </row>
    <row r="19" spans="8:15" x14ac:dyDescent="0.3">
      <c r="H19" s="18"/>
      <c r="I19" s="19"/>
      <c r="J19" s="19"/>
      <c r="K19" s="19"/>
      <c r="L19" s="19"/>
      <c r="M19" s="19"/>
      <c r="N19" s="19"/>
      <c r="O19" s="8"/>
    </row>
    <row r="20" spans="8:15" x14ac:dyDescent="0.3">
      <c r="H20" s="18"/>
      <c r="I20" s="19"/>
      <c r="J20" s="19"/>
      <c r="K20" s="19"/>
      <c r="L20" s="19"/>
      <c r="M20" s="19"/>
      <c r="N20" s="19"/>
      <c r="O20" s="8"/>
    </row>
    <row r="21" spans="8:15" x14ac:dyDescent="0.3">
      <c r="H21" s="18"/>
      <c r="I21" s="20"/>
      <c r="J21" s="20"/>
      <c r="K21" s="20"/>
      <c r="L21" s="20"/>
      <c r="M21" s="20"/>
      <c r="N21" s="20"/>
      <c r="O21" s="8"/>
    </row>
    <row r="23" spans="8:15" x14ac:dyDescent="0.3">
      <c r="H23" s="11"/>
      <c r="I23" s="12"/>
      <c r="J23" s="12"/>
      <c r="K23" s="12"/>
      <c r="L23" s="12"/>
      <c r="M23" s="13"/>
    </row>
    <row r="24" spans="8:15" x14ac:dyDescent="0.3">
      <c r="H24" s="14"/>
      <c r="I24" s="13"/>
      <c r="J24" s="13"/>
      <c r="K24" s="13"/>
      <c r="L24" s="13"/>
      <c r="M24" s="13"/>
    </row>
    <row r="25" spans="8:15" x14ac:dyDescent="0.3">
      <c r="H25" s="14"/>
      <c r="I25" s="14"/>
      <c r="J25" s="14"/>
      <c r="K25" s="14"/>
      <c r="L25" s="13"/>
      <c r="M25" s="13"/>
    </row>
    <row r="26" spans="8:15" x14ac:dyDescent="0.3">
      <c r="H26" s="14"/>
      <c r="I26" s="14"/>
      <c r="J26" s="14"/>
      <c r="K26" s="14"/>
      <c r="L26" s="13"/>
      <c r="M26" s="13"/>
    </row>
    <row r="27" spans="8:15" x14ac:dyDescent="0.3">
      <c r="H27" s="14"/>
      <c r="I27" s="14"/>
      <c r="J27" s="14"/>
      <c r="K27" s="14"/>
      <c r="L27" s="13"/>
      <c r="M27" s="13"/>
    </row>
    <row r="28" spans="8:15" x14ac:dyDescent="0.3">
      <c r="H28" s="14"/>
      <c r="I28" s="14"/>
      <c r="J28" s="14"/>
      <c r="K28" s="14"/>
      <c r="L28" s="13"/>
      <c r="M28" s="13"/>
    </row>
    <row r="29" spans="8:15" x14ac:dyDescent="0.3">
      <c r="H29" s="14"/>
      <c r="I29" s="14"/>
      <c r="J29" s="14"/>
      <c r="K29" s="14"/>
      <c r="L29" s="13"/>
      <c r="M29" s="13"/>
    </row>
    <row r="30" spans="8:15" x14ac:dyDescent="0.3">
      <c r="H30" s="14"/>
      <c r="I30" s="14" t="s">
        <v>8</v>
      </c>
      <c r="J30" s="14"/>
      <c r="K30" s="24">
        <v>0.247</v>
      </c>
      <c r="L30" s="13"/>
      <c r="M30" s="13"/>
    </row>
    <row r="31" spans="8:15" x14ac:dyDescent="0.3">
      <c r="H31" s="14"/>
      <c r="I31" s="13"/>
      <c r="J31" s="15"/>
      <c r="K31" s="16"/>
      <c r="L31" s="13"/>
      <c r="M31" s="13"/>
    </row>
    <row r="32" spans="8:15" x14ac:dyDescent="0.3">
      <c r="H32" s="14"/>
      <c r="I32" s="13"/>
      <c r="J32" s="13"/>
      <c r="K32" s="13"/>
      <c r="L32" s="13"/>
      <c r="M32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5F30-E416-4539-8F04-B094BE7E8A3A}">
  <dimension ref="J4:AC39"/>
  <sheetViews>
    <sheetView zoomScale="115" zoomScaleNormal="115" workbookViewId="0">
      <selection activeCell="X36" sqref="X36"/>
    </sheetView>
  </sheetViews>
  <sheetFormatPr baseColWidth="10" defaultRowHeight="14.4" x14ac:dyDescent="0.3"/>
  <cols>
    <col min="1" max="23" width="4.77734375" customWidth="1"/>
    <col min="26" max="26" width="11.5546875" style="2"/>
    <col min="27" max="27" width="10.6640625" style="2" customWidth="1"/>
    <col min="28" max="28" width="11.5546875" style="2"/>
  </cols>
  <sheetData>
    <row r="4" spans="10:29" x14ac:dyDescent="0.3">
      <c r="T4" s="4"/>
    </row>
    <row r="7" spans="10:29" x14ac:dyDescent="0.3">
      <c r="J7" s="5"/>
      <c r="K7" s="5"/>
      <c r="L7" s="5"/>
      <c r="M7" s="5"/>
      <c r="N7" s="5"/>
      <c r="R7" s="5"/>
      <c r="S7" s="5"/>
      <c r="T7" s="5"/>
      <c r="U7" s="5"/>
      <c r="V7" s="5"/>
    </row>
    <row r="8" spans="10:29" x14ac:dyDescent="0.3">
      <c r="K8" s="6"/>
      <c r="L8" s="6"/>
      <c r="M8" s="6"/>
      <c r="N8" s="21"/>
      <c r="O8" s="6"/>
      <c r="P8" s="6"/>
      <c r="Q8" s="6"/>
      <c r="R8" s="6"/>
      <c r="S8" s="6"/>
      <c r="T8" s="6"/>
      <c r="U8" s="6"/>
      <c r="V8" s="6"/>
      <c r="W8" s="6"/>
      <c r="X8" s="22"/>
    </row>
    <row r="9" spans="10:29" x14ac:dyDescent="0.3">
      <c r="Y9" s="13"/>
      <c r="Z9" s="15"/>
      <c r="AA9" s="15"/>
      <c r="AB9" s="15"/>
      <c r="AC9" s="13"/>
    </row>
    <row r="10" spans="10:29" x14ac:dyDescent="0.3">
      <c r="Y10" s="13"/>
      <c r="Z10" s="14"/>
      <c r="AA10" s="14"/>
      <c r="AB10" s="14"/>
      <c r="AC10" s="13"/>
    </row>
    <row r="11" spans="10:29" x14ac:dyDescent="0.3">
      <c r="Y11" s="13"/>
      <c r="Z11" s="14"/>
      <c r="AA11" s="14"/>
      <c r="AB11" s="14"/>
      <c r="AC11" s="13"/>
    </row>
    <row r="12" spans="10:29" x14ac:dyDescent="0.3">
      <c r="Y12" s="13"/>
      <c r="Z12" s="14"/>
      <c r="AA12" s="14"/>
      <c r="AB12" s="14"/>
      <c r="AC12" s="13"/>
    </row>
    <row r="13" spans="10:29" x14ac:dyDescent="0.3">
      <c r="Y13" s="13"/>
      <c r="Z13" s="14"/>
      <c r="AA13" s="14"/>
      <c r="AB13" s="14"/>
      <c r="AC13" s="13"/>
    </row>
    <row r="14" spans="10:29" x14ac:dyDescent="0.3">
      <c r="Y14" s="13"/>
      <c r="Z14" s="14"/>
      <c r="AA14" s="14"/>
      <c r="AB14" s="14"/>
      <c r="AC14" s="13"/>
    </row>
    <row r="15" spans="10:29" x14ac:dyDescent="0.3">
      <c r="Y15" s="13"/>
      <c r="Z15" s="14"/>
      <c r="AA15" s="14"/>
      <c r="AB15" s="14"/>
      <c r="AC15" s="13"/>
    </row>
    <row r="16" spans="10:29" x14ac:dyDescent="0.3">
      <c r="Y16" s="13"/>
      <c r="Z16" s="14"/>
      <c r="AA16" s="14"/>
      <c r="AB16" s="14"/>
      <c r="AC16" s="13"/>
    </row>
    <row r="17" spans="25:29" x14ac:dyDescent="0.3">
      <c r="Y17" s="13"/>
      <c r="Z17" s="14"/>
      <c r="AA17" s="14"/>
      <c r="AB17" s="14"/>
      <c r="AC17" s="13"/>
    </row>
    <row r="18" spans="25:29" x14ac:dyDescent="0.3">
      <c r="Y18" s="13"/>
      <c r="Z18" s="14"/>
      <c r="AA18" s="14"/>
      <c r="AB18" s="14"/>
      <c r="AC18" s="13"/>
    </row>
    <row r="19" spans="25:29" x14ac:dyDescent="0.3">
      <c r="Y19" s="13"/>
      <c r="Z19" s="14"/>
      <c r="AA19" s="14"/>
      <c r="AB19" s="14"/>
      <c r="AC19" s="13"/>
    </row>
    <row r="20" spans="25:29" x14ac:dyDescent="0.3">
      <c r="Y20" s="13"/>
      <c r="Z20" s="14"/>
      <c r="AA20" s="14"/>
      <c r="AB20" s="14"/>
      <c r="AC20" s="13"/>
    </row>
    <row r="21" spans="25:29" x14ac:dyDescent="0.3">
      <c r="Y21" s="13"/>
      <c r="Z21" s="14"/>
      <c r="AA21" s="14"/>
      <c r="AB21" s="14"/>
      <c r="AC21" s="13"/>
    </row>
    <row r="22" spans="25:29" x14ac:dyDescent="0.3">
      <c r="Y22" s="13"/>
      <c r="Z22" s="14"/>
      <c r="AA22" s="14"/>
      <c r="AB22" s="14"/>
      <c r="AC22" s="13"/>
    </row>
    <row r="23" spans="25:29" x14ac:dyDescent="0.3">
      <c r="Y23" s="13"/>
      <c r="Z23" s="14"/>
      <c r="AA23" s="14"/>
      <c r="AB23" s="14"/>
      <c r="AC23" s="13"/>
    </row>
    <row r="24" spans="25:29" x14ac:dyDescent="0.3">
      <c r="Y24" s="13"/>
      <c r="Z24" s="14"/>
      <c r="AA24" s="14"/>
      <c r="AB24" s="14"/>
      <c r="AC24" s="13"/>
    </row>
    <row r="25" spans="25:29" x14ac:dyDescent="0.3">
      <c r="Y25" s="13"/>
      <c r="Z25" s="14"/>
      <c r="AA25" s="14"/>
      <c r="AB25" s="14"/>
      <c r="AC25" s="13"/>
    </row>
    <row r="26" spans="25:29" x14ac:dyDescent="0.3">
      <c r="Y26" s="13"/>
      <c r="Z26" s="14"/>
      <c r="AA26" s="14"/>
      <c r="AB26" s="14"/>
      <c r="AC26" s="13"/>
    </row>
    <row r="27" spans="25:29" x14ac:dyDescent="0.3">
      <c r="Y27" s="13"/>
      <c r="Z27" s="14"/>
      <c r="AA27" s="14"/>
      <c r="AB27" s="14"/>
      <c r="AC27" s="13"/>
    </row>
    <row r="28" spans="25:29" x14ac:dyDescent="0.3">
      <c r="Y28" s="13"/>
      <c r="Z28" s="14"/>
      <c r="AA28" s="14"/>
      <c r="AB28" s="14"/>
      <c r="AC28" s="13"/>
    </row>
    <row r="29" spans="25:29" x14ac:dyDescent="0.3">
      <c r="Y29" s="13"/>
      <c r="Z29" s="14"/>
      <c r="AA29" s="14"/>
      <c r="AB29" s="14"/>
      <c r="AC29" s="13"/>
    </row>
    <row r="30" spans="25:29" x14ac:dyDescent="0.3">
      <c r="Y30" s="13"/>
      <c r="Z30" s="14"/>
      <c r="AA30" s="14"/>
      <c r="AB30" s="14"/>
      <c r="AC30" s="13"/>
    </row>
    <row r="31" spans="25:29" x14ac:dyDescent="0.3">
      <c r="Y31" s="13"/>
      <c r="Z31" s="14"/>
      <c r="AA31" s="23"/>
      <c r="AB31" s="23"/>
      <c r="AC31" s="13"/>
    </row>
    <row r="32" spans="25:29" x14ac:dyDescent="0.3">
      <c r="Y32" s="13"/>
      <c r="Z32" s="14"/>
      <c r="AA32" s="14"/>
      <c r="AB32" s="14"/>
      <c r="AC32" s="13"/>
    </row>
    <row r="33" spans="25:29" x14ac:dyDescent="0.3">
      <c r="Y33" s="13"/>
      <c r="Z33" s="14"/>
      <c r="AA33" s="14"/>
      <c r="AB33" s="14"/>
      <c r="AC33" s="13"/>
    </row>
    <row r="34" spans="25:29" x14ac:dyDescent="0.3">
      <c r="Y34" s="13"/>
      <c r="Z34" s="14"/>
      <c r="AA34" s="14"/>
      <c r="AB34" s="14"/>
      <c r="AC34" s="13"/>
    </row>
    <row r="35" spans="25:29" x14ac:dyDescent="0.3">
      <c r="Y35" s="13"/>
      <c r="Z35" s="14"/>
      <c r="AA35" s="14"/>
      <c r="AB35" s="14"/>
      <c r="AC35" s="13"/>
    </row>
    <row r="36" spans="25:29" x14ac:dyDescent="0.3">
      <c r="Y36" s="13"/>
      <c r="Z36" s="14"/>
      <c r="AA36" s="14"/>
      <c r="AB36" s="14"/>
      <c r="AC36" s="13"/>
    </row>
    <row r="37" spans="25:29" x14ac:dyDescent="0.3">
      <c r="Y37" s="13"/>
      <c r="Z37" s="14"/>
      <c r="AA37" s="14"/>
      <c r="AB37" s="14"/>
      <c r="AC37" s="13"/>
    </row>
    <row r="38" spans="25:29" x14ac:dyDescent="0.3">
      <c r="Y38" s="13"/>
      <c r="Z38" s="14"/>
      <c r="AA38" s="14"/>
      <c r="AB38" s="14"/>
      <c r="AC38" s="13"/>
    </row>
    <row r="39" spans="25:29" x14ac:dyDescent="0.3">
      <c r="Y39" s="13"/>
      <c r="Z39" s="14"/>
      <c r="AA39" s="14"/>
      <c r="AB39" s="14"/>
      <c r="AC39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A2B5-D903-454C-93D6-DDB8CC4DEEF8}">
  <dimension ref="I2:I5"/>
  <sheetViews>
    <sheetView zoomScale="145" zoomScaleNormal="145" workbookViewId="0">
      <selection activeCell="H2" sqref="H2:J5"/>
    </sheetView>
  </sheetViews>
  <sheetFormatPr baseColWidth="10" defaultRowHeight="14.4" x14ac:dyDescent="0.3"/>
  <cols>
    <col min="1" max="1" width="4.88671875" customWidth="1"/>
    <col min="3" max="3" width="13.44140625" customWidth="1"/>
    <col min="4" max="4" width="11.77734375" bestFit="1" customWidth="1"/>
    <col min="5" max="5" width="13.44140625" customWidth="1"/>
    <col min="6" max="6" width="6.5546875" customWidth="1"/>
    <col min="8" max="8" width="12.109375" bestFit="1" customWidth="1"/>
    <col min="10" max="10" width="13.33203125" customWidth="1"/>
    <col min="11" max="11" width="12.77734375" customWidth="1"/>
    <col min="12" max="12" width="12.109375" bestFit="1" customWidth="1"/>
  </cols>
  <sheetData>
    <row r="2" spans="9:9" x14ac:dyDescent="0.3">
      <c r="I2" t="s">
        <v>4</v>
      </c>
    </row>
    <row r="3" spans="9:9" x14ac:dyDescent="0.3">
      <c r="I3" t="s">
        <v>5</v>
      </c>
    </row>
    <row r="4" spans="9:9" x14ac:dyDescent="0.3">
      <c r="I4" t="s">
        <v>6</v>
      </c>
    </row>
    <row r="5" spans="9:9" x14ac:dyDescent="0.3">
      <c r="I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0A88-0ACE-4105-9817-1A887C5F4222}">
  <dimension ref="B3:O31"/>
  <sheetViews>
    <sheetView tabSelected="1" topLeftCell="A25" zoomScale="85" zoomScaleNormal="85" workbookViewId="0">
      <selection activeCell="H34" sqref="H34"/>
    </sheetView>
  </sheetViews>
  <sheetFormatPr baseColWidth="10" defaultRowHeight="14.4" x14ac:dyDescent="0.3"/>
  <cols>
    <col min="3" max="3" width="13.21875" customWidth="1"/>
    <col min="11" max="11" width="12.44140625" customWidth="1"/>
    <col min="12" max="12" width="13.33203125" customWidth="1"/>
    <col min="13" max="13" width="13.88671875" customWidth="1"/>
  </cols>
  <sheetData>
    <row r="3" spans="11:15" x14ac:dyDescent="0.3">
      <c r="K3" s="25"/>
      <c r="L3" s="25" t="s">
        <v>9</v>
      </c>
      <c r="M3" s="25" t="s">
        <v>10</v>
      </c>
      <c r="O3" t="s">
        <v>4</v>
      </c>
    </row>
    <row r="4" spans="11:15" ht="28.8" x14ac:dyDescent="0.3">
      <c r="K4" s="26" t="s">
        <v>11</v>
      </c>
      <c r="L4" s="28">
        <v>60000</v>
      </c>
      <c r="M4" s="28">
        <f>120000*3</f>
        <v>360000</v>
      </c>
      <c r="O4" t="s">
        <v>5</v>
      </c>
    </row>
    <row r="5" spans="11:15" x14ac:dyDescent="0.3">
      <c r="K5" t="s">
        <v>13</v>
      </c>
      <c r="L5">
        <v>20</v>
      </c>
      <c r="M5">
        <v>10</v>
      </c>
      <c r="O5" t="s">
        <v>6</v>
      </c>
    </row>
    <row r="6" spans="11:15" x14ac:dyDescent="0.3">
      <c r="K6" s="26" t="s">
        <v>12</v>
      </c>
      <c r="L6" s="27">
        <v>10000</v>
      </c>
      <c r="M6" s="29">
        <f>30000*3</f>
        <v>90000</v>
      </c>
      <c r="O6" t="s">
        <v>7</v>
      </c>
    </row>
    <row r="7" spans="11:15" x14ac:dyDescent="0.3">
      <c r="K7" s="26" t="s">
        <v>14</v>
      </c>
      <c r="L7" s="27">
        <v>26000</v>
      </c>
      <c r="M7" s="27">
        <v>42000</v>
      </c>
    </row>
    <row r="8" spans="11:15" x14ac:dyDescent="0.3">
      <c r="K8" s="26" t="s">
        <v>15</v>
      </c>
      <c r="M8" s="27">
        <v>20000</v>
      </c>
    </row>
    <row r="9" spans="11:15" x14ac:dyDescent="0.3">
      <c r="K9" s="26" t="s">
        <v>16</v>
      </c>
      <c r="L9" s="27">
        <v>14000</v>
      </c>
    </row>
    <row r="10" spans="11:15" x14ac:dyDescent="0.3">
      <c r="K10" s="26"/>
      <c r="M10" s="42" t="s">
        <v>20</v>
      </c>
      <c r="N10" s="42">
        <f>LCM(20,10)</f>
        <v>20</v>
      </c>
    </row>
    <row r="11" spans="11:15" x14ac:dyDescent="0.3">
      <c r="K11" s="26"/>
    </row>
    <row r="12" spans="11:15" x14ac:dyDescent="0.3">
      <c r="K12" s="26" t="s">
        <v>9</v>
      </c>
    </row>
    <row r="14" spans="11:15" x14ac:dyDescent="0.3">
      <c r="K14" t="s">
        <v>17</v>
      </c>
    </row>
    <row r="15" spans="11:15" x14ac:dyDescent="0.3">
      <c r="L15" s="43">
        <f>-60000+(-26000)*K18+(-14000)*K18+10000*L18+10000*L18</f>
        <v>-273379.74727477686</v>
      </c>
    </row>
    <row r="17" spans="2:13" ht="15" thickBot="1" x14ac:dyDescent="0.35">
      <c r="K17" s="30" t="s">
        <v>18</v>
      </c>
      <c r="L17" s="37" t="s">
        <v>19</v>
      </c>
    </row>
    <row r="18" spans="2:13" x14ac:dyDescent="0.3">
      <c r="K18" s="34">
        <v>5.3527464971279128</v>
      </c>
      <c r="L18" s="40">
        <v>3.6505630516980393E-2</v>
      </c>
    </row>
    <row r="19" spans="2:13" x14ac:dyDescent="0.3">
      <c r="K19" s="35"/>
      <c r="L19" s="39"/>
    </row>
    <row r="20" spans="2:13" x14ac:dyDescent="0.3">
      <c r="K20" s="36"/>
      <c r="L20" s="41"/>
    </row>
    <row r="21" spans="2:13" x14ac:dyDescent="0.3">
      <c r="K21" s="35"/>
      <c r="L21" s="39"/>
    </row>
    <row r="22" spans="2:13" x14ac:dyDescent="0.3">
      <c r="K22" t="s">
        <v>10</v>
      </c>
    </row>
    <row r="23" spans="2:13" x14ac:dyDescent="0.3">
      <c r="K23" t="s">
        <v>21</v>
      </c>
    </row>
    <row r="25" spans="2:13" x14ac:dyDescent="0.3">
      <c r="L25" s="43">
        <f>-360000+(-42000)*L31+20000*L31+(-360000)*M30+90000*M30+90000*M31</f>
        <v>-526062.32225695939</v>
      </c>
    </row>
    <row r="26" spans="2:13" ht="15" thickBot="1" x14ac:dyDescent="0.35">
      <c r="L26" s="30" t="s">
        <v>18</v>
      </c>
      <c r="M26" s="37" t="s">
        <v>19</v>
      </c>
    </row>
    <row r="27" spans="2:13" x14ac:dyDescent="0.3">
      <c r="B27" t="s">
        <v>22</v>
      </c>
      <c r="L27" s="31"/>
      <c r="M27" s="38"/>
    </row>
    <row r="28" spans="2:13" x14ac:dyDescent="0.3">
      <c r="L28" s="32"/>
      <c r="M28" s="39"/>
    </row>
    <row r="29" spans="2:13" x14ac:dyDescent="0.3">
      <c r="L29" s="33"/>
      <c r="M29" s="40"/>
    </row>
    <row r="30" spans="2:13" x14ac:dyDescent="0.3">
      <c r="K30">
        <v>10</v>
      </c>
      <c r="L30" s="32">
        <v>4.4940862949244158</v>
      </c>
      <c r="M30" s="39">
        <v>0.19106446691360587</v>
      </c>
    </row>
    <row r="31" spans="2:13" x14ac:dyDescent="0.3">
      <c r="K31">
        <v>20</v>
      </c>
      <c r="L31" s="33">
        <v>5.3527464971279128</v>
      </c>
      <c r="M31" s="40">
        <v>3.6505630516980393E-2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D253D0-8709-426E-8403-D674D11069C9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2.xml><?xml version="1.0" encoding="utf-8"?>
<ds:datastoreItem xmlns:ds="http://schemas.openxmlformats.org/officeDocument/2006/customXml" ds:itemID="{023E6972-26BE-4F20-BAC1-1EA21A0829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65CC1A-7818-455C-87AA-15B91816A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CUESTIONARIO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</cp:lastModifiedBy>
  <dcterms:created xsi:type="dcterms:W3CDTF">2021-03-02T17:57:58Z</dcterms:created>
  <dcterms:modified xsi:type="dcterms:W3CDTF">2022-03-02T23:56:18Z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