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1ª ciclo 2022\economica\"/>
    </mc:Choice>
  </mc:AlternateContent>
  <xr:revisionPtr revIDLastSave="0" documentId="8_{85FF7A00-A5D2-47F5-8058-D75FB7AA6873}" xr6:coauthVersionLast="47" xr6:coauthVersionMax="47" xr10:uidLastSave="{00000000-0000-0000-0000-000000000000}"/>
  <bookViews>
    <workbookView xWindow="-108" yWindow="-108" windowWidth="23256" windowHeight="12576" activeTab="2" xr2:uid="{7A774368-9A9C-43B5-83DE-6CF08B9EBDE6}"/>
  </bookViews>
  <sheets>
    <sheet name="Problema 1 y 2" sheetId="1" r:id="rId1"/>
    <sheet name="Problema 3" sheetId="2" r:id="rId2"/>
    <sheet name="Problema 4-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3" l="1"/>
  <c r="D24" i="3"/>
  <c r="I29" i="3" s="1"/>
  <c r="D23" i="3"/>
  <c r="I22" i="3" s="1"/>
  <c r="D21" i="3"/>
  <c r="D20" i="3"/>
  <c r="F19" i="1"/>
  <c r="C16" i="1"/>
</calcChain>
</file>

<file path=xl/sharedStrings.xml><?xml version="1.0" encoding="utf-8"?>
<sst xmlns="http://schemas.openxmlformats.org/spreadsheetml/2006/main" count="35" uniqueCount="33">
  <si>
    <t>Beneficios</t>
  </si>
  <si>
    <t>millones/año</t>
  </si>
  <si>
    <t>CC=VA*I</t>
  </si>
  <si>
    <t>Contrabeneficios</t>
  </si>
  <si>
    <t>Millones/año</t>
  </si>
  <si>
    <t>Costos</t>
  </si>
  <si>
    <t>Millones (año 0)</t>
  </si>
  <si>
    <t>Costo anual equivalente</t>
  </si>
  <si>
    <t>(Para TODA LA VIDA)</t>
  </si>
  <si>
    <t>B/c en VA =  (28-15)/(30) = &lt; 1</t>
  </si>
  <si>
    <t>No se recomienda porque es menor a 1</t>
  </si>
  <si>
    <t>Costo anual por hogar</t>
  </si>
  <si>
    <t>Cantidad de hogares</t>
  </si>
  <si>
    <t>millones</t>
  </si>
  <si>
    <t>Salvar</t>
  </si>
  <si>
    <t>Vidas por año</t>
  </si>
  <si>
    <t>Costo por persona (Vida)</t>
  </si>
  <si>
    <t>$200</t>
  </si>
  <si>
    <t>$90</t>
  </si>
  <si>
    <t xml:space="preserve">Este es de costos </t>
  </si>
  <si>
    <t>VP COSTOS A</t>
  </si>
  <si>
    <t>Comparaciones</t>
  </si>
  <si>
    <t>A-NH</t>
  </si>
  <si>
    <t>B-NH</t>
  </si>
  <si>
    <t xml:space="preserve">CP COSTOS B </t>
  </si>
  <si>
    <t>B/C Incremental</t>
  </si>
  <si>
    <t>Ganador no hacer nada</t>
  </si>
  <si>
    <t>VP BENEFICIOS A=</t>
  </si>
  <si>
    <t>VP BENEFICOS B =</t>
  </si>
  <si>
    <t>Si NH no es una opciòn y hay que elegir obligatoruamente uno.. Es decir el menos costoso, entonce seria comparacionB-A</t>
  </si>
  <si>
    <t>B-A</t>
  </si>
  <si>
    <t>B/C incremental</t>
  </si>
  <si>
    <t>elegir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</si>
</sst>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44" formatCode="_-&quot;Q&quot;* #,##0.00_-;\-&quot;Q&quot;* #,##0.00_-;_-&quot;Q&quot;* &quot;-&quot;??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/>
    <xf numFmtId="0" fontId="2" fillId="0" borderId="0" xfId="0" applyFont="1"/>
    <xf numFmtId="44" fontId="0" fillId="0" borderId="0" xfId="1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8" fontId="0" fillId="0" borderId="0" xfId="0" applyNumberFormat="1"/>
    <xf numFmtId="8" fontId="0" fillId="3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30480</xdr:rowOff>
    </xdr:from>
    <xdr:to>
      <xdr:col>9</xdr:col>
      <xdr:colOff>189614</xdr:colOff>
      <xdr:row>8</xdr:row>
      <xdr:rowOff>5535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A178AA-A72C-4612-8D33-A7914F58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30480"/>
          <a:ext cx="7085714" cy="1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1</xdr:row>
      <xdr:rowOff>167640</xdr:rowOff>
    </xdr:from>
    <xdr:to>
      <xdr:col>11</xdr:col>
      <xdr:colOff>29508</xdr:colOff>
      <xdr:row>7</xdr:row>
      <xdr:rowOff>117979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638B34-C61B-4460-BAF6-E22580119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" y="350520"/>
          <a:ext cx="7771428" cy="1047619"/>
        </a:xfrm>
        <a:prstGeom prst="rect">
          <a:avLst/>
        </a:prstGeom>
      </xdr:spPr>
    </xdr:pic>
    <xdr:clientData/>
  </xdr:twoCellAnchor>
  <xdr:oneCellAnchor>
    <xdr:from>
      <xdr:col>6</xdr:col>
      <xdr:colOff>556260</xdr:colOff>
      <xdr:row>14</xdr:row>
      <xdr:rowOff>121920</xdr:rowOff>
    </xdr:from>
    <xdr:ext cx="7002780" cy="4817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8CBA1D-AB4B-4B15-9DA8-FFC1EC5002F7}"/>
                </a:ext>
              </a:extLst>
            </xdr:cNvPr>
            <xdr:cNvSpPr txBox="1"/>
          </xdr:nvSpPr>
          <xdr:spPr>
            <a:xfrm>
              <a:off x="5311140" y="2682240"/>
              <a:ext cx="7002780" cy="481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600" b="0"/>
                <a:t>Costo por persona =</a:t>
              </a:r>
              <a:r>
                <a:rPr lang="es-ES" sz="1600" b="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s-ES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>
                        <m:fPr>
                          <m:ctrlPr>
                            <a:rPr lang="es-ES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  <m:r>
                            <a:rPr lang="es-ES" sz="1600" b="0" i="1">
                              <a:latin typeface="Cambria Math" panose="02040503050406030204" pitchFamily="18" charset="0"/>
                            </a:rPr>
                            <m:t>𝑝𝑒𝑟𝑠𝑛𝑎𝑠</m:t>
                          </m:r>
                        </m:num>
                        <m:den>
                          <m:r>
                            <a:rPr lang="es-ES" sz="1600" b="0" i="1">
                              <a:latin typeface="Cambria Math" panose="02040503050406030204" pitchFamily="18" charset="0"/>
                            </a:rPr>
                            <m:t>𝑎</m:t>
                          </m:r>
                          <m:r>
                            <a:rPr lang="es-ES" sz="1600" b="0" i="1">
                              <a:latin typeface="Cambria Math" panose="02040503050406030204" pitchFamily="18" charset="0"/>
                            </a:rPr>
                            <m:t>ñ</m:t>
                          </m:r>
                          <m:r>
                            <a:rPr lang="es-ES" sz="1600" b="0" i="1">
                              <a:latin typeface="Cambria Math" panose="02040503050406030204" pitchFamily="18" charset="0"/>
                            </a:rPr>
                            <m:t>𝑜</m:t>
                          </m:r>
                        </m:den>
                      </m:f>
                      <m:r>
                        <a:rPr lang="es-ES" sz="1600" b="0" i="1">
                          <a:latin typeface="Cambria Math" panose="02040503050406030204" pitchFamily="18" charset="0"/>
                        </a:rPr>
                        <m:t>∗90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𝑚𝑖𝑙𝑙𝑜𝑛𝑒𝑠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𝑑𝑒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𝑝𝑒𝑟𝑠𝑜𝑛𝑎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 ∗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𝑐𝑜𝑠𝑡𝑜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𝑝𝑜𝑟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𝑝𝑒𝑠𝑜𝑛𝑎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s-ES" sz="1600" b="0" i="1">
                          <a:latin typeface="Cambria Math" panose="02040503050406030204" pitchFamily="18" charset="0"/>
                        </a:rPr>
                        <m:t>200 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𝑝𝑜𝑟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/</m:t>
                      </m:r>
                      <m:r>
                        <a:rPr lang="es-ES" sz="1600" b="0" i="1">
                          <a:latin typeface="Cambria Math" panose="02040503050406030204" pitchFamily="18" charset="0"/>
                        </a:rPr>
                        <m:t>h𝑜𝑟𝑎</m:t>
                      </m:r>
                    </m:den>
                  </m:f>
                  <m:r>
                    <a:rPr lang="es-ES" sz="1600" b="0" i="1">
                      <a:latin typeface="Cambria Math" panose="02040503050406030204" pitchFamily="18" charset="0"/>
                    </a:rPr>
                    <m:t>=1</m:t>
                  </m:r>
                </m:oMath>
              </a14:m>
              <a:endParaRPr lang="es-GT" sz="16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8CBA1D-AB4B-4B15-9DA8-FFC1EC5002F7}"/>
                </a:ext>
              </a:extLst>
            </xdr:cNvPr>
            <xdr:cNvSpPr txBox="1"/>
          </xdr:nvSpPr>
          <xdr:spPr>
            <a:xfrm>
              <a:off x="5311140" y="2682240"/>
              <a:ext cx="7002780" cy="481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600" b="0"/>
                <a:t>Costo por persona =</a:t>
              </a:r>
              <a:r>
                <a:rPr lang="es-ES" sz="1600" b="0" baseline="0"/>
                <a:t> </a:t>
              </a:r>
              <a:r>
                <a:rPr lang="es-ES" sz="1600" b="0" i="0">
                  <a:latin typeface="Cambria Math" panose="02040503050406030204" pitchFamily="18" charset="0"/>
                </a:rPr>
                <a:t>(12𝑝𝑒𝑟𝑠𝑛𝑎𝑠/𝑎ñ𝑜∗90𝑚𝑖𝑙𝑙𝑜𝑛𝑒𝑠 𝑑𝑒 𝑝𝑒𝑟𝑠𝑜𝑛𝑎 ∗𝑐𝑜𝑠𝑡𝑜 𝑝𝑜𝑟 𝑝𝑒𝑠𝑜𝑛𝑎 )/(200 𝑝𝑜𝑟 𝑎ñ𝑜/ℎ𝑜𝑟𝑎)=1</a:t>
              </a:r>
              <a:endParaRPr lang="es-GT" sz="1600"/>
            </a:p>
          </xdr:txBody>
        </xdr:sp>
      </mc:Fallback>
    </mc:AlternateContent>
    <xdr:clientData/>
  </xdr:oneCellAnchor>
  <xdr:oneCellAnchor>
    <xdr:from>
      <xdr:col>8</xdr:col>
      <xdr:colOff>45720</xdr:colOff>
      <xdr:row>9</xdr:row>
      <xdr:rowOff>91440</xdr:rowOff>
    </xdr:from>
    <xdr:ext cx="1303020" cy="4033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7D6732C-4CF0-4513-9E59-FF3BE41784A0}"/>
                </a:ext>
              </a:extLst>
            </xdr:cNvPr>
            <xdr:cNvSpPr txBox="1"/>
          </xdr:nvSpPr>
          <xdr:spPr>
            <a:xfrm>
              <a:off x="6385560" y="1737360"/>
              <a:ext cx="130302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den>
                    </m:f>
                    <m:r>
                      <a:rPr lang="es-ES" sz="14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GT" sz="14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7D6732C-4CF0-4513-9E59-FF3BE41784A0}"/>
                </a:ext>
              </a:extLst>
            </xdr:cNvPr>
            <xdr:cNvSpPr txBox="1"/>
          </xdr:nvSpPr>
          <xdr:spPr>
            <a:xfrm>
              <a:off x="6385560" y="1737360"/>
              <a:ext cx="130302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𝐵/𝐶=1</a:t>
              </a:r>
              <a:endParaRPr lang="es-GT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525781</xdr:colOff>
      <xdr:row>1</xdr:row>
      <xdr:rowOff>114300</xdr:rowOff>
    </xdr:from>
    <xdr:to>
      <xdr:col>11</xdr:col>
      <xdr:colOff>198120</xdr:colOff>
      <xdr:row>12</xdr:row>
      <xdr:rowOff>137159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0286B4-A1A8-4EEE-8E70-F7BEC5DB8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0741" y="114300"/>
          <a:ext cx="6294119" cy="203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A18A-1515-4D7B-A6E6-CF252F07F29F}">
  <dimension ref="A11:I22"/>
  <sheetViews>
    <sheetView workbookViewId="0">
      <selection activeCell="D24" sqref="D24"/>
    </sheetView>
  </sheetViews>
  <sheetFormatPr baseColWidth="10" defaultRowHeight="14.4" x14ac:dyDescent="0.3"/>
  <sheetData>
    <row r="11" spans="1:9" x14ac:dyDescent="0.3">
      <c r="A11" t="s">
        <v>0</v>
      </c>
      <c r="C11">
        <v>28</v>
      </c>
      <c r="D11" t="s">
        <v>1</v>
      </c>
    </row>
    <row r="12" spans="1:9" x14ac:dyDescent="0.3">
      <c r="I12" t="s">
        <v>2</v>
      </c>
    </row>
    <row r="13" spans="1:9" x14ac:dyDescent="0.3">
      <c r="A13" t="s">
        <v>3</v>
      </c>
      <c r="C13">
        <v>15</v>
      </c>
      <c r="D13" t="s">
        <v>4</v>
      </c>
    </row>
    <row r="15" spans="1:9" x14ac:dyDescent="0.3">
      <c r="A15" t="s">
        <v>5</v>
      </c>
      <c r="C15">
        <v>100</v>
      </c>
      <c r="D15" t="s">
        <v>6</v>
      </c>
    </row>
    <row r="16" spans="1:9" x14ac:dyDescent="0.3">
      <c r="A16" t="s">
        <v>7</v>
      </c>
      <c r="C16">
        <f>C15*0.3</f>
        <v>30</v>
      </c>
      <c r="D16" t="s">
        <v>4</v>
      </c>
    </row>
    <row r="17" spans="1:6" x14ac:dyDescent="0.3">
      <c r="A17" t="s">
        <v>8</v>
      </c>
    </row>
    <row r="19" spans="1:6" x14ac:dyDescent="0.3">
      <c r="C19" t="s">
        <v>9</v>
      </c>
      <c r="F19" s="1">
        <f>(28-15)/30</f>
        <v>0.43333333333333335</v>
      </c>
    </row>
    <row r="22" spans="1:6" x14ac:dyDescent="0.3">
      <c r="C22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C194-584F-4D09-B088-30B6B3E698EF}">
  <dimension ref="B12:M20"/>
  <sheetViews>
    <sheetView workbookViewId="0">
      <selection activeCell="L11" sqref="L11"/>
    </sheetView>
  </sheetViews>
  <sheetFormatPr baseColWidth="10" defaultRowHeight="14.4" x14ac:dyDescent="0.3"/>
  <cols>
    <col min="12" max="12" width="21.33203125" bestFit="1" customWidth="1"/>
  </cols>
  <sheetData>
    <row r="12" spans="2:6" x14ac:dyDescent="0.3">
      <c r="B12" t="s">
        <v>11</v>
      </c>
      <c r="E12" t="s">
        <v>17</v>
      </c>
    </row>
    <row r="14" spans="2:6" x14ac:dyDescent="0.3">
      <c r="B14" s="2" t="s">
        <v>0</v>
      </c>
    </row>
    <row r="15" spans="2:6" x14ac:dyDescent="0.3">
      <c r="B15" t="s">
        <v>12</v>
      </c>
      <c r="E15" t="s">
        <v>18</v>
      </c>
      <c r="F15" t="s">
        <v>13</v>
      </c>
    </row>
    <row r="16" spans="2:6" x14ac:dyDescent="0.3">
      <c r="B16" t="s">
        <v>14</v>
      </c>
      <c r="E16">
        <v>12</v>
      </c>
      <c r="F16" t="s">
        <v>15</v>
      </c>
    </row>
    <row r="20" spans="12:13" x14ac:dyDescent="0.3">
      <c r="L20" t="s">
        <v>16</v>
      </c>
      <c r="M20">
        <v>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D257-6DB5-474A-AB66-26F5E0C41CEE}">
  <dimension ref="B9:N29"/>
  <sheetViews>
    <sheetView tabSelected="1" topLeftCell="A10" workbookViewId="0">
      <selection activeCell="I20" sqref="I20"/>
    </sheetView>
  </sheetViews>
  <sheetFormatPr baseColWidth="10" defaultRowHeight="14.4" x14ac:dyDescent="0.3"/>
  <cols>
    <col min="4" max="4" width="15.6640625" customWidth="1"/>
  </cols>
  <sheetData>
    <row r="9" spans="14:14" x14ac:dyDescent="0.3">
      <c r="N9" t="s">
        <v>19</v>
      </c>
    </row>
    <row r="20" spans="2:13" x14ac:dyDescent="0.3">
      <c r="B20" t="s">
        <v>20</v>
      </c>
      <c r="D20" s="3">
        <f>600000+PV(8%,20,-50000)</f>
        <v>1090907.3703724646</v>
      </c>
      <c r="G20" t="s">
        <v>21</v>
      </c>
      <c r="I20" s="4" t="s">
        <v>22</v>
      </c>
      <c r="K20" s="5" t="s">
        <v>23</v>
      </c>
    </row>
    <row r="21" spans="2:13" x14ac:dyDescent="0.3">
      <c r="B21" t="s">
        <v>24</v>
      </c>
      <c r="D21" s="3">
        <f>800000+PV(8%,20,-70000)</f>
        <v>1487270.3185214505</v>
      </c>
    </row>
    <row r="22" spans="2:13" x14ac:dyDescent="0.3">
      <c r="G22" t="s">
        <v>25</v>
      </c>
      <c r="I22">
        <f>D23/D20</f>
        <v>0.1444141005913151</v>
      </c>
      <c r="K22" s="7">
        <f>D24/D21</f>
        <v>0.40252342703517413</v>
      </c>
      <c r="M22" t="s">
        <v>26</v>
      </c>
    </row>
    <row r="23" spans="2:13" x14ac:dyDescent="0.3">
      <c r="B23" t="s">
        <v>27</v>
      </c>
      <c r="D23" s="6">
        <f>PV(8%,6,,-250000)</f>
        <v>157542.40672077614</v>
      </c>
    </row>
    <row r="24" spans="2:13" x14ac:dyDescent="0.3">
      <c r="B24" t="s">
        <v>28</v>
      </c>
      <c r="D24" s="6">
        <f>PV(8%,6,,-950000)</f>
        <v>598661.14553894929</v>
      </c>
    </row>
    <row r="27" spans="2:13" x14ac:dyDescent="0.3">
      <c r="G27" t="s">
        <v>29</v>
      </c>
    </row>
    <row r="28" spans="2:13" x14ac:dyDescent="0.3">
      <c r="I28" s="5" t="s">
        <v>30</v>
      </c>
    </row>
    <row r="29" spans="2:13" x14ac:dyDescent="0.3">
      <c r="G29" t="s">
        <v>31</v>
      </c>
      <c r="I29" s="6">
        <f>(D24-D23)/(D21-D20)</f>
        <v>1.1129161816920496</v>
      </c>
      <c r="K29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 y 2</vt:lpstr>
      <vt:lpstr>Problema 3</vt:lpstr>
      <vt:lpstr>Problema 4-5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Sian</dc:creator>
  <cp:lastModifiedBy>Rafael Sian</cp:lastModifiedBy>
  <dcterms:created xsi:type="dcterms:W3CDTF">2022-04-19T22:42:46Z</dcterms:created>
  <dcterms:modified xsi:type="dcterms:W3CDTF">2022-04-19T23:16:17Z</dcterms:modified>
</cp:coreProperties>
</file>