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 ruiz\Downloads\PRIMER CICLO 2022\INGENIERIA ECONOMICA\"/>
    </mc:Choice>
  </mc:AlternateContent>
  <xr:revisionPtr revIDLastSave="0" documentId="13_ncr:1_{6385E677-270B-4C33-9CBF-AC3D3EE1C0B6}" xr6:coauthVersionLast="47" xr6:coauthVersionMax="47" xr10:uidLastSave="{00000000-0000-0000-0000-000000000000}"/>
  <bookViews>
    <workbookView xWindow="25490" yWindow="4120" windowWidth="19420" windowHeight="10420" activeTab="1" xr2:uid="{2A552DCB-B815-410D-B0D2-47629C414D6A}"/>
  </bookViews>
  <sheets>
    <sheet name="UBICACION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2" l="1"/>
  <c r="C70" i="2"/>
  <c r="G70" i="2" s="1"/>
  <c r="G69" i="2"/>
  <c r="F69" i="2"/>
  <c r="C69" i="2"/>
  <c r="G68" i="2"/>
  <c r="F68" i="2"/>
  <c r="C68" i="2"/>
  <c r="F67" i="2"/>
  <c r="C67" i="2"/>
  <c r="G67" i="2" s="1"/>
  <c r="F66" i="2"/>
  <c r="C66" i="2"/>
  <c r="G66" i="2" s="1"/>
  <c r="G65" i="2"/>
  <c r="F65" i="2"/>
  <c r="C65" i="2"/>
  <c r="F64" i="2"/>
  <c r="G64" i="2" s="1"/>
  <c r="C64" i="2"/>
  <c r="F63" i="2"/>
  <c r="G63" i="2" s="1"/>
  <c r="C63" i="2"/>
  <c r="F62" i="2"/>
  <c r="C62" i="2"/>
  <c r="G62" i="2" s="1"/>
  <c r="G61" i="2"/>
  <c r="F61" i="2"/>
  <c r="C61" i="2"/>
  <c r="G60" i="2"/>
  <c r="F60" i="2"/>
  <c r="C60" i="2"/>
  <c r="F59" i="2"/>
  <c r="C59" i="2"/>
  <c r="G59" i="2" s="1"/>
  <c r="F58" i="2"/>
  <c r="C58" i="2"/>
  <c r="G58" i="2" s="1"/>
  <c r="G57" i="2"/>
  <c r="F57" i="2"/>
  <c r="C57" i="2"/>
  <c r="F56" i="2"/>
  <c r="G56" i="2" s="1"/>
  <c r="C56" i="2"/>
  <c r="F55" i="2"/>
  <c r="G55" i="2" s="1"/>
  <c r="C55" i="2"/>
  <c r="F54" i="2"/>
  <c r="C54" i="2"/>
  <c r="G54" i="2" s="1"/>
  <c r="G53" i="2"/>
  <c r="F53" i="2"/>
  <c r="C53" i="2"/>
  <c r="G52" i="2"/>
  <c r="F52" i="2"/>
  <c r="C52" i="2"/>
  <c r="F51" i="2"/>
  <c r="C51" i="2"/>
  <c r="G51" i="2" s="1"/>
  <c r="F50" i="2"/>
  <c r="C50" i="2"/>
  <c r="G50" i="2" s="1"/>
  <c r="G49" i="2"/>
  <c r="F49" i="2"/>
  <c r="C49" i="2"/>
  <c r="F48" i="2"/>
  <c r="G48" i="2" s="1"/>
  <c r="C48" i="2"/>
  <c r="F47" i="2"/>
  <c r="G47" i="2" s="1"/>
  <c r="C47" i="2"/>
  <c r="F46" i="2"/>
  <c r="C46" i="2"/>
  <c r="G46" i="2" s="1"/>
  <c r="G45" i="2"/>
  <c r="F45" i="2"/>
  <c r="C45" i="2"/>
  <c r="G44" i="2"/>
  <c r="F44" i="2"/>
  <c r="C44" i="2"/>
  <c r="F43" i="2"/>
  <c r="C43" i="2"/>
  <c r="G43" i="2" s="1"/>
  <c r="F42" i="2"/>
  <c r="C42" i="2"/>
  <c r="G42" i="2" s="1"/>
  <c r="G41" i="2"/>
  <c r="F41" i="2"/>
  <c r="C41" i="2"/>
  <c r="F40" i="2"/>
  <c r="G40" i="2" s="1"/>
  <c r="C40" i="2"/>
  <c r="F39" i="2"/>
  <c r="G39" i="2" s="1"/>
  <c r="C39" i="2"/>
  <c r="F38" i="2"/>
  <c r="C38" i="2"/>
  <c r="G38" i="2" s="1"/>
  <c r="F37" i="2"/>
  <c r="C37" i="2"/>
  <c r="G37" i="2" s="1"/>
  <c r="G36" i="2"/>
  <c r="F36" i="2"/>
  <c r="C36" i="2"/>
  <c r="F35" i="2"/>
  <c r="C35" i="2"/>
  <c r="G35" i="2" s="1"/>
  <c r="D34" i="2"/>
  <c r="F34" i="2" s="1"/>
  <c r="G34" i="2" s="1"/>
  <c r="C34" i="2"/>
  <c r="F33" i="2"/>
  <c r="C33" i="2"/>
  <c r="G33" i="2" s="1"/>
  <c r="F32" i="2"/>
  <c r="C32" i="2"/>
  <c r="G32" i="2" s="1"/>
  <c r="G31" i="2"/>
  <c r="F31" i="2"/>
  <c r="C31" i="2"/>
  <c r="F30" i="2"/>
  <c r="C30" i="2"/>
  <c r="G30" i="2" s="1"/>
  <c r="F29" i="2"/>
  <c r="C29" i="2"/>
  <c r="G29" i="2" s="1"/>
  <c r="G28" i="2"/>
  <c r="F28" i="2"/>
  <c r="C28" i="2"/>
  <c r="F27" i="2"/>
  <c r="G27" i="2" s="1"/>
  <c r="C27" i="2"/>
  <c r="F26" i="2"/>
  <c r="G26" i="2" s="1"/>
  <c r="C26" i="2"/>
  <c r="F25" i="2"/>
  <c r="C25" i="2"/>
  <c r="G25" i="2" s="1"/>
  <c r="F24" i="2"/>
  <c r="C24" i="2"/>
  <c r="G24" i="2" s="1"/>
  <c r="G23" i="2"/>
  <c r="F23" i="2"/>
  <c r="C23" i="2"/>
  <c r="F22" i="2"/>
  <c r="C22" i="2"/>
  <c r="G22" i="2" s="1"/>
  <c r="F21" i="2"/>
  <c r="C21" i="2"/>
  <c r="G21" i="2" s="1"/>
  <c r="G20" i="2"/>
  <c r="F20" i="2"/>
  <c r="C20" i="2"/>
  <c r="F19" i="2"/>
  <c r="G19" i="2" s="1"/>
  <c r="C19" i="2"/>
  <c r="F18" i="2"/>
  <c r="G18" i="2" s="1"/>
  <c r="C18" i="2"/>
  <c r="F17" i="2"/>
  <c r="C17" i="2"/>
  <c r="G17" i="2" s="1"/>
  <c r="F16" i="2"/>
  <c r="C16" i="2"/>
  <c r="G16" i="2" s="1"/>
  <c r="G15" i="2"/>
  <c r="F15" i="2"/>
  <c r="C15" i="2"/>
  <c r="F14" i="2"/>
  <c r="C14" i="2"/>
  <c r="G14" i="2" s="1"/>
  <c r="F13" i="2"/>
  <c r="C13" i="2"/>
  <c r="G13" i="2" s="1"/>
  <c r="G12" i="2"/>
  <c r="F12" i="2"/>
  <c r="C12" i="2"/>
  <c r="F11" i="2"/>
  <c r="G11" i="2" s="1"/>
  <c r="C11" i="2"/>
  <c r="C71" i="2" s="1"/>
  <c r="F10" i="2"/>
  <c r="G10" i="2" s="1"/>
  <c r="G72" i="1"/>
  <c r="G71" i="1"/>
  <c r="G7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10" i="1"/>
  <c r="F9" i="1"/>
  <c r="C70" i="1"/>
  <c r="C69" i="1"/>
  <c r="C57" i="1"/>
  <c r="C45" i="1"/>
  <c r="C33" i="1"/>
  <c r="C21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5" i="1"/>
  <c r="C26" i="1"/>
  <c r="C27" i="1"/>
  <c r="C28" i="1"/>
  <c r="C29" i="1"/>
  <c r="C30" i="1"/>
  <c r="C31" i="1"/>
  <c r="C32" i="1"/>
  <c r="C34" i="1"/>
  <c r="C35" i="1"/>
  <c r="C36" i="1"/>
  <c r="C37" i="1"/>
  <c r="C38" i="1"/>
  <c r="C39" i="1"/>
  <c r="C40" i="1"/>
  <c r="C41" i="1"/>
  <c r="C42" i="1"/>
  <c r="C43" i="1"/>
  <c r="C44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10" i="1"/>
  <c r="D33" i="1"/>
  <c r="G72" i="2" l="1"/>
  <c r="G73" i="2" s="1"/>
  <c r="G71" i="2"/>
</calcChain>
</file>

<file path=xl/sharedStrings.xml><?xml version="1.0" encoding="utf-8"?>
<sst xmlns="http://schemas.openxmlformats.org/spreadsheetml/2006/main" count="20" uniqueCount="10">
  <si>
    <t xml:space="preserve">MES </t>
  </si>
  <si>
    <t>INGRESOS</t>
  </si>
  <si>
    <t>COSTOS 1</t>
  </si>
  <si>
    <t>AÑO</t>
  </si>
  <si>
    <t>COSTOS 2</t>
  </si>
  <si>
    <t>COSTO TOTAL</t>
  </si>
  <si>
    <t>FNE</t>
  </si>
  <si>
    <t>VPN</t>
  </si>
  <si>
    <t>VA</t>
  </si>
  <si>
    <t xml:space="preserve">TIR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</si>
</sst>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Q&quot;#,##0.00;[Red]\-&quot;Q&quot;#,##0.00"/>
    <numFmt numFmtId="164" formatCode="&quot;Q&quot;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right"/>
    </xf>
    <xf numFmtId="10" fontId="0" fillId="0" borderId="0" xfId="0" applyNumberFormat="1"/>
    <xf numFmtId="164" fontId="1" fillId="3" borderId="0" xfId="0" applyNumberFormat="1" applyFont="1" applyFill="1" applyAlignment="1">
      <alignment horizontal="right"/>
    </xf>
    <xf numFmtId="164" fontId="2" fillId="0" borderId="0" xfId="0" applyNumberFormat="1" applyFont="1"/>
    <xf numFmtId="8" fontId="2" fillId="0" borderId="0" xfId="0" applyNumberFormat="1" applyFont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140429</xdr:colOff>
      <xdr:row>6</xdr:row>
      <xdr:rowOff>107951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424ADD-A3D8-474F-AD2F-C72D472E4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919429" cy="1212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104306</xdr:rowOff>
    </xdr:from>
    <xdr:to>
      <xdr:col>13</xdr:col>
      <xdr:colOff>326470</xdr:colOff>
      <xdr:row>7</xdr:row>
      <xdr:rowOff>161290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2DD87F2-4E58-4C0D-831A-15B272947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306"/>
          <a:ext cx="11356420" cy="1349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44111-8689-40F8-97F0-7831BE9D3F36}">
  <dimension ref="A8:G72"/>
  <sheetViews>
    <sheetView topLeftCell="A61" workbookViewId="0">
      <selection activeCell="I69" sqref="I69"/>
    </sheetView>
  </sheetViews>
  <sheetFormatPr baseColWidth="10" defaultRowHeight="14.4" x14ac:dyDescent="0.3"/>
  <cols>
    <col min="1" max="1" width="11.6640625" bestFit="1" customWidth="1"/>
    <col min="3" max="3" width="12.88671875" bestFit="1" customWidth="1"/>
    <col min="4" max="4" width="15" customWidth="1"/>
    <col min="5" max="5" width="12.5546875" customWidth="1"/>
    <col min="6" max="6" width="15.88671875" customWidth="1"/>
    <col min="7" max="7" width="16.6640625" customWidth="1"/>
  </cols>
  <sheetData>
    <row r="8" spans="1:7" x14ac:dyDescent="0.3">
      <c r="A8" s="11" t="s">
        <v>3</v>
      </c>
      <c r="B8" s="12" t="s">
        <v>0</v>
      </c>
      <c r="C8" s="12" t="s">
        <v>1</v>
      </c>
      <c r="D8" s="12" t="s">
        <v>2</v>
      </c>
      <c r="E8" s="13" t="s">
        <v>4</v>
      </c>
      <c r="F8" s="13" t="s">
        <v>5</v>
      </c>
      <c r="G8" s="12" t="s">
        <v>6</v>
      </c>
    </row>
    <row r="9" spans="1:7" x14ac:dyDescent="0.3">
      <c r="A9" s="3">
        <v>0</v>
      </c>
      <c r="B9" s="5">
        <v>0</v>
      </c>
      <c r="C9" s="4"/>
      <c r="D9" s="4">
        <v>2000000</v>
      </c>
      <c r="E9" s="2"/>
      <c r="F9" s="2">
        <f>D9</f>
        <v>2000000</v>
      </c>
      <c r="G9" s="2">
        <f>C9-F9</f>
        <v>-2000000</v>
      </c>
    </row>
    <row r="10" spans="1:7" x14ac:dyDescent="0.3">
      <c r="A10" s="3"/>
      <c r="B10" s="5">
        <v>1</v>
      </c>
      <c r="C10" s="4">
        <f>22000*2</f>
        <v>44000</v>
      </c>
      <c r="E10" s="4">
        <v>25000</v>
      </c>
      <c r="F10" s="2">
        <f>D10+E10</f>
        <v>25000</v>
      </c>
      <c r="G10" s="2">
        <f t="shared" ref="G10:G69" si="0">C10-F10</f>
        <v>19000</v>
      </c>
    </row>
    <row r="11" spans="1:7" x14ac:dyDescent="0.3">
      <c r="A11" s="3"/>
      <c r="B11" s="5">
        <v>2</v>
      </c>
      <c r="C11" s="4">
        <f t="shared" ref="C11:C68" si="1">22000*2</f>
        <v>44000</v>
      </c>
      <c r="D11" s="4"/>
      <c r="E11" s="4">
        <v>25000</v>
      </c>
      <c r="F11" s="2">
        <f t="shared" ref="F11:F69" si="2">D11+E11</f>
        <v>25000</v>
      </c>
      <c r="G11" s="2">
        <f t="shared" si="0"/>
        <v>19000</v>
      </c>
    </row>
    <row r="12" spans="1:7" x14ac:dyDescent="0.3">
      <c r="A12" s="3"/>
      <c r="B12" s="5">
        <v>3</v>
      </c>
      <c r="C12" s="4">
        <f t="shared" si="1"/>
        <v>44000</v>
      </c>
      <c r="D12" s="4"/>
      <c r="E12" s="4">
        <v>25000</v>
      </c>
      <c r="F12" s="2">
        <f t="shared" si="2"/>
        <v>25000</v>
      </c>
      <c r="G12" s="2">
        <f t="shared" si="0"/>
        <v>19000</v>
      </c>
    </row>
    <row r="13" spans="1:7" x14ac:dyDescent="0.3">
      <c r="A13" s="3"/>
      <c r="B13" s="5">
        <v>4</v>
      </c>
      <c r="C13" s="4">
        <f t="shared" si="1"/>
        <v>44000</v>
      </c>
      <c r="D13" s="4"/>
      <c r="E13" s="4">
        <v>25000</v>
      </c>
      <c r="F13" s="2">
        <f t="shared" si="2"/>
        <v>25000</v>
      </c>
      <c r="G13" s="2">
        <f t="shared" si="0"/>
        <v>19000</v>
      </c>
    </row>
    <row r="14" spans="1:7" x14ac:dyDescent="0.3">
      <c r="A14" s="3"/>
      <c r="B14" s="5">
        <v>5</v>
      </c>
      <c r="C14" s="4">
        <f t="shared" si="1"/>
        <v>44000</v>
      </c>
      <c r="D14" s="4"/>
      <c r="E14" s="4">
        <v>25000</v>
      </c>
      <c r="F14" s="2">
        <f t="shared" si="2"/>
        <v>25000</v>
      </c>
      <c r="G14" s="2">
        <f t="shared" si="0"/>
        <v>19000</v>
      </c>
    </row>
    <row r="15" spans="1:7" x14ac:dyDescent="0.3">
      <c r="A15" s="3"/>
      <c r="B15" s="5">
        <v>6</v>
      </c>
      <c r="C15" s="4">
        <f t="shared" si="1"/>
        <v>44000</v>
      </c>
      <c r="D15" s="4"/>
      <c r="E15" s="4">
        <v>25000</v>
      </c>
      <c r="F15" s="2">
        <f t="shared" si="2"/>
        <v>25000</v>
      </c>
      <c r="G15" s="2">
        <f t="shared" si="0"/>
        <v>19000</v>
      </c>
    </row>
    <row r="16" spans="1:7" x14ac:dyDescent="0.3">
      <c r="A16" s="3"/>
      <c r="B16" s="5">
        <v>7</v>
      </c>
      <c r="C16" s="4">
        <f t="shared" si="1"/>
        <v>44000</v>
      </c>
      <c r="D16" s="4"/>
      <c r="E16" s="4">
        <v>25000</v>
      </c>
      <c r="F16" s="2">
        <f t="shared" si="2"/>
        <v>25000</v>
      </c>
      <c r="G16" s="2">
        <f t="shared" si="0"/>
        <v>19000</v>
      </c>
    </row>
    <row r="17" spans="1:7" x14ac:dyDescent="0.3">
      <c r="A17" s="3"/>
      <c r="B17" s="5">
        <v>8</v>
      </c>
      <c r="C17" s="4">
        <f t="shared" si="1"/>
        <v>44000</v>
      </c>
      <c r="D17" s="4"/>
      <c r="E17" s="4">
        <v>25000</v>
      </c>
      <c r="F17" s="2">
        <f t="shared" si="2"/>
        <v>25000</v>
      </c>
      <c r="G17" s="2">
        <f t="shared" si="0"/>
        <v>19000</v>
      </c>
    </row>
    <row r="18" spans="1:7" x14ac:dyDescent="0.3">
      <c r="A18" s="3"/>
      <c r="B18" s="5">
        <v>9</v>
      </c>
      <c r="C18" s="4">
        <f t="shared" si="1"/>
        <v>44000</v>
      </c>
      <c r="D18" s="4"/>
      <c r="E18" s="4">
        <v>25000</v>
      </c>
      <c r="F18" s="2">
        <f t="shared" si="2"/>
        <v>25000</v>
      </c>
      <c r="G18" s="2">
        <f t="shared" si="0"/>
        <v>19000</v>
      </c>
    </row>
    <row r="19" spans="1:7" x14ac:dyDescent="0.3">
      <c r="A19" s="3"/>
      <c r="B19" s="5">
        <v>10</v>
      </c>
      <c r="C19" s="4">
        <f t="shared" si="1"/>
        <v>44000</v>
      </c>
      <c r="D19" s="4"/>
      <c r="E19" s="4">
        <v>25000</v>
      </c>
      <c r="F19" s="2">
        <f t="shared" si="2"/>
        <v>25000</v>
      </c>
      <c r="G19" s="2">
        <f t="shared" si="0"/>
        <v>19000</v>
      </c>
    </row>
    <row r="20" spans="1:7" x14ac:dyDescent="0.3">
      <c r="A20" s="3"/>
      <c r="B20" s="5">
        <v>11</v>
      </c>
      <c r="C20" s="4">
        <f t="shared" si="1"/>
        <v>44000</v>
      </c>
      <c r="D20" s="4"/>
      <c r="E20" s="4">
        <v>25000</v>
      </c>
      <c r="F20" s="2">
        <f t="shared" si="2"/>
        <v>25000</v>
      </c>
      <c r="G20" s="2">
        <f t="shared" si="0"/>
        <v>19000</v>
      </c>
    </row>
    <row r="21" spans="1:7" x14ac:dyDescent="0.3">
      <c r="A21" s="3">
        <v>1</v>
      </c>
      <c r="B21" s="5">
        <v>12</v>
      </c>
      <c r="C21" s="4">
        <f>22000*2+400000+500000</f>
        <v>944000</v>
      </c>
      <c r="D21" s="4">
        <v>200000</v>
      </c>
      <c r="E21" s="4">
        <v>25000</v>
      </c>
      <c r="F21" s="2">
        <f t="shared" si="2"/>
        <v>225000</v>
      </c>
      <c r="G21" s="2">
        <f t="shared" si="0"/>
        <v>719000</v>
      </c>
    </row>
    <row r="22" spans="1:7" x14ac:dyDescent="0.3">
      <c r="A22" s="3"/>
      <c r="B22" s="5">
        <v>13</v>
      </c>
      <c r="C22" s="4">
        <f t="shared" si="1"/>
        <v>44000</v>
      </c>
      <c r="D22" s="4"/>
      <c r="E22" s="4">
        <v>25000</v>
      </c>
      <c r="F22" s="2">
        <f t="shared" si="2"/>
        <v>25000</v>
      </c>
      <c r="G22" s="2">
        <f t="shared" si="0"/>
        <v>19000</v>
      </c>
    </row>
    <row r="23" spans="1:7" x14ac:dyDescent="0.3">
      <c r="A23" s="3"/>
      <c r="B23" s="5">
        <v>14</v>
      </c>
      <c r="C23" s="4">
        <f t="shared" si="1"/>
        <v>44000</v>
      </c>
      <c r="D23" s="4"/>
      <c r="E23" s="4">
        <v>25000</v>
      </c>
      <c r="F23" s="2">
        <f t="shared" si="2"/>
        <v>25000</v>
      </c>
      <c r="G23" s="2">
        <f t="shared" si="0"/>
        <v>19000</v>
      </c>
    </row>
    <row r="24" spans="1:7" x14ac:dyDescent="0.3">
      <c r="A24" s="3"/>
      <c r="B24" s="5">
        <v>15</v>
      </c>
      <c r="C24" s="4">
        <f t="shared" si="1"/>
        <v>44000</v>
      </c>
      <c r="D24" s="4"/>
      <c r="E24" s="4">
        <v>25000</v>
      </c>
      <c r="F24" s="2">
        <f t="shared" si="2"/>
        <v>25000</v>
      </c>
      <c r="G24" s="2">
        <f t="shared" si="0"/>
        <v>19000</v>
      </c>
    </row>
    <row r="25" spans="1:7" x14ac:dyDescent="0.3">
      <c r="A25" s="3"/>
      <c r="B25" s="5">
        <v>16</v>
      </c>
      <c r="C25" s="4">
        <f t="shared" si="1"/>
        <v>44000</v>
      </c>
      <c r="D25" s="4"/>
      <c r="E25" s="4">
        <v>25000</v>
      </c>
      <c r="F25" s="2">
        <f t="shared" si="2"/>
        <v>25000</v>
      </c>
      <c r="G25" s="2">
        <f t="shared" si="0"/>
        <v>19000</v>
      </c>
    </row>
    <row r="26" spans="1:7" x14ac:dyDescent="0.3">
      <c r="A26" s="3"/>
      <c r="B26" s="5">
        <v>17</v>
      </c>
      <c r="C26" s="4">
        <f t="shared" si="1"/>
        <v>44000</v>
      </c>
      <c r="D26" s="4"/>
      <c r="E26" s="4">
        <v>25000</v>
      </c>
      <c r="F26" s="2">
        <f t="shared" si="2"/>
        <v>25000</v>
      </c>
      <c r="G26" s="2">
        <f t="shared" si="0"/>
        <v>19000</v>
      </c>
    </row>
    <row r="27" spans="1:7" x14ac:dyDescent="0.3">
      <c r="A27" s="3"/>
      <c r="B27" s="5">
        <v>18</v>
      </c>
      <c r="C27" s="4">
        <f t="shared" si="1"/>
        <v>44000</v>
      </c>
      <c r="D27" s="4"/>
      <c r="E27" s="4">
        <v>25000</v>
      </c>
      <c r="F27" s="2">
        <f t="shared" si="2"/>
        <v>25000</v>
      </c>
      <c r="G27" s="2">
        <f t="shared" si="0"/>
        <v>19000</v>
      </c>
    </row>
    <row r="28" spans="1:7" x14ac:dyDescent="0.3">
      <c r="A28" s="3"/>
      <c r="B28" s="5">
        <v>19</v>
      </c>
      <c r="C28" s="4">
        <f t="shared" si="1"/>
        <v>44000</v>
      </c>
      <c r="D28" s="4"/>
      <c r="E28" s="4">
        <v>25000</v>
      </c>
      <c r="F28" s="2">
        <f t="shared" si="2"/>
        <v>25000</v>
      </c>
      <c r="G28" s="2">
        <f t="shared" si="0"/>
        <v>19000</v>
      </c>
    </row>
    <row r="29" spans="1:7" x14ac:dyDescent="0.3">
      <c r="A29" s="3"/>
      <c r="B29" s="5">
        <v>20</v>
      </c>
      <c r="C29" s="4">
        <f t="shared" si="1"/>
        <v>44000</v>
      </c>
      <c r="D29" s="4"/>
      <c r="E29" s="4">
        <v>25000</v>
      </c>
      <c r="F29" s="2">
        <f t="shared" si="2"/>
        <v>25000</v>
      </c>
      <c r="G29" s="2">
        <f t="shared" si="0"/>
        <v>19000</v>
      </c>
    </row>
    <row r="30" spans="1:7" x14ac:dyDescent="0.3">
      <c r="A30" s="3"/>
      <c r="B30" s="5">
        <v>21</v>
      </c>
      <c r="C30" s="4">
        <f t="shared" si="1"/>
        <v>44000</v>
      </c>
      <c r="D30" s="4"/>
      <c r="E30" s="4">
        <v>25000</v>
      </c>
      <c r="F30" s="2">
        <f t="shared" si="2"/>
        <v>25000</v>
      </c>
      <c r="G30" s="2">
        <f t="shared" si="0"/>
        <v>19000</v>
      </c>
    </row>
    <row r="31" spans="1:7" x14ac:dyDescent="0.3">
      <c r="A31" s="3"/>
      <c r="B31" s="5">
        <v>22</v>
      </c>
      <c r="C31" s="4">
        <f t="shared" si="1"/>
        <v>44000</v>
      </c>
      <c r="D31" s="4"/>
      <c r="E31" s="4">
        <v>25000</v>
      </c>
      <c r="F31" s="2">
        <f t="shared" si="2"/>
        <v>25000</v>
      </c>
      <c r="G31" s="2">
        <f t="shared" si="0"/>
        <v>19000</v>
      </c>
    </row>
    <row r="32" spans="1:7" x14ac:dyDescent="0.3">
      <c r="A32" s="3"/>
      <c r="B32" s="5">
        <v>23</v>
      </c>
      <c r="C32" s="4">
        <f t="shared" si="1"/>
        <v>44000</v>
      </c>
      <c r="D32" s="4"/>
      <c r="E32" s="4">
        <v>25000</v>
      </c>
      <c r="F32" s="2">
        <f t="shared" si="2"/>
        <v>25000</v>
      </c>
      <c r="G32" s="2">
        <f t="shared" si="0"/>
        <v>19000</v>
      </c>
    </row>
    <row r="33" spans="1:7" x14ac:dyDescent="0.3">
      <c r="A33" s="3">
        <v>2</v>
      </c>
      <c r="B33" s="5">
        <v>24</v>
      </c>
      <c r="C33" s="4">
        <f>22000*2+400000+560000</f>
        <v>1004000</v>
      </c>
      <c r="D33" s="4">
        <f>200000+20000</f>
        <v>220000</v>
      </c>
      <c r="E33" s="4">
        <v>25000</v>
      </c>
      <c r="F33" s="2">
        <f t="shared" si="2"/>
        <v>245000</v>
      </c>
      <c r="G33" s="2">
        <f t="shared" si="0"/>
        <v>759000</v>
      </c>
    </row>
    <row r="34" spans="1:7" x14ac:dyDescent="0.3">
      <c r="A34" s="3"/>
      <c r="B34" s="5">
        <v>25</v>
      </c>
      <c r="C34" s="4">
        <f t="shared" si="1"/>
        <v>44000</v>
      </c>
      <c r="D34" s="4"/>
      <c r="E34" s="4">
        <v>25000</v>
      </c>
      <c r="F34" s="2">
        <f t="shared" si="2"/>
        <v>25000</v>
      </c>
      <c r="G34" s="2">
        <f t="shared" si="0"/>
        <v>19000</v>
      </c>
    </row>
    <row r="35" spans="1:7" x14ac:dyDescent="0.3">
      <c r="A35" s="3"/>
      <c r="B35" s="5">
        <v>26</v>
      </c>
      <c r="C35" s="4">
        <f t="shared" si="1"/>
        <v>44000</v>
      </c>
      <c r="D35" s="4"/>
      <c r="E35" s="4">
        <v>25000</v>
      </c>
      <c r="F35" s="2">
        <f t="shared" si="2"/>
        <v>25000</v>
      </c>
      <c r="G35" s="2">
        <f t="shared" si="0"/>
        <v>19000</v>
      </c>
    </row>
    <row r="36" spans="1:7" x14ac:dyDescent="0.3">
      <c r="A36" s="3"/>
      <c r="B36" s="5">
        <v>27</v>
      </c>
      <c r="C36" s="4">
        <f t="shared" si="1"/>
        <v>44000</v>
      </c>
      <c r="D36" s="4"/>
      <c r="E36" s="4">
        <v>25000</v>
      </c>
      <c r="F36" s="2">
        <f t="shared" si="2"/>
        <v>25000</v>
      </c>
      <c r="G36" s="2">
        <f t="shared" si="0"/>
        <v>19000</v>
      </c>
    </row>
    <row r="37" spans="1:7" x14ac:dyDescent="0.3">
      <c r="A37" s="3"/>
      <c r="B37" s="5">
        <v>28</v>
      </c>
      <c r="C37" s="4">
        <f t="shared" si="1"/>
        <v>44000</v>
      </c>
      <c r="D37" s="4"/>
      <c r="E37" s="4">
        <v>25000</v>
      </c>
      <c r="F37" s="2">
        <f t="shared" si="2"/>
        <v>25000</v>
      </c>
      <c r="G37" s="2">
        <f t="shared" si="0"/>
        <v>19000</v>
      </c>
    </row>
    <row r="38" spans="1:7" x14ac:dyDescent="0.3">
      <c r="A38" s="3"/>
      <c r="B38" s="5">
        <v>29</v>
      </c>
      <c r="C38" s="4">
        <f t="shared" si="1"/>
        <v>44000</v>
      </c>
      <c r="D38" s="4"/>
      <c r="E38" s="4">
        <v>25000</v>
      </c>
      <c r="F38" s="2">
        <f t="shared" si="2"/>
        <v>25000</v>
      </c>
      <c r="G38" s="2">
        <f t="shared" si="0"/>
        <v>19000</v>
      </c>
    </row>
    <row r="39" spans="1:7" x14ac:dyDescent="0.3">
      <c r="A39" s="3"/>
      <c r="B39" s="5">
        <v>30</v>
      </c>
      <c r="C39" s="4">
        <f t="shared" si="1"/>
        <v>44000</v>
      </c>
      <c r="D39" s="4"/>
      <c r="E39" s="4">
        <v>25000</v>
      </c>
      <c r="F39" s="2">
        <f t="shared" si="2"/>
        <v>25000</v>
      </c>
      <c r="G39" s="2">
        <f t="shared" si="0"/>
        <v>19000</v>
      </c>
    </row>
    <row r="40" spans="1:7" x14ac:dyDescent="0.3">
      <c r="A40" s="3"/>
      <c r="B40" s="5">
        <v>31</v>
      </c>
      <c r="C40" s="4">
        <f t="shared" si="1"/>
        <v>44000</v>
      </c>
      <c r="D40" s="4"/>
      <c r="E40" s="4">
        <v>25000</v>
      </c>
      <c r="F40" s="2">
        <f t="shared" si="2"/>
        <v>25000</v>
      </c>
      <c r="G40" s="2">
        <f t="shared" si="0"/>
        <v>19000</v>
      </c>
    </row>
    <row r="41" spans="1:7" x14ac:dyDescent="0.3">
      <c r="A41" s="3"/>
      <c r="B41" s="5">
        <v>32</v>
      </c>
      <c r="C41" s="4">
        <f t="shared" si="1"/>
        <v>44000</v>
      </c>
      <c r="D41" s="4"/>
      <c r="E41" s="4">
        <v>25000</v>
      </c>
      <c r="F41" s="2">
        <f t="shared" si="2"/>
        <v>25000</v>
      </c>
      <c r="G41" s="2">
        <f t="shared" si="0"/>
        <v>19000</v>
      </c>
    </row>
    <row r="42" spans="1:7" x14ac:dyDescent="0.3">
      <c r="A42" s="3"/>
      <c r="B42" s="5">
        <v>33</v>
      </c>
      <c r="C42" s="4">
        <f t="shared" si="1"/>
        <v>44000</v>
      </c>
      <c r="D42" s="4"/>
      <c r="E42" s="4">
        <v>25000</v>
      </c>
      <c r="F42" s="2">
        <f t="shared" si="2"/>
        <v>25000</v>
      </c>
      <c r="G42" s="2">
        <f t="shared" si="0"/>
        <v>19000</v>
      </c>
    </row>
    <row r="43" spans="1:7" x14ac:dyDescent="0.3">
      <c r="A43" s="3"/>
      <c r="B43" s="5">
        <v>34</v>
      </c>
      <c r="C43" s="4">
        <f t="shared" si="1"/>
        <v>44000</v>
      </c>
      <c r="D43" s="4"/>
      <c r="E43" s="4">
        <v>25000</v>
      </c>
      <c r="F43" s="2">
        <f t="shared" si="2"/>
        <v>25000</v>
      </c>
      <c r="G43" s="2">
        <f t="shared" si="0"/>
        <v>19000</v>
      </c>
    </row>
    <row r="44" spans="1:7" x14ac:dyDescent="0.3">
      <c r="A44" s="3"/>
      <c r="B44" s="5">
        <v>35</v>
      </c>
      <c r="C44" s="4">
        <f t="shared" si="1"/>
        <v>44000</v>
      </c>
      <c r="D44" s="4"/>
      <c r="E44" s="4">
        <v>25000</v>
      </c>
      <c r="F44" s="2">
        <f t="shared" si="2"/>
        <v>25000</v>
      </c>
      <c r="G44" s="2">
        <f t="shared" si="0"/>
        <v>19000</v>
      </c>
    </row>
    <row r="45" spans="1:7" x14ac:dyDescent="0.3">
      <c r="A45" s="3">
        <v>3</v>
      </c>
      <c r="B45" s="5">
        <v>36</v>
      </c>
      <c r="C45" s="4">
        <f>22000*2+400000+560000+60000</f>
        <v>1064000</v>
      </c>
      <c r="D45" s="4">
        <v>240000</v>
      </c>
      <c r="E45" s="4">
        <v>25000</v>
      </c>
      <c r="F45" s="2">
        <f t="shared" si="2"/>
        <v>265000</v>
      </c>
      <c r="G45" s="2">
        <f t="shared" si="0"/>
        <v>799000</v>
      </c>
    </row>
    <row r="46" spans="1:7" x14ac:dyDescent="0.3">
      <c r="A46" s="3"/>
      <c r="B46" s="5">
        <v>37</v>
      </c>
      <c r="C46" s="4">
        <f t="shared" si="1"/>
        <v>44000</v>
      </c>
      <c r="D46" s="4"/>
      <c r="E46" s="4">
        <v>25000</v>
      </c>
      <c r="F46" s="2">
        <f t="shared" si="2"/>
        <v>25000</v>
      </c>
      <c r="G46" s="2">
        <f t="shared" si="0"/>
        <v>19000</v>
      </c>
    </row>
    <row r="47" spans="1:7" x14ac:dyDescent="0.3">
      <c r="A47" s="3"/>
      <c r="B47" s="5">
        <v>38</v>
      </c>
      <c r="C47" s="4">
        <f t="shared" si="1"/>
        <v>44000</v>
      </c>
      <c r="D47" s="4"/>
      <c r="E47" s="4">
        <v>25000</v>
      </c>
      <c r="F47" s="2">
        <f t="shared" si="2"/>
        <v>25000</v>
      </c>
      <c r="G47" s="2">
        <f t="shared" si="0"/>
        <v>19000</v>
      </c>
    </row>
    <row r="48" spans="1:7" x14ac:dyDescent="0.3">
      <c r="A48" s="3"/>
      <c r="B48" s="5">
        <v>39</v>
      </c>
      <c r="C48" s="4">
        <f t="shared" si="1"/>
        <v>44000</v>
      </c>
      <c r="D48" s="4"/>
      <c r="E48" s="4">
        <v>25000</v>
      </c>
      <c r="F48" s="2">
        <f t="shared" si="2"/>
        <v>25000</v>
      </c>
      <c r="G48" s="2">
        <f t="shared" si="0"/>
        <v>19000</v>
      </c>
    </row>
    <row r="49" spans="1:7" x14ac:dyDescent="0.3">
      <c r="A49" s="3"/>
      <c r="B49" s="5">
        <v>40</v>
      </c>
      <c r="C49" s="4">
        <f t="shared" si="1"/>
        <v>44000</v>
      </c>
      <c r="D49" s="4"/>
      <c r="E49" s="4">
        <v>25000</v>
      </c>
      <c r="F49" s="2">
        <f t="shared" si="2"/>
        <v>25000</v>
      </c>
      <c r="G49" s="2">
        <f t="shared" si="0"/>
        <v>19000</v>
      </c>
    </row>
    <row r="50" spans="1:7" x14ac:dyDescent="0.3">
      <c r="A50" s="3"/>
      <c r="B50" s="5">
        <v>41</v>
      </c>
      <c r="C50" s="4">
        <f t="shared" si="1"/>
        <v>44000</v>
      </c>
      <c r="D50" s="4"/>
      <c r="E50" s="4">
        <v>25000</v>
      </c>
      <c r="F50" s="2">
        <f t="shared" si="2"/>
        <v>25000</v>
      </c>
      <c r="G50" s="2">
        <f t="shared" si="0"/>
        <v>19000</v>
      </c>
    </row>
    <row r="51" spans="1:7" x14ac:dyDescent="0.3">
      <c r="A51" s="3"/>
      <c r="B51" s="5">
        <v>42</v>
      </c>
      <c r="C51" s="4">
        <f t="shared" si="1"/>
        <v>44000</v>
      </c>
      <c r="D51" s="4"/>
      <c r="E51" s="4">
        <v>25000</v>
      </c>
      <c r="F51" s="2">
        <f t="shared" si="2"/>
        <v>25000</v>
      </c>
      <c r="G51" s="2">
        <f t="shared" si="0"/>
        <v>19000</v>
      </c>
    </row>
    <row r="52" spans="1:7" x14ac:dyDescent="0.3">
      <c r="A52" s="3"/>
      <c r="B52" s="5">
        <v>43</v>
      </c>
      <c r="C52" s="4">
        <f t="shared" si="1"/>
        <v>44000</v>
      </c>
      <c r="D52" s="4"/>
      <c r="E52" s="4">
        <v>25000</v>
      </c>
      <c r="F52" s="2">
        <f t="shared" si="2"/>
        <v>25000</v>
      </c>
      <c r="G52" s="2">
        <f t="shared" si="0"/>
        <v>19000</v>
      </c>
    </row>
    <row r="53" spans="1:7" x14ac:dyDescent="0.3">
      <c r="A53" s="3"/>
      <c r="B53" s="5">
        <v>44</v>
      </c>
      <c r="C53" s="4">
        <f t="shared" si="1"/>
        <v>44000</v>
      </c>
      <c r="D53" s="4"/>
      <c r="E53" s="4">
        <v>25000</v>
      </c>
      <c r="F53" s="2">
        <f t="shared" si="2"/>
        <v>25000</v>
      </c>
      <c r="G53" s="2">
        <f t="shared" si="0"/>
        <v>19000</v>
      </c>
    </row>
    <row r="54" spans="1:7" x14ac:dyDescent="0.3">
      <c r="A54" s="3"/>
      <c r="B54" s="5">
        <v>45</v>
      </c>
      <c r="C54" s="4">
        <f t="shared" si="1"/>
        <v>44000</v>
      </c>
      <c r="D54" s="4"/>
      <c r="E54" s="4">
        <v>25000</v>
      </c>
      <c r="F54" s="2">
        <f t="shared" si="2"/>
        <v>25000</v>
      </c>
      <c r="G54" s="2">
        <f t="shared" si="0"/>
        <v>19000</v>
      </c>
    </row>
    <row r="55" spans="1:7" x14ac:dyDescent="0.3">
      <c r="A55" s="3"/>
      <c r="B55" s="5">
        <v>46</v>
      </c>
      <c r="C55" s="4">
        <f t="shared" si="1"/>
        <v>44000</v>
      </c>
      <c r="D55" s="4"/>
      <c r="E55" s="4">
        <v>25000</v>
      </c>
      <c r="F55" s="2">
        <f t="shared" si="2"/>
        <v>25000</v>
      </c>
      <c r="G55" s="2">
        <f t="shared" si="0"/>
        <v>19000</v>
      </c>
    </row>
    <row r="56" spans="1:7" x14ac:dyDescent="0.3">
      <c r="A56" s="3"/>
      <c r="B56" s="5">
        <v>47</v>
      </c>
      <c r="C56" s="4">
        <f t="shared" si="1"/>
        <v>44000</v>
      </c>
      <c r="D56" s="4"/>
      <c r="E56" s="4">
        <v>25000</v>
      </c>
      <c r="F56" s="2">
        <f t="shared" si="2"/>
        <v>25000</v>
      </c>
      <c r="G56" s="2">
        <f t="shared" si="0"/>
        <v>19000</v>
      </c>
    </row>
    <row r="57" spans="1:7" x14ac:dyDescent="0.3">
      <c r="A57" s="3">
        <v>4</v>
      </c>
      <c r="B57" s="5">
        <v>48</v>
      </c>
      <c r="C57" s="4">
        <f>22000*2+680000</f>
        <v>724000</v>
      </c>
      <c r="D57" s="4">
        <v>260000</v>
      </c>
      <c r="E57" s="4">
        <v>25000</v>
      </c>
      <c r="F57" s="2">
        <f t="shared" si="2"/>
        <v>285000</v>
      </c>
      <c r="G57" s="2">
        <f t="shared" si="0"/>
        <v>439000</v>
      </c>
    </row>
    <row r="58" spans="1:7" x14ac:dyDescent="0.3">
      <c r="A58" s="3"/>
      <c r="B58" s="5">
        <v>49</v>
      </c>
      <c r="C58" s="4">
        <f t="shared" si="1"/>
        <v>44000</v>
      </c>
      <c r="D58" s="4"/>
      <c r="E58" s="4">
        <v>25000</v>
      </c>
      <c r="F58" s="2">
        <f t="shared" si="2"/>
        <v>25000</v>
      </c>
      <c r="G58" s="2">
        <f t="shared" si="0"/>
        <v>19000</v>
      </c>
    </row>
    <row r="59" spans="1:7" x14ac:dyDescent="0.3">
      <c r="A59" s="3"/>
      <c r="B59" s="5">
        <v>50</v>
      </c>
      <c r="C59" s="4">
        <f t="shared" si="1"/>
        <v>44000</v>
      </c>
      <c r="D59" s="4"/>
      <c r="E59" s="4">
        <v>25000</v>
      </c>
      <c r="F59" s="2">
        <f t="shared" si="2"/>
        <v>25000</v>
      </c>
      <c r="G59" s="2">
        <f t="shared" si="0"/>
        <v>19000</v>
      </c>
    </row>
    <row r="60" spans="1:7" x14ac:dyDescent="0.3">
      <c r="A60" s="3"/>
      <c r="B60" s="5">
        <v>51</v>
      </c>
      <c r="C60" s="4">
        <f t="shared" si="1"/>
        <v>44000</v>
      </c>
      <c r="D60" s="4"/>
      <c r="E60" s="4">
        <v>25000</v>
      </c>
      <c r="F60" s="2">
        <f t="shared" si="2"/>
        <v>25000</v>
      </c>
      <c r="G60" s="2">
        <f t="shared" si="0"/>
        <v>19000</v>
      </c>
    </row>
    <row r="61" spans="1:7" x14ac:dyDescent="0.3">
      <c r="A61" s="3"/>
      <c r="B61" s="5">
        <v>52</v>
      </c>
      <c r="C61" s="4">
        <f t="shared" si="1"/>
        <v>44000</v>
      </c>
      <c r="D61" s="4"/>
      <c r="E61" s="4">
        <v>25000</v>
      </c>
      <c r="F61" s="2">
        <f t="shared" si="2"/>
        <v>25000</v>
      </c>
      <c r="G61" s="2">
        <f t="shared" si="0"/>
        <v>19000</v>
      </c>
    </row>
    <row r="62" spans="1:7" x14ac:dyDescent="0.3">
      <c r="A62" s="3"/>
      <c r="B62" s="5">
        <v>53</v>
      </c>
      <c r="C62" s="4">
        <f t="shared" si="1"/>
        <v>44000</v>
      </c>
      <c r="D62" s="4"/>
      <c r="E62" s="4">
        <v>25000</v>
      </c>
      <c r="F62" s="2">
        <f t="shared" si="2"/>
        <v>25000</v>
      </c>
      <c r="G62" s="2">
        <f t="shared" si="0"/>
        <v>19000</v>
      </c>
    </row>
    <row r="63" spans="1:7" x14ac:dyDescent="0.3">
      <c r="A63" s="3"/>
      <c r="B63" s="5">
        <v>54</v>
      </c>
      <c r="C63" s="4">
        <f t="shared" si="1"/>
        <v>44000</v>
      </c>
      <c r="D63" s="4"/>
      <c r="E63" s="4">
        <v>25000</v>
      </c>
      <c r="F63" s="2">
        <f t="shared" si="2"/>
        <v>25000</v>
      </c>
      <c r="G63" s="2">
        <f t="shared" si="0"/>
        <v>19000</v>
      </c>
    </row>
    <row r="64" spans="1:7" x14ac:dyDescent="0.3">
      <c r="A64" s="3"/>
      <c r="B64" s="5">
        <v>55</v>
      </c>
      <c r="C64" s="4">
        <f t="shared" si="1"/>
        <v>44000</v>
      </c>
      <c r="D64" s="4"/>
      <c r="E64" s="4">
        <v>25000</v>
      </c>
      <c r="F64" s="2">
        <f t="shared" si="2"/>
        <v>25000</v>
      </c>
      <c r="G64" s="2">
        <f t="shared" si="0"/>
        <v>19000</v>
      </c>
    </row>
    <row r="65" spans="1:7" x14ac:dyDescent="0.3">
      <c r="A65" s="3"/>
      <c r="B65" s="5">
        <v>56</v>
      </c>
      <c r="C65" s="4">
        <f t="shared" si="1"/>
        <v>44000</v>
      </c>
      <c r="D65" s="4"/>
      <c r="E65" s="4">
        <v>25000</v>
      </c>
      <c r="F65" s="2">
        <f t="shared" si="2"/>
        <v>25000</v>
      </c>
      <c r="G65" s="2">
        <f t="shared" si="0"/>
        <v>19000</v>
      </c>
    </row>
    <row r="66" spans="1:7" x14ac:dyDescent="0.3">
      <c r="A66" s="3"/>
      <c r="B66" s="5">
        <v>57</v>
      </c>
      <c r="C66" s="4">
        <f t="shared" si="1"/>
        <v>44000</v>
      </c>
      <c r="D66" s="4"/>
      <c r="E66" s="4">
        <v>25000</v>
      </c>
      <c r="F66" s="2">
        <f t="shared" si="2"/>
        <v>25000</v>
      </c>
      <c r="G66" s="2">
        <f t="shared" si="0"/>
        <v>19000</v>
      </c>
    </row>
    <row r="67" spans="1:7" x14ac:dyDescent="0.3">
      <c r="A67" s="3"/>
      <c r="B67" s="5">
        <v>58</v>
      </c>
      <c r="C67" s="4">
        <f t="shared" si="1"/>
        <v>44000</v>
      </c>
      <c r="D67" s="4"/>
      <c r="E67" s="4">
        <v>25000</v>
      </c>
      <c r="F67" s="2">
        <f t="shared" si="2"/>
        <v>25000</v>
      </c>
      <c r="G67" s="2">
        <f t="shared" si="0"/>
        <v>19000</v>
      </c>
    </row>
    <row r="68" spans="1:7" x14ac:dyDescent="0.3">
      <c r="A68" s="3"/>
      <c r="B68" s="5">
        <v>59</v>
      </c>
      <c r="C68" s="4">
        <f t="shared" si="1"/>
        <v>44000</v>
      </c>
      <c r="D68" s="4"/>
      <c r="E68" s="4">
        <v>25000</v>
      </c>
      <c r="F68" s="2">
        <f t="shared" si="2"/>
        <v>25000</v>
      </c>
      <c r="G68" s="2">
        <f t="shared" si="0"/>
        <v>19000</v>
      </c>
    </row>
    <row r="69" spans="1:7" x14ac:dyDescent="0.3">
      <c r="A69" s="3">
        <v>5</v>
      </c>
      <c r="B69" s="5">
        <v>60</v>
      </c>
      <c r="C69" s="4">
        <f>22000*2+740000+150000</f>
        <v>934000</v>
      </c>
      <c r="D69" s="4">
        <v>280000</v>
      </c>
      <c r="E69" s="4">
        <v>25000</v>
      </c>
      <c r="F69" s="2">
        <f t="shared" si="2"/>
        <v>305000</v>
      </c>
      <c r="G69" s="2">
        <f t="shared" si="0"/>
        <v>629000</v>
      </c>
    </row>
    <row r="70" spans="1:7" ht="15.6" x14ac:dyDescent="0.3">
      <c r="A70" s="1"/>
      <c r="B70" s="1"/>
      <c r="C70" s="1">
        <f>SUM(C10:C69)</f>
        <v>7090000</v>
      </c>
      <c r="D70" s="1"/>
      <c r="E70" s="1"/>
      <c r="F70" s="8" t="s">
        <v>9</v>
      </c>
      <c r="G70" s="7">
        <f>IRR(G9:G69)</f>
        <v>2.6989693032244411E-2</v>
      </c>
    </row>
    <row r="71" spans="1:7" ht="18" x14ac:dyDescent="0.35">
      <c r="F71" s="6" t="s">
        <v>7</v>
      </c>
      <c r="G71" s="9">
        <f>NPV(2%,G10:G69)+G9</f>
        <v>403113.00625783019</v>
      </c>
    </row>
    <row r="72" spans="1:7" ht="18" x14ac:dyDescent="0.35">
      <c r="F72" s="6" t="s">
        <v>8</v>
      </c>
      <c r="G72" s="10">
        <f>PMT(2%,60,-G71)</f>
        <v>11596.741187963313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BCCF-73AA-4C5B-B19D-F7BF5DE73FE5}">
  <dimension ref="A9:G73"/>
  <sheetViews>
    <sheetView tabSelected="1" topLeftCell="A61" workbookViewId="0">
      <selection activeCell="G73" sqref="G73"/>
    </sheetView>
  </sheetViews>
  <sheetFormatPr baseColWidth="10" defaultRowHeight="14.4" x14ac:dyDescent="0.3"/>
  <cols>
    <col min="3" max="3" width="12.88671875" bestFit="1" customWidth="1"/>
    <col min="4" max="4" width="14.6640625" customWidth="1"/>
    <col min="6" max="6" width="14.109375" customWidth="1"/>
    <col min="7" max="7" width="15.109375" customWidth="1"/>
  </cols>
  <sheetData>
    <row r="9" spans="1:7" x14ac:dyDescent="0.3">
      <c r="A9" s="11" t="s">
        <v>3</v>
      </c>
      <c r="B9" s="12" t="s">
        <v>0</v>
      </c>
      <c r="C9" s="12" t="s">
        <v>1</v>
      </c>
      <c r="D9" s="12" t="s">
        <v>2</v>
      </c>
      <c r="E9" s="13" t="s">
        <v>4</v>
      </c>
      <c r="F9" s="13" t="s">
        <v>5</v>
      </c>
      <c r="G9" s="12" t="s">
        <v>6</v>
      </c>
    </row>
    <row r="10" spans="1:7" x14ac:dyDescent="0.3">
      <c r="A10" s="3">
        <v>0</v>
      </c>
      <c r="B10" s="5">
        <v>0</v>
      </c>
      <c r="C10" s="4"/>
      <c r="D10" s="4">
        <v>2000000</v>
      </c>
      <c r="E10" s="2"/>
      <c r="F10" s="2">
        <f>D10</f>
        <v>2000000</v>
      </c>
      <c r="G10" s="2">
        <f>C10-F10</f>
        <v>-2000000</v>
      </c>
    </row>
    <row r="11" spans="1:7" x14ac:dyDescent="0.3">
      <c r="A11" s="3"/>
      <c r="B11" s="5">
        <v>1</v>
      </c>
      <c r="C11" s="4">
        <f>22000*2</f>
        <v>44000</v>
      </c>
      <c r="E11" s="4">
        <v>25000</v>
      </c>
      <c r="F11" s="2">
        <f>D11+E11</f>
        <v>25000</v>
      </c>
      <c r="G11" s="2">
        <f t="shared" ref="G11:G70" si="0">C11-F11</f>
        <v>19000</v>
      </c>
    </row>
    <row r="12" spans="1:7" x14ac:dyDescent="0.3">
      <c r="A12" s="3"/>
      <c r="B12" s="5">
        <v>2</v>
      </c>
      <c r="C12" s="4">
        <f t="shared" ref="C12:C69" si="1">22000*2</f>
        <v>44000</v>
      </c>
      <c r="D12" s="4"/>
      <c r="E12" s="4">
        <v>25000</v>
      </c>
      <c r="F12" s="2">
        <f t="shared" ref="F12:F70" si="2">D12+E12</f>
        <v>25000</v>
      </c>
      <c r="G12" s="2">
        <f t="shared" si="0"/>
        <v>19000</v>
      </c>
    </row>
    <row r="13" spans="1:7" x14ac:dyDescent="0.3">
      <c r="A13" s="3"/>
      <c r="B13" s="5">
        <v>3</v>
      </c>
      <c r="C13" s="4">
        <f t="shared" si="1"/>
        <v>44000</v>
      </c>
      <c r="D13" s="4"/>
      <c r="E13" s="4">
        <v>25000</v>
      </c>
      <c r="F13" s="2">
        <f t="shared" si="2"/>
        <v>25000</v>
      </c>
      <c r="G13" s="2">
        <f t="shared" si="0"/>
        <v>19000</v>
      </c>
    </row>
    <row r="14" spans="1:7" x14ac:dyDescent="0.3">
      <c r="A14" s="3"/>
      <c r="B14" s="5">
        <v>4</v>
      </c>
      <c r="C14" s="4">
        <f t="shared" si="1"/>
        <v>44000</v>
      </c>
      <c r="D14" s="4"/>
      <c r="E14" s="4">
        <v>25000</v>
      </c>
      <c r="F14" s="2">
        <f t="shared" si="2"/>
        <v>25000</v>
      </c>
      <c r="G14" s="2">
        <f t="shared" si="0"/>
        <v>19000</v>
      </c>
    </row>
    <row r="15" spans="1:7" x14ac:dyDescent="0.3">
      <c r="A15" s="3"/>
      <c r="B15" s="5">
        <v>5</v>
      </c>
      <c r="C15" s="4">
        <f t="shared" si="1"/>
        <v>44000</v>
      </c>
      <c r="D15" s="4"/>
      <c r="E15" s="4">
        <v>25000</v>
      </c>
      <c r="F15" s="2">
        <f t="shared" si="2"/>
        <v>25000</v>
      </c>
      <c r="G15" s="2">
        <f t="shared" si="0"/>
        <v>19000</v>
      </c>
    </row>
    <row r="16" spans="1:7" x14ac:dyDescent="0.3">
      <c r="A16" s="3"/>
      <c r="B16" s="5">
        <v>6</v>
      </c>
      <c r="C16" s="4">
        <f t="shared" si="1"/>
        <v>44000</v>
      </c>
      <c r="D16" s="4"/>
      <c r="E16" s="4">
        <v>25000</v>
      </c>
      <c r="F16" s="2">
        <f t="shared" si="2"/>
        <v>25000</v>
      </c>
      <c r="G16" s="2">
        <f t="shared" si="0"/>
        <v>19000</v>
      </c>
    </row>
    <row r="17" spans="1:7" x14ac:dyDescent="0.3">
      <c r="A17" s="3"/>
      <c r="B17" s="5">
        <v>7</v>
      </c>
      <c r="C17" s="4">
        <f t="shared" si="1"/>
        <v>44000</v>
      </c>
      <c r="D17" s="4"/>
      <c r="E17" s="4">
        <v>25000</v>
      </c>
      <c r="F17" s="2">
        <f t="shared" si="2"/>
        <v>25000</v>
      </c>
      <c r="G17" s="2">
        <f t="shared" si="0"/>
        <v>19000</v>
      </c>
    </row>
    <row r="18" spans="1:7" x14ac:dyDescent="0.3">
      <c r="A18" s="3"/>
      <c r="B18" s="5">
        <v>8</v>
      </c>
      <c r="C18" s="4">
        <f t="shared" si="1"/>
        <v>44000</v>
      </c>
      <c r="D18" s="4"/>
      <c r="E18" s="4">
        <v>25000</v>
      </c>
      <c r="F18" s="2">
        <f t="shared" si="2"/>
        <v>25000</v>
      </c>
      <c r="G18" s="2">
        <f t="shared" si="0"/>
        <v>19000</v>
      </c>
    </row>
    <row r="19" spans="1:7" x14ac:dyDescent="0.3">
      <c r="A19" s="3"/>
      <c r="B19" s="5">
        <v>9</v>
      </c>
      <c r="C19" s="4">
        <f t="shared" si="1"/>
        <v>44000</v>
      </c>
      <c r="D19" s="4"/>
      <c r="E19" s="4">
        <v>25000</v>
      </c>
      <c r="F19" s="2">
        <f t="shared" si="2"/>
        <v>25000</v>
      </c>
      <c r="G19" s="2">
        <f t="shared" si="0"/>
        <v>19000</v>
      </c>
    </row>
    <row r="20" spans="1:7" x14ac:dyDescent="0.3">
      <c r="A20" s="3"/>
      <c r="B20" s="5">
        <v>10</v>
      </c>
      <c r="C20" s="4">
        <f t="shared" si="1"/>
        <v>44000</v>
      </c>
      <c r="D20" s="4"/>
      <c r="E20" s="4">
        <v>25000</v>
      </c>
      <c r="F20" s="2">
        <f t="shared" si="2"/>
        <v>25000</v>
      </c>
      <c r="G20" s="2">
        <f t="shared" si="0"/>
        <v>19000</v>
      </c>
    </row>
    <row r="21" spans="1:7" x14ac:dyDescent="0.3">
      <c r="A21" s="3"/>
      <c r="B21" s="5">
        <v>11</v>
      </c>
      <c r="C21" s="4">
        <f t="shared" si="1"/>
        <v>44000</v>
      </c>
      <c r="D21" s="4"/>
      <c r="E21" s="4">
        <v>25000</v>
      </c>
      <c r="F21" s="2">
        <f t="shared" si="2"/>
        <v>25000</v>
      </c>
      <c r="G21" s="2">
        <f t="shared" si="0"/>
        <v>19000</v>
      </c>
    </row>
    <row r="22" spans="1:7" x14ac:dyDescent="0.3">
      <c r="A22" s="3">
        <v>1</v>
      </c>
      <c r="B22" s="5">
        <v>12</v>
      </c>
      <c r="C22" s="4">
        <f>22000*2+400000+500000</f>
        <v>944000</v>
      </c>
      <c r="D22" s="4">
        <v>200000</v>
      </c>
      <c r="E22" s="4">
        <v>25000</v>
      </c>
      <c r="F22" s="2">
        <f t="shared" si="2"/>
        <v>225000</v>
      </c>
      <c r="G22" s="2">
        <f t="shared" si="0"/>
        <v>719000</v>
      </c>
    </row>
    <row r="23" spans="1:7" x14ac:dyDescent="0.3">
      <c r="A23" s="3"/>
      <c r="B23" s="5">
        <v>13</v>
      </c>
      <c r="C23" s="4">
        <f t="shared" si="1"/>
        <v>44000</v>
      </c>
      <c r="D23" s="4"/>
      <c r="E23" s="4">
        <v>25000</v>
      </c>
      <c r="F23" s="2">
        <f t="shared" si="2"/>
        <v>25000</v>
      </c>
      <c r="G23" s="2">
        <f t="shared" si="0"/>
        <v>19000</v>
      </c>
    </row>
    <row r="24" spans="1:7" x14ac:dyDescent="0.3">
      <c r="A24" s="3"/>
      <c r="B24" s="5">
        <v>14</v>
      </c>
      <c r="C24" s="4">
        <f t="shared" si="1"/>
        <v>44000</v>
      </c>
      <c r="D24" s="4"/>
      <c r="E24" s="4">
        <v>25000</v>
      </c>
      <c r="F24" s="2">
        <f t="shared" si="2"/>
        <v>25000</v>
      </c>
      <c r="G24" s="2">
        <f t="shared" si="0"/>
        <v>19000</v>
      </c>
    </row>
    <row r="25" spans="1:7" x14ac:dyDescent="0.3">
      <c r="A25" s="3"/>
      <c r="B25" s="5">
        <v>15</v>
      </c>
      <c r="C25" s="4">
        <f t="shared" si="1"/>
        <v>44000</v>
      </c>
      <c r="D25" s="4"/>
      <c r="E25" s="4">
        <v>25000</v>
      </c>
      <c r="F25" s="2">
        <f t="shared" si="2"/>
        <v>25000</v>
      </c>
      <c r="G25" s="2">
        <f t="shared" si="0"/>
        <v>19000</v>
      </c>
    </row>
    <row r="26" spans="1:7" x14ac:dyDescent="0.3">
      <c r="A26" s="3"/>
      <c r="B26" s="5">
        <v>16</v>
      </c>
      <c r="C26" s="4">
        <f t="shared" si="1"/>
        <v>44000</v>
      </c>
      <c r="D26" s="4"/>
      <c r="E26" s="4">
        <v>25000</v>
      </c>
      <c r="F26" s="2">
        <f t="shared" si="2"/>
        <v>25000</v>
      </c>
      <c r="G26" s="2">
        <f t="shared" si="0"/>
        <v>19000</v>
      </c>
    </row>
    <row r="27" spans="1:7" x14ac:dyDescent="0.3">
      <c r="A27" s="3"/>
      <c r="B27" s="5">
        <v>17</v>
      </c>
      <c r="C27" s="4">
        <f t="shared" si="1"/>
        <v>44000</v>
      </c>
      <c r="D27" s="4"/>
      <c r="E27" s="4">
        <v>25000</v>
      </c>
      <c r="F27" s="2">
        <f t="shared" si="2"/>
        <v>25000</v>
      </c>
      <c r="G27" s="2">
        <f t="shared" si="0"/>
        <v>19000</v>
      </c>
    </row>
    <row r="28" spans="1:7" x14ac:dyDescent="0.3">
      <c r="A28" s="3"/>
      <c r="B28" s="5">
        <v>18</v>
      </c>
      <c r="C28" s="4">
        <f t="shared" si="1"/>
        <v>44000</v>
      </c>
      <c r="D28" s="4"/>
      <c r="E28" s="4">
        <v>25000</v>
      </c>
      <c r="F28" s="2">
        <f t="shared" si="2"/>
        <v>25000</v>
      </c>
      <c r="G28" s="2">
        <f t="shared" si="0"/>
        <v>19000</v>
      </c>
    </row>
    <row r="29" spans="1:7" x14ac:dyDescent="0.3">
      <c r="A29" s="3"/>
      <c r="B29" s="5">
        <v>19</v>
      </c>
      <c r="C29" s="4">
        <f t="shared" si="1"/>
        <v>44000</v>
      </c>
      <c r="D29" s="4"/>
      <c r="E29" s="4">
        <v>25000</v>
      </c>
      <c r="F29" s="2">
        <f t="shared" si="2"/>
        <v>25000</v>
      </c>
      <c r="G29" s="2">
        <f t="shared" si="0"/>
        <v>19000</v>
      </c>
    </row>
    <row r="30" spans="1:7" x14ac:dyDescent="0.3">
      <c r="A30" s="3"/>
      <c r="B30" s="5">
        <v>20</v>
      </c>
      <c r="C30" s="4">
        <f t="shared" si="1"/>
        <v>44000</v>
      </c>
      <c r="D30" s="4"/>
      <c r="E30" s="4">
        <v>25000</v>
      </c>
      <c r="F30" s="2">
        <f t="shared" si="2"/>
        <v>25000</v>
      </c>
      <c r="G30" s="2">
        <f t="shared" si="0"/>
        <v>19000</v>
      </c>
    </row>
    <row r="31" spans="1:7" x14ac:dyDescent="0.3">
      <c r="A31" s="3"/>
      <c r="B31" s="5">
        <v>21</v>
      </c>
      <c r="C31" s="4">
        <f t="shared" si="1"/>
        <v>44000</v>
      </c>
      <c r="D31" s="4"/>
      <c r="E31" s="4">
        <v>25000</v>
      </c>
      <c r="F31" s="2">
        <f t="shared" si="2"/>
        <v>25000</v>
      </c>
      <c r="G31" s="2">
        <f t="shared" si="0"/>
        <v>19000</v>
      </c>
    </row>
    <row r="32" spans="1:7" x14ac:dyDescent="0.3">
      <c r="A32" s="3"/>
      <c r="B32" s="5">
        <v>22</v>
      </c>
      <c r="C32" s="4">
        <f t="shared" si="1"/>
        <v>44000</v>
      </c>
      <c r="D32" s="4"/>
      <c r="E32" s="4">
        <v>25000</v>
      </c>
      <c r="F32" s="2">
        <f t="shared" si="2"/>
        <v>25000</v>
      </c>
      <c r="G32" s="2">
        <f t="shared" si="0"/>
        <v>19000</v>
      </c>
    </row>
    <row r="33" spans="1:7" x14ac:dyDescent="0.3">
      <c r="A33" s="3"/>
      <c r="B33" s="5">
        <v>23</v>
      </c>
      <c r="C33" s="4">
        <f t="shared" si="1"/>
        <v>44000</v>
      </c>
      <c r="D33" s="4"/>
      <c r="E33" s="4">
        <v>25000</v>
      </c>
      <c r="F33" s="2">
        <f t="shared" si="2"/>
        <v>25000</v>
      </c>
      <c r="G33" s="2">
        <f t="shared" si="0"/>
        <v>19000</v>
      </c>
    </row>
    <row r="34" spans="1:7" x14ac:dyDescent="0.3">
      <c r="A34" s="3">
        <v>2</v>
      </c>
      <c r="B34" s="5">
        <v>24</v>
      </c>
      <c r="C34" s="4">
        <f>22000*2+400000+560000</f>
        <v>1004000</v>
      </c>
      <c r="D34" s="4">
        <f>200000+20000</f>
        <v>220000</v>
      </c>
      <c r="E34" s="4">
        <v>25000</v>
      </c>
      <c r="F34" s="2">
        <f t="shared" si="2"/>
        <v>245000</v>
      </c>
      <c r="G34" s="2">
        <f t="shared" si="0"/>
        <v>759000</v>
      </c>
    </row>
    <row r="35" spans="1:7" x14ac:dyDescent="0.3">
      <c r="A35" s="3"/>
      <c r="B35" s="5">
        <v>25</v>
      </c>
      <c r="C35" s="4">
        <f t="shared" si="1"/>
        <v>44000</v>
      </c>
      <c r="D35" s="4"/>
      <c r="E35" s="4">
        <v>25000</v>
      </c>
      <c r="F35" s="2">
        <f t="shared" si="2"/>
        <v>25000</v>
      </c>
      <c r="G35" s="2">
        <f t="shared" si="0"/>
        <v>19000</v>
      </c>
    </row>
    <row r="36" spans="1:7" x14ac:dyDescent="0.3">
      <c r="A36" s="3"/>
      <c r="B36" s="5">
        <v>26</v>
      </c>
      <c r="C36" s="4">
        <f t="shared" si="1"/>
        <v>44000</v>
      </c>
      <c r="D36" s="4"/>
      <c r="E36" s="4">
        <v>25000</v>
      </c>
      <c r="F36" s="2">
        <f t="shared" si="2"/>
        <v>25000</v>
      </c>
      <c r="G36" s="2">
        <f t="shared" si="0"/>
        <v>19000</v>
      </c>
    </row>
    <row r="37" spans="1:7" x14ac:dyDescent="0.3">
      <c r="A37" s="3"/>
      <c r="B37" s="5">
        <v>27</v>
      </c>
      <c r="C37" s="4">
        <f t="shared" si="1"/>
        <v>44000</v>
      </c>
      <c r="D37" s="4"/>
      <c r="E37" s="4">
        <v>25000</v>
      </c>
      <c r="F37" s="2">
        <f t="shared" si="2"/>
        <v>25000</v>
      </c>
      <c r="G37" s="2">
        <f t="shared" si="0"/>
        <v>19000</v>
      </c>
    </row>
    <row r="38" spans="1:7" x14ac:dyDescent="0.3">
      <c r="A38" s="3"/>
      <c r="B38" s="5">
        <v>28</v>
      </c>
      <c r="C38" s="4">
        <f t="shared" si="1"/>
        <v>44000</v>
      </c>
      <c r="D38" s="4"/>
      <c r="E38" s="4">
        <v>25000</v>
      </c>
      <c r="F38" s="2">
        <f t="shared" si="2"/>
        <v>25000</v>
      </c>
      <c r="G38" s="2">
        <f t="shared" si="0"/>
        <v>19000</v>
      </c>
    </row>
    <row r="39" spans="1:7" x14ac:dyDescent="0.3">
      <c r="A39" s="3"/>
      <c r="B39" s="5">
        <v>29</v>
      </c>
      <c r="C39" s="4">
        <f t="shared" si="1"/>
        <v>44000</v>
      </c>
      <c r="D39" s="4"/>
      <c r="E39" s="4">
        <v>25000</v>
      </c>
      <c r="F39" s="2">
        <f t="shared" si="2"/>
        <v>25000</v>
      </c>
      <c r="G39" s="2">
        <f t="shared" si="0"/>
        <v>19000</v>
      </c>
    </row>
    <row r="40" spans="1:7" x14ac:dyDescent="0.3">
      <c r="A40" s="3"/>
      <c r="B40" s="5">
        <v>30</v>
      </c>
      <c r="C40" s="4">
        <f t="shared" si="1"/>
        <v>44000</v>
      </c>
      <c r="D40" s="4"/>
      <c r="E40" s="4">
        <v>25000</v>
      </c>
      <c r="F40" s="2">
        <f t="shared" si="2"/>
        <v>25000</v>
      </c>
      <c r="G40" s="2">
        <f t="shared" si="0"/>
        <v>19000</v>
      </c>
    </row>
    <row r="41" spans="1:7" x14ac:dyDescent="0.3">
      <c r="A41" s="3"/>
      <c r="B41" s="5">
        <v>31</v>
      </c>
      <c r="C41" s="4">
        <f t="shared" si="1"/>
        <v>44000</v>
      </c>
      <c r="D41" s="4"/>
      <c r="E41" s="4">
        <v>25000</v>
      </c>
      <c r="F41" s="2">
        <f t="shared" si="2"/>
        <v>25000</v>
      </c>
      <c r="G41" s="2">
        <f t="shared" si="0"/>
        <v>19000</v>
      </c>
    </row>
    <row r="42" spans="1:7" x14ac:dyDescent="0.3">
      <c r="A42" s="3"/>
      <c r="B42" s="5">
        <v>32</v>
      </c>
      <c r="C42" s="4">
        <f t="shared" si="1"/>
        <v>44000</v>
      </c>
      <c r="D42" s="4"/>
      <c r="E42" s="4">
        <v>25000</v>
      </c>
      <c r="F42" s="2">
        <f t="shared" si="2"/>
        <v>25000</v>
      </c>
      <c r="G42" s="2">
        <f t="shared" si="0"/>
        <v>19000</v>
      </c>
    </row>
    <row r="43" spans="1:7" x14ac:dyDescent="0.3">
      <c r="A43" s="3"/>
      <c r="B43" s="5">
        <v>33</v>
      </c>
      <c r="C43" s="4">
        <f t="shared" si="1"/>
        <v>44000</v>
      </c>
      <c r="D43" s="4"/>
      <c r="E43" s="4">
        <v>25000</v>
      </c>
      <c r="F43" s="2">
        <f t="shared" si="2"/>
        <v>25000</v>
      </c>
      <c r="G43" s="2">
        <f t="shared" si="0"/>
        <v>19000</v>
      </c>
    </row>
    <row r="44" spans="1:7" x14ac:dyDescent="0.3">
      <c r="A44" s="3"/>
      <c r="B44" s="5">
        <v>34</v>
      </c>
      <c r="C44" s="4">
        <f t="shared" si="1"/>
        <v>44000</v>
      </c>
      <c r="D44" s="4"/>
      <c r="E44" s="4">
        <v>25000</v>
      </c>
      <c r="F44" s="2">
        <f t="shared" si="2"/>
        <v>25000</v>
      </c>
      <c r="G44" s="2">
        <f t="shared" si="0"/>
        <v>19000</v>
      </c>
    </row>
    <row r="45" spans="1:7" x14ac:dyDescent="0.3">
      <c r="A45" s="3"/>
      <c r="B45" s="5">
        <v>35</v>
      </c>
      <c r="C45" s="4">
        <f t="shared" si="1"/>
        <v>44000</v>
      </c>
      <c r="D45" s="4"/>
      <c r="E45" s="4">
        <v>25000</v>
      </c>
      <c r="F45" s="2">
        <f t="shared" si="2"/>
        <v>25000</v>
      </c>
      <c r="G45" s="2">
        <f t="shared" si="0"/>
        <v>19000</v>
      </c>
    </row>
    <row r="46" spans="1:7" x14ac:dyDescent="0.3">
      <c r="A46" s="3">
        <v>3</v>
      </c>
      <c r="B46" s="5">
        <v>36</v>
      </c>
      <c r="C46" s="4">
        <f>22000*2+400000+560000+60000</f>
        <v>1064000</v>
      </c>
      <c r="D46" s="4">
        <v>240000</v>
      </c>
      <c r="E46" s="4">
        <v>25000</v>
      </c>
      <c r="F46" s="2">
        <f t="shared" si="2"/>
        <v>265000</v>
      </c>
      <c r="G46" s="2">
        <f t="shared" si="0"/>
        <v>799000</v>
      </c>
    </row>
    <row r="47" spans="1:7" x14ac:dyDescent="0.3">
      <c r="A47" s="3"/>
      <c r="B47" s="5">
        <v>37</v>
      </c>
      <c r="C47" s="4">
        <f t="shared" si="1"/>
        <v>44000</v>
      </c>
      <c r="D47" s="4"/>
      <c r="E47" s="4">
        <v>25000</v>
      </c>
      <c r="F47" s="2">
        <f t="shared" si="2"/>
        <v>25000</v>
      </c>
      <c r="G47" s="2">
        <f t="shared" si="0"/>
        <v>19000</v>
      </c>
    </row>
    <row r="48" spans="1:7" x14ac:dyDescent="0.3">
      <c r="A48" s="3"/>
      <c r="B48" s="5">
        <v>38</v>
      </c>
      <c r="C48" s="4">
        <f t="shared" si="1"/>
        <v>44000</v>
      </c>
      <c r="D48" s="4"/>
      <c r="E48" s="4">
        <v>25000</v>
      </c>
      <c r="F48" s="2">
        <f t="shared" si="2"/>
        <v>25000</v>
      </c>
      <c r="G48" s="2">
        <f t="shared" si="0"/>
        <v>19000</v>
      </c>
    </row>
    <row r="49" spans="1:7" x14ac:dyDescent="0.3">
      <c r="A49" s="3"/>
      <c r="B49" s="5">
        <v>39</v>
      </c>
      <c r="C49" s="4">
        <f t="shared" si="1"/>
        <v>44000</v>
      </c>
      <c r="D49" s="4"/>
      <c r="E49" s="4">
        <v>25000</v>
      </c>
      <c r="F49" s="2">
        <f t="shared" si="2"/>
        <v>25000</v>
      </c>
      <c r="G49" s="2">
        <f t="shared" si="0"/>
        <v>19000</v>
      </c>
    </row>
    <row r="50" spans="1:7" x14ac:dyDescent="0.3">
      <c r="A50" s="3"/>
      <c r="B50" s="5">
        <v>40</v>
      </c>
      <c r="C50" s="4">
        <f t="shared" si="1"/>
        <v>44000</v>
      </c>
      <c r="D50" s="4"/>
      <c r="E50" s="4">
        <v>25000</v>
      </c>
      <c r="F50" s="2">
        <f t="shared" si="2"/>
        <v>25000</v>
      </c>
      <c r="G50" s="2">
        <f t="shared" si="0"/>
        <v>19000</v>
      </c>
    </row>
    <row r="51" spans="1:7" x14ac:dyDescent="0.3">
      <c r="A51" s="3"/>
      <c r="B51" s="5">
        <v>41</v>
      </c>
      <c r="C51" s="4">
        <f t="shared" si="1"/>
        <v>44000</v>
      </c>
      <c r="D51" s="4"/>
      <c r="E51" s="4">
        <v>25000</v>
      </c>
      <c r="F51" s="2">
        <f t="shared" si="2"/>
        <v>25000</v>
      </c>
      <c r="G51" s="2">
        <f t="shared" si="0"/>
        <v>19000</v>
      </c>
    </row>
    <row r="52" spans="1:7" x14ac:dyDescent="0.3">
      <c r="A52" s="3"/>
      <c r="B52" s="5">
        <v>42</v>
      </c>
      <c r="C52" s="4">
        <f t="shared" si="1"/>
        <v>44000</v>
      </c>
      <c r="D52" s="4"/>
      <c r="E52" s="4">
        <v>25000</v>
      </c>
      <c r="F52" s="2">
        <f t="shared" si="2"/>
        <v>25000</v>
      </c>
      <c r="G52" s="2">
        <f t="shared" si="0"/>
        <v>19000</v>
      </c>
    </row>
    <row r="53" spans="1:7" x14ac:dyDescent="0.3">
      <c r="A53" s="3"/>
      <c r="B53" s="5">
        <v>43</v>
      </c>
      <c r="C53" s="4">
        <f t="shared" si="1"/>
        <v>44000</v>
      </c>
      <c r="D53" s="4"/>
      <c r="E53" s="4">
        <v>25000</v>
      </c>
      <c r="F53" s="2">
        <f t="shared" si="2"/>
        <v>25000</v>
      </c>
      <c r="G53" s="2">
        <f t="shared" si="0"/>
        <v>19000</v>
      </c>
    </row>
    <row r="54" spans="1:7" x14ac:dyDescent="0.3">
      <c r="A54" s="3"/>
      <c r="B54" s="5">
        <v>44</v>
      </c>
      <c r="C54" s="4">
        <f t="shared" si="1"/>
        <v>44000</v>
      </c>
      <c r="D54" s="4"/>
      <c r="E54" s="4">
        <v>25000</v>
      </c>
      <c r="F54" s="2">
        <f t="shared" si="2"/>
        <v>25000</v>
      </c>
      <c r="G54" s="2">
        <f t="shared" si="0"/>
        <v>19000</v>
      </c>
    </row>
    <row r="55" spans="1:7" x14ac:dyDescent="0.3">
      <c r="A55" s="3"/>
      <c r="B55" s="5">
        <v>45</v>
      </c>
      <c r="C55" s="4">
        <f t="shared" si="1"/>
        <v>44000</v>
      </c>
      <c r="D55" s="4"/>
      <c r="E55" s="4">
        <v>25000</v>
      </c>
      <c r="F55" s="2">
        <f t="shared" si="2"/>
        <v>25000</v>
      </c>
      <c r="G55" s="2">
        <f t="shared" si="0"/>
        <v>19000</v>
      </c>
    </row>
    <row r="56" spans="1:7" x14ac:dyDescent="0.3">
      <c r="A56" s="3"/>
      <c r="B56" s="5">
        <v>46</v>
      </c>
      <c r="C56" s="4">
        <f t="shared" si="1"/>
        <v>44000</v>
      </c>
      <c r="D56" s="4"/>
      <c r="E56" s="4">
        <v>25000</v>
      </c>
      <c r="F56" s="2">
        <f t="shared" si="2"/>
        <v>25000</v>
      </c>
      <c r="G56" s="2">
        <f t="shared" si="0"/>
        <v>19000</v>
      </c>
    </row>
    <row r="57" spans="1:7" x14ac:dyDescent="0.3">
      <c r="A57" s="3"/>
      <c r="B57" s="5">
        <v>47</v>
      </c>
      <c r="C57" s="4">
        <f t="shared" si="1"/>
        <v>44000</v>
      </c>
      <c r="D57" s="4"/>
      <c r="E57" s="4">
        <v>25000</v>
      </c>
      <c r="F57" s="2">
        <f t="shared" si="2"/>
        <v>25000</v>
      </c>
      <c r="G57" s="2">
        <f t="shared" si="0"/>
        <v>19000</v>
      </c>
    </row>
    <row r="58" spans="1:7" x14ac:dyDescent="0.3">
      <c r="A58" s="3">
        <v>4</v>
      </c>
      <c r="B58" s="5">
        <v>48</v>
      </c>
      <c r="C58" s="4">
        <f>22000*2+680000</f>
        <v>724000</v>
      </c>
      <c r="D58" s="4">
        <v>260000</v>
      </c>
      <c r="E58" s="4">
        <v>25000</v>
      </c>
      <c r="F58" s="2">
        <f t="shared" si="2"/>
        <v>285000</v>
      </c>
      <c r="G58" s="2">
        <f t="shared" si="0"/>
        <v>439000</v>
      </c>
    </row>
    <row r="59" spans="1:7" x14ac:dyDescent="0.3">
      <c r="A59" s="3"/>
      <c r="B59" s="5">
        <v>49</v>
      </c>
      <c r="C59" s="4">
        <f t="shared" si="1"/>
        <v>44000</v>
      </c>
      <c r="D59" s="4"/>
      <c r="E59" s="4">
        <v>25000</v>
      </c>
      <c r="F59" s="2">
        <f t="shared" si="2"/>
        <v>25000</v>
      </c>
      <c r="G59" s="2">
        <f t="shared" si="0"/>
        <v>19000</v>
      </c>
    </row>
    <row r="60" spans="1:7" x14ac:dyDescent="0.3">
      <c r="A60" s="3"/>
      <c r="B60" s="5">
        <v>50</v>
      </c>
      <c r="C60" s="4">
        <f t="shared" si="1"/>
        <v>44000</v>
      </c>
      <c r="D60" s="4"/>
      <c r="E60" s="4">
        <v>25000</v>
      </c>
      <c r="F60" s="2">
        <f t="shared" si="2"/>
        <v>25000</v>
      </c>
      <c r="G60" s="2">
        <f t="shared" si="0"/>
        <v>19000</v>
      </c>
    </row>
    <row r="61" spans="1:7" x14ac:dyDescent="0.3">
      <c r="A61" s="3"/>
      <c r="B61" s="5">
        <v>51</v>
      </c>
      <c r="C61" s="4">
        <f t="shared" si="1"/>
        <v>44000</v>
      </c>
      <c r="D61" s="4"/>
      <c r="E61" s="4">
        <v>25000</v>
      </c>
      <c r="F61" s="2">
        <f t="shared" si="2"/>
        <v>25000</v>
      </c>
      <c r="G61" s="2">
        <f t="shared" si="0"/>
        <v>19000</v>
      </c>
    </row>
    <row r="62" spans="1:7" x14ac:dyDescent="0.3">
      <c r="A62" s="3"/>
      <c r="B62" s="5">
        <v>52</v>
      </c>
      <c r="C62" s="4">
        <f t="shared" si="1"/>
        <v>44000</v>
      </c>
      <c r="D62" s="4"/>
      <c r="E62" s="4">
        <v>25000</v>
      </c>
      <c r="F62" s="2">
        <f t="shared" si="2"/>
        <v>25000</v>
      </c>
      <c r="G62" s="2">
        <f t="shared" si="0"/>
        <v>19000</v>
      </c>
    </row>
    <row r="63" spans="1:7" x14ac:dyDescent="0.3">
      <c r="A63" s="3"/>
      <c r="B63" s="5">
        <v>53</v>
      </c>
      <c r="C63" s="4">
        <f t="shared" si="1"/>
        <v>44000</v>
      </c>
      <c r="D63" s="4"/>
      <c r="E63" s="4">
        <v>25000</v>
      </c>
      <c r="F63" s="2">
        <f t="shared" si="2"/>
        <v>25000</v>
      </c>
      <c r="G63" s="2">
        <f t="shared" si="0"/>
        <v>19000</v>
      </c>
    </row>
    <row r="64" spans="1:7" x14ac:dyDescent="0.3">
      <c r="A64" s="3"/>
      <c r="B64" s="5">
        <v>54</v>
      </c>
      <c r="C64" s="4">
        <f t="shared" si="1"/>
        <v>44000</v>
      </c>
      <c r="D64" s="4"/>
      <c r="E64" s="4">
        <v>25000</v>
      </c>
      <c r="F64" s="2">
        <f t="shared" si="2"/>
        <v>25000</v>
      </c>
      <c r="G64" s="2">
        <f t="shared" si="0"/>
        <v>19000</v>
      </c>
    </row>
    <row r="65" spans="1:7" x14ac:dyDescent="0.3">
      <c r="A65" s="3"/>
      <c r="B65" s="5">
        <v>55</v>
      </c>
      <c r="C65" s="4">
        <f t="shared" si="1"/>
        <v>44000</v>
      </c>
      <c r="D65" s="4"/>
      <c r="E65" s="4">
        <v>25000</v>
      </c>
      <c r="F65" s="2">
        <f t="shared" si="2"/>
        <v>25000</v>
      </c>
      <c r="G65" s="2">
        <f t="shared" si="0"/>
        <v>19000</v>
      </c>
    </row>
    <row r="66" spans="1:7" x14ac:dyDescent="0.3">
      <c r="A66" s="3"/>
      <c r="B66" s="5">
        <v>56</v>
      </c>
      <c r="C66" s="4">
        <f t="shared" si="1"/>
        <v>44000</v>
      </c>
      <c r="D66" s="4"/>
      <c r="E66" s="4">
        <v>25000</v>
      </c>
      <c r="F66" s="2">
        <f t="shared" si="2"/>
        <v>25000</v>
      </c>
      <c r="G66" s="2">
        <f t="shared" si="0"/>
        <v>19000</v>
      </c>
    </row>
    <row r="67" spans="1:7" x14ac:dyDescent="0.3">
      <c r="A67" s="3"/>
      <c r="B67" s="5">
        <v>57</v>
      </c>
      <c r="C67" s="4">
        <f t="shared" si="1"/>
        <v>44000</v>
      </c>
      <c r="D67" s="4"/>
      <c r="E67" s="4">
        <v>25000</v>
      </c>
      <c r="F67" s="2">
        <f t="shared" si="2"/>
        <v>25000</v>
      </c>
      <c r="G67" s="2">
        <f t="shared" si="0"/>
        <v>19000</v>
      </c>
    </row>
    <row r="68" spans="1:7" x14ac:dyDescent="0.3">
      <c r="A68" s="3"/>
      <c r="B68" s="5">
        <v>58</v>
      </c>
      <c r="C68" s="4">
        <f t="shared" si="1"/>
        <v>44000</v>
      </c>
      <c r="D68" s="4"/>
      <c r="E68" s="4">
        <v>25000</v>
      </c>
      <c r="F68" s="2">
        <f t="shared" si="2"/>
        <v>25000</v>
      </c>
      <c r="G68" s="2">
        <f t="shared" si="0"/>
        <v>19000</v>
      </c>
    </row>
    <row r="69" spans="1:7" x14ac:dyDescent="0.3">
      <c r="A69" s="3"/>
      <c r="B69" s="5">
        <v>59</v>
      </c>
      <c r="C69" s="4">
        <f t="shared" si="1"/>
        <v>44000</v>
      </c>
      <c r="D69" s="4"/>
      <c r="E69" s="4">
        <v>25000</v>
      </c>
      <c r="F69" s="2">
        <f t="shared" si="2"/>
        <v>25000</v>
      </c>
      <c r="G69" s="2">
        <f t="shared" si="0"/>
        <v>19000</v>
      </c>
    </row>
    <row r="70" spans="1:7" x14ac:dyDescent="0.3">
      <c r="A70" s="3">
        <v>5</v>
      </c>
      <c r="B70" s="5">
        <v>60</v>
      </c>
      <c r="C70" s="4">
        <f>22000*2+740000+150000</f>
        <v>934000</v>
      </c>
      <c r="D70" s="4">
        <v>280000</v>
      </c>
      <c r="E70" s="4">
        <v>25000</v>
      </c>
      <c r="F70" s="2">
        <f t="shared" si="2"/>
        <v>305000</v>
      </c>
      <c r="G70" s="2">
        <f t="shared" si="0"/>
        <v>629000</v>
      </c>
    </row>
    <row r="71" spans="1:7" ht="15.6" x14ac:dyDescent="0.3">
      <c r="A71" s="1"/>
      <c r="B71" s="1"/>
      <c r="C71" s="1">
        <f>SUM(C11:C70)</f>
        <v>7090000</v>
      </c>
      <c r="D71" s="1"/>
      <c r="E71" s="1"/>
      <c r="F71" s="8" t="s">
        <v>9</v>
      </c>
      <c r="G71" s="7">
        <f>IRR(G10:G70)</f>
        <v>2.6989693032244411E-2</v>
      </c>
    </row>
    <row r="72" spans="1:7" ht="18" x14ac:dyDescent="0.35">
      <c r="F72" s="6" t="s">
        <v>7</v>
      </c>
      <c r="G72" s="9">
        <f>NPV(2%,G11:G70)+G10</f>
        <v>403113.00625783019</v>
      </c>
    </row>
    <row r="73" spans="1:7" ht="18" x14ac:dyDescent="0.35">
      <c r="F73" s="6" t="s">
        <v>8</v>
      </c>
      <c r="G73" s="10">
        <f>PMT(2%,60,-G72)</f>
        <v>11596.741187963313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UBICACION1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</dc:creator>
  <cp:lastModifiedBy>julio ruiz</cp:lastModifiedBy>
  <dcterms:created xsi:type="dcterms:W3CDTF">2022-04-05T22:00:23Z</dcterms:created>
  <dcterms:modified xsi:type="dcterms:W3CDTF">2022-04-21T23:32:26Z</dcterms:modified>
</cp:coreProperties>
</file>