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A8CDA76A-88B9-419E-AD6F-B2B207FE6595}" xr6:coauthVersionLast="47" xr6:coauthVersionMax="47" xr10:uidLastSave="{00000000-0000-0000-0000-000000000000}"/>
  <bookViews>
    <workbookView xWindow="25490" yWindow="3520" windowWidth="19420" windowHeight="11020" xr2:uid="{1B01CB36-98E9-4A69-AE0F-1AB60B5D0D64}"/>
  </bookViews>
  <sheets>
    <sheet name="CUESTIONARIO 7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2" l="1"/>
  <c r="F20" i="2"/>
  <c r="H15" i="2"/>
  <c r="F15" i="2"/>
  <c r="C18" i="2"/>
  <c r="C17" i="2"/>
  <c r="C15" i="2"/>
  <c r="C14" i="2"/>
</calcChain>
</file>

<file path=xl/sharedStrings.xml><?xml version="1.0" encoding="utf-8"?>
<sst xmlns="http://schemas.openxmlformats.org/spreadsheetml/2006/main" count="34" uniqueCount="32">
  <si>
    <t xml:space="preserve">VP COSTOS A = </t>
  </si>
  <si>
    <t>VP COSTOS B =</t>
  </si>
  <si>
    <t xml:space="preserve">VP BENEFICIOS A = </t>
  </si>
  <si>
    <t xml:space="preserve">VP BENEFICIOS B = </t>
  </si>
  <si>
    <t>COMPARACIONES</t>
  </si>
  <si>
    <t>A - NH</t>
  </si>
  <si>
    <t>B/C INCREMENTAL</t>
  </si>
  <si>
    <t>B -NH</t>
  </si>
  <si>
    <t>GANADOR NH</t>
  </si>
  <si>
    <t xml:space="preserve">B/C incremental = </t>
  </si>
  <si>
    <t xml:space="preserve">B -A </t>
  </si>
  <si>
    <t>ELEGIR B</t>
  </si>
  <si>
    <t>si NH no es una opcion … y hay que elegir uno … es decirl el menos costoso</t>
  </si>
  <si>
    <t>costo annual por hogar</t>
  </si>
  <si>
    <t>cantidad de hogares</t>
  </si>
  <si>
    <t>millones</t>
  </si>
  <si>
    <t>BENEFICIOS</t>
  </si>
  <si>
    <t xml:space="preserve">salvar </t>
  </si>
  <si>
    <t>12 vidas por años</t>
  </si>
  <si>
    <t>B/C = 1</t>
  </si>
  <si>
    <t>12personas / año*90millones de personas * costos por persona/200 por año/HOGAR =1</t>
  </si>
  <si>
    <t>costo por persona (vida) =</t>
  </si>
  <si>
    <t>millones-año</t>
  </si>
  <si>
    <t>CONTRABENEFICIOS</t>
  </si>
  <si>
    <t xml:space="preserve">COSTO </t>
  </si>
  <si>
    <t>millones(año 0)</t>
  </si>
  <si>
    <t xml:space="preserve">COSTO ANUAL EQUIVALENTE </t>
  </si>
  <si>
    <t>(PARA TODA LA VIDA)</t>
  </si>
  <si>
    <t>CC = VA/i</t>
  </si>
  <si>
    <t>millones/año</t>
  </si>
  <si>
    <t>B/C en VA = (28-15)/(30)</t>
  </si>
  <si>
    <t>No se recomienda porque es menor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</si>
</sst>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Q&quot;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166" fontId="1" fillId="0" borderId="0" xfId="0" applyNumberFormat="1" applyFont="1"/>
    <xf numFmtId="0" fontId="2" fillId="0" borderId="0" xfId="0" applyFont="1"/>
    <xf numFmtId="2" fontId="0" fillId="2" borderId="0" xfId="0" applyNumberFormat="1" applyFill="1"/>
    <xf numFmtId="0" fontId="0" fillId="2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1059</xdr:colOff>
      <xdr:row>11</xdr:row>
      <xdr:rowOff>155003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1FE459-1E6E-47ED-A751-A5AC7FB0E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71479" cy="2194623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2</xdr:row>
      <xdr:rowOff>152400</xdr:rowOff>
    </xdr:from>
    <xdr:to>
      <xdr:col>5</xdr:col>
      <xdr:colOff>349250</xdr:colOff>
      <xdr:row>2</xdr:row>
      <xdr:rowOff>165100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C44AC307-1014-4A1D-8272-8BCF69F788C4}"/>
            </a:ext>
          </a:extLst>
        </xdr:cNvPr>
        <xdr:cNvCxnSpPr/>
      </xdr:nvCxnSpPr>
      <xdr:spPr>
        <a:xfrm flipV="1">
          <a:off x="1765300" y="520700"/>
          <a:ext cx="35369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21</xdr:row>
      <xdr:rowOff>20769</xdr:rowOff>
    </xdr:from>
    <xdr:to>
      <xdr:col>5</xdr:col>
      <xdr:colOff>454218</xdr:colOff>
      <xdr:row>26</xdr:row>
      <xdr:rowOff>155869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95B985-AC58-44BF-949C-F74A52160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87919"/>
          <a:ext cx="7623368" cy="1068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2540</xdr:rowOff>
    </xdr:from>
    <xdr:to>
      <xdr:col>5</xdr:col>
      <xdr:colOff>300990</xdr:colOff>
      <xdr:row>45</xdr:row>
      <xdr:rowOff>155928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A77FAD-2A3B-416F-B4C5-C53741045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000240"/>
          <a:ext cx="7461250" cy="1450058"/>
        </a:xfrm>
        <a:prstGeom prst="rect">
          <a:avLst/>
        </a:prstGeom>
      </xdr:spPr>
    </xdr:pic>
    <xdr:clientData/>
  </xdr:twoCellAnchor>
  <xdr:twoCellAnchor>
    <xdr:from>
      <xdr:col>5</xdr:col>
      <xdr:colOff>61594</xdr:colOff>
      <xdr:row>1</xdr:row>
      <xdr:rowOff>104140</xdr:rowOff>
    </xdr:from>
    <xdr:to>
      <xdr:col>8</xdr:col>
      <xdr:colOff>24129</xdr:colOff>
      <xdr:row>4</xdr:row>
      <xdr:rowOff>177800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6CBA67D-0379-44BD-BD14-BBCF07D24DCC}"/>
            </a:ext>
          </a:extLst>
        </xdr:cNvPr>
        <xdr:cNvSpPr txBox="1"/>
      </xdr:nvSpPr>
      <xdr:spPr>
        <a:xfrm>
          <a:off x="7243444" y="288290"/>
          <a:ext cx="2286635" cy="6261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600"/>
            <a:t>JULIO ANTHONY ENGELS RUIZ COTO - 1284719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0B30-16FB-4F15-BBF2-D9B613FA5CC7}">
  <dimension ref="A14:I57"/>
  <sheetViews>
    <sheetView tabSelected="1" workbookViewId="0">
      <selection activeCell="H9" sqref="H9"/>
    </sheetView>
  </sheetViews>
  <sheetFormatPr baseColWidth="10" defaultRowHeight="14.4" x14ac:dyDescent="0.3"/>
  <cols>
    <col min="1" max="1" width="26.77734375" bestFit="1" customWidth="1"/>
    <col min="2" max="2" width="15.88671875" customWidth="1"/>
    <col min="3" max="3" width="20.33203125" bestFit="1" customWidth="1"/>
    <col min="4" max="4" width="24.5546875" customWidth="1"/>
    <col min="5" max="5" width="17.109375" customWidth="1"/>
    <col min="6" max="6" width="15.6640625" bestFit="1" customWidth="1"/>
    <col min="7" max="7" width="5.5546875" customWidth="1"/>
    <col min="8" max="8" width="12.6640625" bestFit="1" customWidth="1"/>
    <col min="9" max="9" width="14.109375" customWidth="1"/>
  </cols>
  <sheetData>
    <row r="14" spans="1:9" x14ac:dyDescent="0.3">
      <c r="A14" t="s">
        <v>0</v>
      </c>
      <c r="C14" s="1">
        <f>600000+PV(8%,20,-50000)</f>
        <v>1090907.3703724646</v>
      </c>
      <c r="D14" s="1"/>
      <c r="E14" s="4" t="s">
        <v>4</v>
      </c>
      <c r="F14" s="3" t="s">
        <v>5</v>
      </c>
      <c r="G14" s="2"/>
      <c r="H14" s="3" t="s">
        <v>7</v>
      </c>
      <c r="I14" s="6" t="s">
        <v>8</v>
      </c>
    </row>
    <row r="15" spans="1:9" x14ac:dyDescent="0.3">
      <c r="A15" t="s">
        <v>1</v>
      </c>
      <c r="C15" s="1">
        <f>800000+PV(8%,20,-70000)</f>
        <v>1487270.3185214505</v>
      </c>
      <c r="D15" s="1"/>
      <c r="E15" s="4" t="s">
        <v>6</v>
      </c>
      <c r="F15" s="5">
        <f>C17/C14</f>
        <v>0.1444141005913151</v>
      </c>
      <c r="G15" s="2"/>
      <c r="H15" s="5">
        <f>C18/C15</f>
        <v>0.40252342703517413</v>
      </c>
    </row>
    <row r="16" spans="1:9" x14ac:dyDescent="0.3">
      <c r="C16" s="1"/>
      <c r="D16" s="1"/>
      <c r="E16" s="1"/>
    </row>
    <row r="17" spans="1:8" x14ac:dyDescent="0.3">
      <c r="A17" t="s">
        <v>2</v>
      </c>
      <c r="C17" s="1">
        <f>PV(8%,6,,-250000)</f>
        <v>157542.40672077614</v>
      </c>
      <c r="D17" s="1"/>
      <c r="E17" s="1"/>
    </row>
    <row r="18" spans="1:8" x14ac:dyDescent="0.3">
      <c r="A18" t="s">
        <v>3</v>
      </c>
      <c r="C18" s="1">
        <f>PV(8%,6,,-950000)</f>
        <v>598661.14553894929</v>
      </c>
      <c r="D18" s="1"/>
      <c r="E18" s="7" t="s">
        <v>12</v>
      </c>
    </row>
    <row r="19" spans="1:8" x14ac:dyDescent="0.3">
      <c r="C19" s="1"/>
      <c r="D19" s="1"/>
      <c r="E19" s="1"/>
      <c r="F19" s="3" t="s">
        <v>10</v>
      </c>
    </row>
    <row r="20" spans="1:8" x14ac:dyDescent="0.3">
      <c r="E20" t="s">
        <v>9</v>
      </c>
      <c r="F20" s="5">
        <f>(C17-C18)/(C14-C15)</f>
        <v>1.1129161816920496</v>
      </c>
      <c r="H20" s="11" t="s">
        <v>11</v>
      </c>
    </row>
    <row r="29" spans="1:8" x14ac:dyDescent="0.3">
      <c r="A29" t="s">
        <v>13</v>
      </c>
      <c r="C29">
        <v>200</v>
      </c>
    </row>
    <row r="32" spans="1:8" x14ac:dyDescent="0.3">
      <c r="A32" s="8" t="s">
        <v>16</v>
      </c>
    </row>
    <row r="33" spans="1:5" x14ac:dyDescent="0.3">
      <c r="A33" t="s">
        <v>14</v>
      </c>
      <c r="C33">
        <v>90</v>
      </c>
      <c r="D33" t="s">
        <v>15</v>
      </c>
    </row>
    <row r="34" spans="1:5" x14ac:dyDescent="0.3">
      <c r="A34" t="s">
        <v>17</v>
      </c>
      <c r="B34" t="s">
        <v>18</v>
      </c>
    </row>
    <row r="35" spans="1:5" x14ac:dyDescent="0.3">
      <c r="D35" t="s">
        <v>19</v>
      </c>
      <c r="E35" t="s">
        <v>20</v>
      </c>
    </row>
    <row r="37" spans="1:5" x14ac:dyDescent="0.3">
      <c r="D37" s="3" t="s">
        <v>21</v>
      </c>
      <c r="E37" s="3">
        <v>1.5</v>
      </c>
    </row>
    <row r="48" spans="1:5" x14ac:dyDescent="0.3">
      <c r="A48" t="s">
        <v>16</v>
      </c>
      <c r="B48">
        <v>28</v>
      </c>
      <c r="C48" t="s">
        <v>22</v>
      </c>
    </row>
    <row r="50" spans="1:5" x14ac:dyDescent="0.3">
      <c r="A50" t="s">
        <v>23</v>
      </c>
      <c r="B50">
        <v>15</v>
      </c>
      <c r="C50" t="s">
        <v>22</v>
      </c>
    </row>
    <row r="53" spans="1:5" x14ac:dyDescent="0.3">
      <c r="A53" t="s">
        <v>24</v>
      </c>
      <c r="B53">
        <v>100</v>
      </c>
      <c r="C53" t="s">
        <v>25</v>
      </c>
      <c r="D53" t="s">
        <v>30</v>
      </c>
      <c r="E53" s="9">
        <f>(28-15)/30</f>
        <v>0.43333333333333335</v>
      </c>
    </row>
    <row r="54" spans="1:5" x14ac:dyDescent="0.3">
      <c r="A54" t="s">
        <v>26</v>
      </c>
      <c r="B54">
        <v>30</v>
      </c>
      <c r="C54" t="s">
        <v>29</v>
      </c>
    </row>
    <row r="55" spans="1:5" x14ac:dyDescent="0.3">
      <c r="A55" t="s">
        <v>27</v>
      </c>
    </row>
    <row r="57" spans="1:5" ht="28.8" x14ac:dyDescent="0.3">
      <c r="A57" t="s">
        <v>28</v>
      </c>
      <c r="C57" s="10" t="s">
        <v>31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CUESTIONARIO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</dc:creator>
  <cp:lastModifiedBy>julio ruiz</cp:lastModifiedBy>
  <dcterms:created xsi:type="dcterms:W3CDTF">2022-04-19T21:55:46Z</dcterms:created>
  <dcterms:modified xsi:type="dcterms:W3CDTF">2022-04-20T00:13:09Z</dcterms:modified>
</cp:coreProperties>
</file>