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/>
  <mc:AlternateContent xmlns:mc="http://schemas.openxmlformats.org/markup-compatibility/2006">
    <mc:Choice Requires="x15">
      <x15ac:absPath xmlns:x15ac="http://schemas.microsoft.com/office/spreadsheetml/2010/11/ac" url="https://correo2urledu-my.sharepoint.com/personal/casilva_correo_url_edu_gt/Documents/"/>
    </mc:Choice>
  </mc:AlternateContent>
  <xr:revisionPtr revIDLastSave="0" documentId="8_{73903B17-9F99-450F-B5F9-ABD0B92DFAE2}" xr6:coauthVersionLast="47" xr6:coauthVersionMax="47" xr10:uidLastSave="{00000000-0000-0000-0000-000000000000}"/>
  <bookViews>
    <workbookView xWindow="-108" yWindow="-108" windowWidth="23256" windowHeight="13176" firstSheet="2" activeTab="2" xr2:uid="{A2631665-6280-4E84-BBCD-507854815E24}"/>
  </bookViews>
  <sheets>
    <sheet name="Restaurante" sheetId="1" r:id="rId1"/>
    <sheet name="Panaderia" sheetId="2" r:id="rId2"/>
    <sheet name="Clientes" sheetId="3" r:id="rId3"/>
    <sheet name="Recurso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" l="1"/>
  <c r="E3" i="4"/>
  <c r="E4" i="4"/>
  <c r="E5" i="4"/>
  <c r="I2" i="1"/>
  <c r="D6" i="3"/>
  <c r="I6" i="3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D11" i="3"/>
  <c r="G8" i="3"/>
  <c r="J108" i="1"/>
  <c r="J95" i="1"/>
  <c r="J83" i="1"/>
  <c r="I7" i="3"/>
  <c r="H102" i="2"/>
  <c r="H83" i="2"/>
  <c r="J148" i="1"/>
  <c r="J135" i="1"/>
  <c r="H70" i="2"/>
  <c r="J123" i="1"/>
  <c r="H58" i="2"/>
  <c r="H46" i="2"/>
  <c r="H34" i="2"/>
  <c r="E34" i="2" s="1"/>
  <c r="H24" i="2"/>
  <c r="H19" i="2"/>
  <c r="B7" i="3" s="1"/>
  <c r="D7" i="3" s="1"/>
  <c r="H11" i="2"/>
  <c r="B6" i="3" s="1"/>
  <c r="J66" i="1"/>
  <c r="J59" i="1"/>
  <c r="J40" i="1"/>
  <c r="H149" i="1"/>
  <c r="I148" i="1"/>
  <c r="H148" i="1"/>
  <c r="G148" i="1"/>
  <c r="I147" i="1"/>
  <c r="G147" i="1"/>
  <c r="H147" i="1" s="1"/>
  <c r="I146" i="1"/>
  <c r="G146" i="1"/>
  <c r="H146" i="1" s="1"/>
  <c r="I145" i="1"/>
  <c r="G145" i="1"/>
  <c r="H145" i="1" s="1"/>
  <c r="I144" i="1"/>
  <c r="G144" i="1"/>
  <c r="H144" i="1" s="1"/>
  <c r="I143" i="1"/>
  <c r="G143" i="1"/>
  <c r="H143" i="1" s="1"/>
  <c r="I142" i="1"/>
  <c r="H142" i="1"/>
  <c r="G142" i="1"/>
  <c r="I141" i="1"/>
  <c r="G141" i="1"/>
  <c r="H141" i="1" s="1"/>
  <c r="I140" i="1"/>
  <c r="H140" i="1"/>
  <c r="G140" i="1"/>
  <c r="I139" i="1"/>
  <c r="G139" i="1"/>
  <c r="H139" i="1" s="1"/>
  <c r="I138" i="1"/>
  <c r="G138" i="1"/>
  <c r="H138" i="1" s="1"/>
  <c r="I137" i="1"/>
  <c r="G137" i="1"/>
  <c r="H137" i="1" s="1"/>
  <c r="I136" i="1"/>
  <c r="G136" i="1"/>
  <c r="H136" i="1" s="1"/>
  <c r="I135" i="1"/>
  <c r="G135" i="1"/>
  <c r="H135" i="1" s="1"/>
  <c r="I134" i="1"/>
  <c r="H134" i="1"/>
  <c r="G134" i="1"/>
  <c r="I133" i="1"/>
  <c r="G133" i="1"/>
  <c r="H133" i="1" s="1"/>
  <c r="I132" i="1"/>
  <c r="H132" i="1"/>
  <c r="G132" i="1"/>
  <c r="I131" i="1"/>
  <c r="H131" i="1"/>
  <c r="I130" i="1"/>
  <c r="G130" i="1"/>
  <c r="H130" i="1" s="1"/>
  <c r="I129" i="1"/>
  <c r="H129" i="1"/>
  <c r="G129" i="1"/>
  <c r="I128" i="1"/>
  <c r="G128" i="1"/>
  <c r="H128" i="1" s="1"/>
  <c r="I127" i="1"/>
  <c r="G127" i="1"/>
  <c r="H127" i="1" s="1"/>
  <c r="I126" i="1"/>
  <c r="G126" i="1"/>
  <c r="H126" i="1" s="1"/>
  <c r="I125" i="1"/>
  <c r="G125" i="1"/>
  <c r="H125" i="1" s="1"/>
  <c r="I124" i="1"/>
  <c r="G124" i="1"/>
  <c r="H124" i="1" s="1"/>
  <c r="I123" i="1"/>
  <c r="H123" i="1"/>
  <c r="G123" i="1"/>
  <c r="I122" i="1"/>
  <c r="G122" i="1"/>
  <c r="H122" i="1" s="1"/>
  <c r="I121" i="1"/>
  <c r="H121" i="1"/>
  <c r="G121" i="1"/>
  <c r="I120" i="1"/>
  <c r="G120" i="1"/>
  <c r="H120" i="1" s="1"/>
  <c r="I119" i="1"/>
  <c r="H119" i="1"/>
  <c r="G119" i="1"/>
  <c r="I118" i="1"/>
  <c r="H118" i="1"/>
  <c r="I117" i="1"/>
  <c r="G117" i="1"/>
  <c r="H117" i="1" s="1"/>
  <c r="I116" i="1"/>
  <c r="G116" i="1"/>
  <c r="H116" i="1" s="1"/>
  <c r="I115" i="1"/>
  <c r="G115" i="1"/>
  <c r="H115" i="1" s="1"/>
  <c r="I114" i="1"/>
  <c r="G114" i="1"/>
  <c r="H114" i="1" s="1"/>
  <c r="I113" i="1"/>
  <c r="G113" i="1"/>
  <c r="H113" i="1" s="1"/>
  <c r="I112" i="1"/>
  <c r="H112" i="1"/>
  <c r="G112" i="1"/>
  <c r="I108" i="1"/>
  <c r="H108" i="1"/>
  <c r="G108" i="1"/>
  <c r="I107" i="1"/>
  <c r="H107" i="1"/>
  <c r="G107" i="1"/>
  <c r="I106" i="1"/>
  <c r="G106" i="1"/>
  <c r="H106" i="1" s="1"/>
  <c r="I105" i="1"/>
  <c r="H105" i="1"/>
  <c r="G105" i="1"/>
  <c r="I104" i="1"/>
  <c r="G104" i="1"/>
  <c r="H104" i="1" s="1"/>
  <c r="I103" i="1"/>
  <c r="G103" i="1"/>
  <c r="H103" i="1" s="1"/>
  <c r="I102" i="1"/>
  <c r="H102" i="1"/>
  <c r="G102" i="1"/>
  <c r="I101" i="1"/>
  <c r="G101" i="1"/>
  <c r="H101" i="1" s="1"/>
  <c r="I100" i="1"/>
  <c r="H100" i="1"/>
  <c r="G100" i="1"/>
  <c r="I99" i="1"/>
  <c r="H99" i="1"/>
  <c r="G99" i="1"/>
  <c r="I98" i="1"/>
  <c r="G98" i="1"/>
  <c r="H98" i="1" s="1"/>
  <c r="I97" i="1"/>
  <c r="H97" i="1"/>
  <c r="G97" i="1"/>
  <c r="I96" i="1"/>
  <c r="G96" i="1"/>
  <c r="H96" i="1" s="1"/>
  <c r="I95" i="1"/>
  <c r="G95" i="1"/>
  <c r="H95" i="1" s="1"/>
  <c r="I94" i="1"/>
  <c r="H94" i="1"/>
  <c r="G94" i="1"/>
  <c r="I93" i="1"/>
  <c r="G93" i="1"/>
  <c r="H93" i="1" s="1"/>
  <c r="I92" i="1"/>
  <c r="H92" i="1"/>
  <c r="G92" i="1"/>
  <c r="I91" i="1"/>
  <c r="H91" i="1"/>
  <c r="G91" i="1"/>
  <c r="I90" i="1"/>
  <c r="G90" i="1"/>
  <c r="H90" i="1" s="1"/>
  <c r="I89" i="1"/>
  <c r="H89" i="1"/>
  <c r="I88" i="1"/>
  <c r="H88" i="1"/>
  <c r="G88" i="1"/>
  <c r="I87" i="1"/>
  <c r="G87" i="1"/>
  <c r="H87" i="1" s="1"/>
  <c r="I86" i="1"/>
  <c r="H86" i="1"/>
  <c r="G86" i="1"/>
  <c r="I85" i="1"/>
  <c r="G85" i="1"/>
  <c r="H85" i="1" s="1"/>
  <c r="I84" i="1"/>
  <c r="G84" i="1"/>
  <c r="H84" i="1" s="1"/>
  <c r="I83" i="1"/>
  <c r="H83" i="1"/>
  <c r="G83" i="1"/>
  <c r="I82" i="1"/>
  <c r="G82" i="1"/>
  <c r="H82" i="1" s="1"/>
  <c r="I81" i="1"/>
  <c r="H81" i="1"/>
  <c r="G81" i="1"/>
  <c r="I80" i="1"/>
  <c r="H80" i="1"/>
  <c r="G80" i="1"/>
  <c r="I79" i="1"/>
  <c r="G79" i="1"/>
  <c r="H79" i="1" s="1"/>
  <c r="I78" i="1"/>
  <c r="H78" i="1"/>
  <c r="G78" i="1"/>
  <c r="I77" i="1"/>
  <c r="G77" i="1"/>
  <c r="H77" i="1" s="1"/>
  <c r="I76" i="1"/>
  <c r="H76" i="1"/>
  <c r="I75" i="1"/>
  <c r="H75" i="1"/>
  <c r="G75" i="1"/>
  <c r="I74" i="1"/>
  <c r="G74" i="1"/>
  <c r="H74" i="1" s="1"/>
  <c r="I73" i="1"/>
  <c r="G73" i="1"/>
  <c r="H73" i="1" s="1"/>
  <c r="I72" i="1"/>
  <c r="H72" i="1"/>
  <c r="G72" i="1"/>
  <c r="I71" i="1"/>
  <c r="G71" i="1"/>
  <c r="H71" i="1" s="1"/>
  <c r="I70" i="1"/>
  <c r="H70" i="1"/>
  <c r="G7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G3" i="1"/>
  <c r="G4" i="1"/>
  <c r="G5" i="1"/>
  <c r="G6" i="1"/>
  <c r="G7" i="1"/>
  <c r="G9" i="1"/>
  <c r="G10" i="1"/>
  <c r="G11" i="1"/>
  <c r="G12" i="1"/>
  <c r="G13" i="1"/>
  <c r="G14" i="1"/>
  <c r="G15" i="1"/>
  <c r="G16" i="1"/>
  <c r="G17" i="1"/>
  <c r="G18" i="1"/>
  <c r="G19" i="1"/>
  <c r="G20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50" i="1"/>
  <c r="G51" i="1"/>
  <c r="G52" i="1"/>
  <c r="G53" i="1"/>
  <c r="G54" i="1"/>
  <c r="G56" i="1"/>
  <c r="G57" i="1"/>
  <c r="G60" i="1"/>
  <c r="G61" i="1"/>
  <c r="G62" i="1"/>
  <c r="G63" i="1"/>
  <c r="G64" i="1"/>
  <c r="G65" i="1"/>
  <c r="G66" i="1"/>
  <c r="H2" i="1"/>
  <c r="G2" i="1"/>
  <c r="G103" i="2"/>
  <c r="E28" i="2"/>
  <c r="E29" i="2"/>
  <c r="E30" i="2"/>
  <c r="E31" i="2"/>
  <c r="E32" i="2"/>
  <c r="E33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27" i="2"/>
  <c r="E55" i="1"/>
  <c r="F55" i="1" s="1"/>
  <c r="E49" i="1"/>
  <c r="F49" i="1" s="1"/>
  <c r="E21" i="1"/>
  <c r="F21" i="1" s="1"/>
  <c r="E3" i="1"/>
  <c r="E4" i="1"/>
  <c r="E5" i="1"/>
  <c r="E6" i="1"/>
  <c r="E7" i="1"/>
  <c r="E8" i="1"/>
  <c r="F8" i="1" s="1"/>
  <c r="E9" i="1"/>
  <c r="E10" i="1"/>
  <c r="E11" i="1"/>
  <c r="E12" i="1"/>
  <c r="E13" i="1"/>
  <c r="E14" i="1"/>
  <c r="E15" i="1"/>
  <c r="E16" i="1"/>
  <c r="E17" i="1"/>
  <c r="E18" i="1"/>
  <c r="E19" i="1"/>
  <c r="E20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50" i="1"/>
  <c r="E51" i="1"/>
  <c r="E52" i="1"/>
  <c r="E53" i="1"/>
  <c r="E54" i="1"/>
  <c r="E56" i="1"/>
  <c r="E57" i="1"/>
  <c r="E58" i="1"/>
  <c r="F58" i="1" s="1"/>
  <c r="E59" i="1"/>
  <c r="F59" i="1" s="1"/>
  <c r="E60" i="1"/>
  <c r="E61" i="1"/>
  <c r="E62" i="1"/>
  <c r="E63" i="1"/>
  <c r="E64" i="1"/>
  <c r="E65" i="1"/>
  <c r="E66" i="1"/>
  <c r="E2" i="1"/>
  <c r="B8" i="3" l="1"/>
  <c r="B9" i="3"/>
  <c r="I8" i="3"/>
  <c r="D8" i="3"/>
  <c r="D9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JULIO ANTHONY ENGELS RUIZ COTO</author>
  </authors>
  <commentList>
    <comment ref="I2" authorId="0" shapeId="0" xr:uid="{A51C973B-CC57-4DA2-89D3-A269E5085044}">
      <text>
        <r>
          <rPr>
            <sz val="11"/>
            <color theme="1"/>
            <rFont val="Aptos Narrow"/>
            <family val="2"/>
            <scheme val="minor"/>
          </rPr>
          <t xml:space="preserve">JULIO ANTHONY ENGELS RUIZ COTO:
Para tener las horas en formato decimal
</t>
        </r>
      </text>
    </comment>
  </commentList>
</comments>
</file>

<file path=xl/sharedStrings.xml><?xml version="1.0" encoding="utf-8"?>
<sst xmlns="http://schemas.openxmlformats.org/spreadsheetml/2006/main" count="79" uniqueCount="42">
  <si>
    <t>No</t>
  </si>
  <si>
    <t>Entidades (Cant)</t>
  </si>
  <si>
    <t>Hora Entrada Cola</t>
  </si>
  <si>
    <t>Hora salida Cola</t>
  </si>
  <si>
    <t>Hora entrada Mesa</t>
  </si>
  <si>
    <t>Hora salida Mesa</t>
  </si>
  <si>
    <t>Tiempo en Sistema</t>
  </si>
  <si>
    <t>Tiempo en sistema (min)</t>
  </si>
  <si>
    <t>hora llegada (decimales)</t>
  </si>
  <si>
    <t>EXIT</t>
  </si>
  <si>
    <t>Hora Salida Mesa</t>
  </si>
  <si>
    <t>minutos</t>
  </si>
  <si>
    <t>Cantidad</t>
  </si>
  <si>
    <t>Hora llegada</t>
  </si>
  <si>
    <t>Hora entrada (Cola pago)</t>
  </si>
  <si>
    <t>Hora salida (Cola pago)</t>
  </si>
  <si>
    <t>Tiempo de Selección (min)</t>
  </si>
  <si>
    <t>2:36 p.m.</t>
  </si>
  <si>
    <t>2:41 p.m</t>
  </si>
  <si>
    <t>Hora salida (Cola entrada)</t>
  </si>
  <si>
    <t>min</t>
  </si>
  <si>
    <t>TOTAL CLIENTES</t>
  </si>
  <si>
    <t>TIEMPO</t>
  </si>
  <si>
    <t>DIAS</t>
  </si>
  <si>
    <t>9 horas</t>
  </si>
  <si>
    <t>CICLO DE ARRIBOS AL SISTEMA</t>
  </si>
  <si>
    <t>DIVISION AREAS</t>
  </si>
  <si>
    <t>CANTIDAD</t>
  </si>
  <si>
    <t>RANGO HRs</t>
  </si>
  <si>
    <t>%</t>
  </si>
  <si>
    <t>AREA</t>
  </si>
  <si>
    <t>1:40-2:40</t>
  </si>
  <si>
    <t>Restaurante</t>
  </si>
  <si>
    <t>2:40-3:40</t>
  </si>
  <si>
    <t>Panaderia</t>
  </si>
  <si>
    <t>3:40-4:40</t>
  </si>
  <si>
    <t>clientes</t>
  </si>
  <si>
    <t xml:space="preserve">salidas del sistema </t>
  </si>
  <si>
    <t>Hora trabajada</t>
  </si>
  <si>
    <t>Mesero</t>
  </si>
  <si>
    <t>Cajero</t>
  </si>
  <si>
    <t>Recepcionista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</si>
</sst>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Q-100A]#,##0.00"/>
  </numFmts>
  <fonts count="4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3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0" fontId="0" fillId="0" borderId="0" xfId="0" applyNumberFormat="1"/>
    <xf numFmtId="9" fontId="0" fillId="0" borderId="0" xfId="0" applyNumberFormat="1"/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3" fillId="5" borderId="1" xfId="2" applyBorder="1" applyAlignment="1">
      <alignment horizontal="center" vertical="center"/>
    </xf>
    <xf numFmtId="0" fontId="2" fillId="7" borderId="1" xfId="4" applyBorder="1" applyAlignment="1">
      <alignment horizontal="center" vertical="center"/>
    </xf>
    <xf numFmtId="0" fontId="2" fillId="8" borderId="1" xfId="5" applyBorder="1" applyAlignment="1">
      <alignment horizontal="center" vertical="center"/>
    </xf>
    <xf numFmtId="0" fontId="2" fillId="6" borderId="1" xfId="3" applyBorder="1"/>
    <xf numFmtId="0" fontId="0" fillId="0" borderId="1" xfId="0" applyBorder="1"/>
    <xf numFmtId="20" fontId="0" fillId="0" borderId="1" xfId="0" applyNumberFormat="1" applyBorder="1" applyAlignment="1">
      <alignment horizontal="center"/>
    </xf>
    <xf numFmtId="0" fontId="2" fillId="8" borderId="1" xfId="5" applyBorder="1"/>
    <xf numFmtId="0" fontId="2" fillId="7" borderId="1" xfId="4" applyBorder="1"/>
    <xf numFmtId="0" fontId="0" fillId="0" borderId="1" xfId="0" applyBorder="1" applyAlignment="1">
      <alignment horizontal="center" vertical="center" wrapText="1"/>
    </xf>
    <xf numFmtId="18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18" fontId="0" fillId="0" borderId="1" xfId="0" applyNumberFormat="1" applyBorder="1"/>
    <xf numFmtId="0" fontId="2" fillId="6" borderId="1" xfId="3" applyBorder="1" applyAlignment="1">
      <alignment horizontal="center" vertical="center"/>
    </xf>
    <xf numFmtId="21" fontId="0" fillId="0" borderId="0" xfId="0" applyNumberFormat="1"/>
    <xf numFmtId="18" fontId="0" fillId="0" borderId="0" xfId="0" applyNumberFormat="1"/>
    <xf numFmtId="18" fontId="0" fillId="0" borderId="1" xfId="0" applyNumberFormat="1" applyBorder="1" applyAlignment="1">
      <alignment horizontal="center"/>
    </xf>
    <xf numFmtId="0" fontId="3" fillId="5" borderId="1" xfId="2" applyBorder="1"/>
    <xf numFmtId="2" fontId="0" fillId="0" borderId="0" xfId="0" applyNumberFormat="1"/>
    <xf numFmtId="1" fontId="0" fillId="0" borderId="0" xfId="0" applyNumberFormat="1"/>
    <xf numFmtId="0" fontId="1" fillId="0" borderId="5" xfId="0" applyFont="1" applyBorder="1" applyAlignment="1">
      <alignment horizontal="center" vertical="center" wrapText="1"/>
    </xf>
    <xf numFmtId="20" fontId="0" fillId="0" borderId="1" xfId="0" applyNumberFormat="1" applyBorder="1"/>
    <xf numFmtId="2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18" fontId="2" fillId="0" borderId="1" xfId="2" applyNumberFormat="1" applyFont="1" applyFill="1" applyBorder="1"/>
    <xf numFmtId="9" fontId="0" fillId="0" borderId="1" xfId="1" applyFont="1" applyBorder="1"/>
    <xf numFmtId="165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6">
    <cellStyle name="20% - Énfasis2" xfId="3" builtinId="34"/>
    <cellStyle name="20% - Énfasis4" xfId="4" builtinId="42"/>
    <cellStyle name="20% - Énfasis5" xfId="5" builtinId="46"/>
    <cellStyle name="Bueno" xfId="2" builtinId="2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C299-0781-44BC-8985-92CAB0E4E71F}">
  <dimension ref="A1:J149"/>
  <sheetViews>
    <sheetView zoomScale="115" zoomScaleNormal="115" workbookViewId="0">
      <selection activeCell="I3" sqref="I3"/>
    </sheetView>
  </sheetViews>
  <sheetFormatPr defaultColWidth="11.42578125" defaultRowHeight="14.45"/>
  <cols>
    <col min="1" max="1" width="11.5703125" customWidth="1"/>
    <col min="2" max="2" width="15.7109375" customWidth="1"/>
    <col min="3" max="3" width="12.7109375" bestFit="1" customWidth="1"/>
    <col min="4" max="4" width="11.28515625" bestFit="1" customWidth="1"/>
    <col min="6" max="6" width="13.42578125" bestFit="1" customWidth="1"/>
  </cols>
  <sheetData>
    <row r="1" spans="1:9" ht="73.5" customHeight="1">
      <c r="A1" s="2" t="s">
        <v>0</v>
      </c>
      <c r="B1" s="2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34" t="s">
        <v>6</v>
      </c>
      <c r="H1" s="34" t="s">
        <v>7</v>
      </c>
      <c r="I1" s="34" t="s">
        <v>8</v>
      </c>
    </row>
    <row r="2" spans="1:9" ht="15.6">
      <c r="A2" s="3">
        <v>1</v>
      </c>
      <c r="B2" s="2">
        <v>4</v>
      </c>
      <c r="C2" s="4">
        <v>0.56944444444444442</v>
      </c>
      <c r="D2" s="4">
        <v>0.57013888888888886</v>
      </c>
      <c r="E2" s="4">
        <f>D2</f>
        <v>0.57013888888888886</v>
      </c>
      <c r="F2" s="4">
        <v>0.6118055555555556</v>
      </c>
      <c r="G2" s="35">
        <f>F2-C2</f>
        <v>4.2361111111111183E-2</v>
      </c>
      <c r="H2" s="36">
        <f>G2*1440</f>
        <v>61.000000000000099</v>
      </c>
      <c r="I2" s="36">
        <f>C2*24</f>
        <v>13.666666666666666</v>
      </c>
    </row>
    <row r="3" spans="1:9" ht="15.6">
      <c r="A3" s="3">
        <v>2</v>
      </c>
      <c r="B3" s="2">
        <v>3</v>
      </c>
      <c r="C3" s="4">
        <v>0.56944444444444442</v>
      </c>
      <c r="D3" s="4">
        <v>0.57013888888888886</v>
      </c>
      <c r="E3" s="4">
        <f>D3</f>
        <v>0.57013888888888886</v>
      </c>
      <c r="F3" s="4">
        <v>0.61319444444444449</v>
      </c>
      <c r="G3" s="35">
        <f t="shared" ref="G3:G66" si="0">F3-C3</f>
        <v>4.3750000000000067E-2</v>
      </c>
      <c r="H3" s="36">
        <f t="shared" ref="H3:H66" si="1">G3*1440</f>
        <v>63.000000000000099</v>
      </c>
      <c r="I3" s="36">
        <f t="shared" ref="I3:I66" si="2">C3*24</f>
        <v>13.666666666666666</v>
      </c>
    </row>
    <row r="4" spans="1:9" ht="15.6">
      <c r="A4" s="3">
        <v>3</v>
      </c>
      <c r="B4" s="2">
        <v>2</v>
      </c>
      <c r="C4" s="4">
        <v>0.5708333333333333</v>
      </c>
      <c r="D4" s="4">
        <v>0.57152777777777775</v>
      </c>
      <c r="E4" s="4">
        <f t="shared" ref="E4:F66" si="3">D4</f>
        <v>0.57152777777777775</v>
      </c>
      <c r="F4" s="4">
        <v>0.6118055555555556</v>
      </c>
      <c r="G4" s="35">
        <f t="shared" si="0"/>
        <v>4.0972222222222299E-2</v>
      </c>
      <c r="H4" s="36">
        <f t="shared" si="1"/>
        <v>59.000000000000114</v>
      </c>
      <c r="I4" s="36">
        <f t="shared" si="2"/>
        <v>13.7</v>
      </c>
    </row>
    <row r="5" spans="1:9" ht="15.6">
      <c r="A5" s="3">
        <v>4</v>
      </c>
      <c r="B5" s="2">
        <v>1</v>
      </c>
      <c r="C5" s="4">
        <v>0.57430555555555551</v>
      </c>
      <c r="D5" s="4">
        <v>0.57499999999999996</v>
      </c>
      <c r="E5" s="4">
        <f t="shared" si="3"/>
        <v>0.57499999999999996</v>
      </c>
      <c r="F5" s="4">
        <v>0.62083333333333335</v>
      </c>
      <c r="G5" s="35">
        <f t="shared" si="0"/>
        <v>4.6527777777777835E-2</v>
      </c>
      <c r="H5" s="36">
        <f t="shared" si="1"/>
        <v>67.000000000000085</v>
      </c>
      <c r="I5" s="36">
        <f t="shared" si="2"/>
        <v>13.783333333333331</v>
      </c>
    </row>
    <row r="6" spans="1:9" ht="15.6">
      <c r="A6" s="3">
        <v>5</v>
      </c>
      <c r="B6" s="2">
        <v>1</v>
      </c>
      <c r="C6" s="4">
        <v>0.57499999999999996</v>
      </c>
      <c r="D6" s="4">
        <v>0.57499999999999996</v>
      </c>
      <c r="E6" s="4">
        <f t="shared" si="3"/>
        <v>0.57499999999999996</v>
      </c>
      <c r="F6" s="4">
        <v>0.61319444444444449</v>
      </c>
      <c r="G6" s="35">
        <f t="shared" si="0"/>
        <v>3.8194444444444531E-2</v>
      </c>
      <c r="H6" s="36">
        <f t="shared" si="1"/>
        <v>55.000000000000128</v>
      </c>
      <c r="I6" s="36">
        <f t="shared" si="2"/>
        <v>13.799999999999999</v>
      </c>
    </row>
    <row r="7" spans="1:9" ht="15.6">
      <c r="A7" s="3">
        <v>6</v>
      </c>
      <c r="B7" s="2">
        <v>1</v>
      </c>
      <c r="C7" s="4">
        <v>0.57638888888888884</v>
      </c>
      <c r="D7" s="4">
        <v>0.57638888888888884</v>
      </c>
      <c r="E7" s="4">
        <f t="shared" si="3"/>
        <v>0.57638888888888884</v>
      </c>
      <c r="F7" s="4">
        <v>0.61527777777777781</v>
      </c>
      <c r="G7" s="35">
        <f t="shared" si="0"/>
        <v>3.8888888888888973E-2</v>
      </c>
      <c r="H7" s="36">
        <f t="shared" si="1"/>
        <v>56.000000000000121</v>
      </c>
      <c r="I7" s="36">
        <f t="shared" si="2"/>
        <v>13.833333333333332</v>
      </c>
    </row>
    <row r="8" spans="1:9" ht="15.6">
      <c r="A8" s="3">
        <v>7</v>
      </c>
      <c r="B8" s="2">
        <v>1</v>
      </c>
      <c r="C8" s="4">
        <v>0.57638888888888884</v>
      </c>
      <c r="D8" s="4" t="s">
        <v>9</v>
      </c>
      <c r="E8" s="4" t="str">
        <f>D8</f>
        <v>EXIT</v>
      </c>
      <c r="F8" s="4" t="str">
        <f>E8</f>
        <v>EXIT</v>
      </c>
      <c r="G8" s="35">
        <v>0</v>
      </c>
      <c r="H8" s="36">
        <f t="shared" si="1"/>
        <v>0</v>
      </c>
      <c r="I8" s="36">
        <f t="shared" si="2"/>
        <v>13.833333333333332</v>
      </c>
    </row>
    <row r="9" spans="1:9" ht="15.6">
      <c r="A9" s="3">
        <v>8</v>
      </c>
      <c r="B9" s="2">
        <v>1</v>
      </c>
      <c r="C9" s="4">
        <v>0.57847222222222228</v>
      </c>
      <c r="D9" s="4">
        <v>0.57916666666666672</v>
      </c>
      <c r="E9" s="4">
        <f t="shared" si="3"/>
        <v>0.57916666666666672</v>
      </c>
      <c r="F9" s="4">
        <v>0.62013888888888891</v>
      </c>
      <c r="G9" s="35">
        <f t="shared" si="0"/>
        <v>4.166666666666663E-2</v>
      </c>
      <c r="H9" s="36">
        <f t="shared" si="1"/>
        <v>59.999999999999943</v>
      </c>
      <c r="I9" s="36">
        <f t="shared" si="2"/>
        <v>13.883333333333335</v>
      </c>
    </row>
    <row r="10" spans="1:9" ht="15.6">
      <c r="A10" s="3">
        <v>9</v>
      </c>
      <c r="B10" s="2">
        <v>1</v>
      </c>
      <c r="C10" s="4">
        <v>0.5805555555555556</v>
      </c>
      <c r="D10" s="4">
        <v>0.5805555555555556</v>
      </c>
      <c r="E10" s="4">
        <f t="shared" si="3"/>
        <v>0.5805555555555556</v>
      </c>
      <c r="F10" s="4">
        <v>0.62291666666666667</v>
      </c>
      <c r="G10" s="35">
        <f t="shared" si="0"/>
        <v>4.2361111111111072E-2</v>
      </c>
      <c r="H10" s="36">
        <f t="shared" si="1"/>
        <v>60.999999999999943</v>
      </c>
      <c r="I10" s="36">
        <f t="shared" si="2"/>
        <v>13.933333333333334</v>
      </c>
    </row>
    <row r="11" spans="1:9" ht="15.6">
      <c r="A11" s="3">
        <v>10</v>
      </c>
      <c r="B11" s="2">
        <v>1</v>
      </c>
      <c r="C11" s="4">
        <v>0.5805555555555556</v>
      </c>
      <c r="D11" s="4">
        <v>0.58194444444444449</v>
      </c>
      <c r="E11" s="4">
        <f t="shared" si="3"/>
        <v>0.58194444444444449</v>
      </c>
      <c r="F11" s="4">
        <v>0.62638888888888888</v>
      </c>
      <c r="G11" s="35">
        <f t="shared" si="0"/>
        <v>4.5833333333333282E-2</v>
      </c>
      <c r="H11" s="36">
        <f t="shared" si="1"/>
        <v>65.999999999999929</v>
      </c>
      <c r="I11" s="36">
        <f t="shared" si="2"/>
        <v>13.933333333333334</v>
      </c>
    </row>
    <row r="12" spans="1:9" ht="15.6">
      <c r="A12" s="3">
        <v>11</v>
      </c>
      <c r="B12" s="2">
        <v>1</v>
      </c>
      <c r="C12" s="4">
        <v>0.58263888888888893</v>
      </c>
      <c r="D12" s="4">
        <v>0.58263888888888893</v>
      </c>
      <c r="E12" s="4">
        <f t="shared" si="3"/>
        <v>0.58263888888888893</v>
      </c>
      <c r="F12" s="4">
        <v>0.62569444444444444</v>
      </c>
      <c r="G12" s="35">
        <f t="shared" si="0"/>
        <v>4.3055555555555514E-2</v>
      </c>
      <c r="H12" s="36">
        <f t="shared" si="1"/>
        <v>61.999999999999943</v>
      </c>
      <c r="I12" s="36">
        <f t="shared" si="2"/>
        <v>13.983333333333334</v>
      </c>
    </row>
    <row r="13" spans="1:9" ht="15.6">
      <c r="A13" s="3">
        <v>12</v>
      </c>
      <c r="B13" s="2">
        <v>1</v>
      </c>
      <c r="C13" s="4">
        <v>0.58263888888888893</v>
      </c>
      <c r="D13" s="4">
        <v>0.58333333333333337</v>
      </c>
      <c r="E13" s="4">
        <f t="shared" si="3"/>
        <v>0.58333333333333337</v>
      </c>
      <c r="F13" s="4">
        <v>0.62569444444444444</v>
      </c>
      <c r="G13" s="35">
        <f t="shared" si="0"/>
        <v>4.3055555555555514E-2</v>
      </c>
      <c r="H13" s="36">
        <f t="shared" si="1"/>
        <v>61.999999999999943</v>
      </c>
      <c r="I13" s="36">
        <f t="shared" si="2"/>
        <v>13.983333333333334</v>
      </c>
    </row>
    <row r="14" spans="1:9" ht="15.6">
      <c r="A14" s="3">
        <v>13</v>
      </c>
      <c r="B14" s="2">
        <v>1</v>
      </c>
      <c r="C14" s="4">
        <v>0.58263888888888893</v>
      </c>
      <c r="D14" s="4">
        <v>0.58402777777777781</v>
      </c>
      <c r="E14" s="4">
        <f t="shared" si="3"/>
        <v>0.58402777777777781</v>
      </c>
      <c r="F14" s="4">
        <v>0.62569444444444444</v>
      </c>
      <c r="G14" s="35">
        <f t="shared" si="0"/>
        <v>4.3055555555555514E-2</v>
      </c>
      <c r="H14" s="36">
        <f t="shared" si="1"/>
        <v>61.999999999999943</v>
      </c>
      <c r="I14" s="36">
        <f t="shared" si="2"/>
        <v>13.983333333333334</v>
      </c>
    </row>
    <row r="15" spans="1:9" ht="15.6">
      <c r="A15" s="3">
        <v>14</v>
      </c>
      <c r="B15" s="2">
        <v>1</v>
      </c>
      <c r="C15" s="4">
        <v>0.58263888888888893</v>
      </c>
      <c r="D15" s="4">
        <v>0.58402777777777781</v>
      </c>
      <c r="E15" s="4">
        <f t="shared" si="3"/>
        <v>0.58402777777777781</v>
      </c>
      <c r="F15" s="4">
        <v>0.62708333333333333</v>
      </c>
      <c r="G15" s="35">
        <f t="shared" si="0"/>
        <v>4.4444444444444398E-2</v>
      </c>
      <c r="H15" s="36">
        <f t="shared" si="1"/>
        <v>63.999999999999929</v>
      </c>
      <c r="I15" s="36">
        <f t="shared" si="2"/>
        <v>13.983333333333334</v>
      </c>
    </row>
    <row r="16" spans="1:9" ht="15.6">
      <c r="A16" s="3">
        <v>15</v>
      </c>
      <c r="B16" s="2">
        <v>1</v>
      </c>
      <c r="C16" s="4">
        <v>0.58472222222222225</v>
      </c>
      <c r="D16" s="4">
        <v>0.5854166666666667</v>
      </c>
      <c r="E16" s="4">
        <f t="shared" si="3"/>
        <v>0.5854166666666667</v>
      </c>
      <c r="F16" s="4">
        <v>0.63055555555555554</v>
      </c>
      <c r="G16" s="35">
        <f t="shared" si="0"/>
        <v>4.5833333333333282E-2</v>
      </c>
      <c r="H16" s="36">
        <f t="shared" si="1"/>
        <v>65.999999999999929</v>
      </c>
      <c r="I16" s="36">
        <f t="shared" si="2"/>
        <v>14.033333333333335</v>
      </c>
    </row>
    <row r="17" spans="1:9" ht="15.6">
      <c r="A17" s="3">
        <v>16</v>
      </c>
      <c r="B17" s="2">
        <v>1</v>
      </c>
      <c r="C17" s="4">
        <v>0.5854166666666667</v>
      </c>
      <c r="D17" s="4">
        <v>0.59027777777777779</v>
      </c>
      <c r="E17" s="4">
        <f t="shared" si="3"/>
        <v>0.59027777777777779</v>
      </c>
      <c r="F17" s="4">
        <v>0.63194444444444442</v>
      </c>
      <c r="G17" s="35">
        <f t="shared" si="0"/>
        <v>4.6527777777777724E-2</v>
      </c>
      <c r="H17" s="36">
        <f t="shared" si="1"/>
        <v>66.999999999999915</v>
      </c>
      <c r="I17" s="36">
        <f t="shared" si="2"/>
        <v>14.05</v>
      </c>
    </row>
    <row r="18" spans="1:9" ht="15.6">
      <c r="A18" s="3">
        <v>17</v>
      </c>
      <c r="B18" s="2">
        <v>1</v>
      </c>
      <c r="C18" s="4">
        <v>0.5854166666666667</v>
      </c>
      <c r="D18" s="4">
        <v>0.58611111111111114</v>
      </c>
      <c r="E18" s="4">
        <f t="shared" si="3"/>
        <v>0.58611111111111114</v>
      </c>
      <c r="F18" s="4">
        <v>0.62222222222222223</v>
      </c>
      <c r="G18" s="35">
        <f t="shared" si="0"/>
        <v>3.6805555555555536E-2</v>
      </c>
      <c r="H18" s="36">
        <f t="shared" si="1"/>
        <v>52.999999999999972</v>
      </c>
      <c r="I18" s="36">
        <f t="shared" si="2"/>
        <v>14.05</v>
      </c>
    </row>
    <row r="19" spans="1:9" ht="15.6">
      <c r="A19" s="3">
        <v>18</v>
      </c>
      <c r="B19" s="2">
        <v>1</v>
      </c>
      <c r="C19" s="4">
        <v>0.58611111111111114</v>
      </c>
      <c r="D19" s="4">
        <v>0.58750000000000002</v>
      </c>
      <c r="E19" s="4">
        <f t="shared" si="3"/>
        <v>0.58750000000000002</v>
      </c>
      <c r="F19" s="4">
        <v>0.62916666666666665</v>
      </c>
      <c r="G19" s="35">
        <f t="shared" si="0"/>
        <v>4.3055555555555514E-2</v>
      </c>
      <c r="H19" s="36">
        <f t="shared" si="1"/>
        <v>61.999999999999943</v>
      </c>
      <c r="I19" s="36">
        <f t="shared" si="2"/>
        <v>14.066666666666666</v>
      </c>
    </row>
    <row r="20" spans="1:9" ht="15.6">
      <c r="A20" s="3">
        <v>19</v>
      </c>
      <c r="B20" s="2">
        <v>1</v>
      </c>
      <c r="C20" s="4">
        <v>0.58611111111111114</v>
      </c>
      <c r="D20" s="4">
        <v>0.58958333333333335</v>
      </c>
      <c r="E20" s="4">
        <f t="shared" si="3"/>
        <v>0.58958333333333335</v>
      </c>
      <c r="F20" s="4">
        <v>0.62708333333333333</v>
      </c>
      <c r="G20" s="35">
        <f t="shared" si="0"/>
        <v>4.0972222222222188E-2</v>
      </c>
      <c r="H20" s="36">
        <f t="shared" si="1"/>
        <v>58.99999999999995</v>
      </c>
      <c r="I20" s="36">
        <f t="shared" si="2"/>
        <v>14.066666666666666</v>
      </c>
    </row>
    <row r="21" spans="1:9" ht="15.6">
      <c r="A21" s="3">
        <v>20</v>
      </c>
      <c r="B21" s="2">
        <v>1</v>
      </c>
      <c r="C21" s="4">
        <v>0.58958333333333335</v>
      </c>
      <c r="D21" s="2" t="s">
        <v>9</v>
      </c>
      <c r="E21" s="4" t="str">
        <f>D21</f>
        <v>EXIT</v>
      </c>
      <c r="F21" s="4" t="str">
        <f>E21</f>
        <v>EXIT</v>
      </c>
      <c r="G21" s="35">
        <v>0</v>
      </c>
      <c r="H21" s="36">
        <f t="shared" si="1"/>
        <v>0</v>
      </c>
      <c r="I21" s="36">
        <f t="shared" si="2"/>
        <v>14.15</v>
      </c>
    </row>
    <row r="22" spans="1:9" ht="15.6">
      <c r="A22" s="3">
        <v>21</v>
      </c>
      <c r="B22" s="2">
        <v>1</v>
      </c>
      <c r="C22" s="4">
        <v>0.59027777777777779</v>
      </c>
      <c r="D22" s="4">
        <v>0.59097222222222223</v>
      </c>
      <c r="E22" s="4">
        <f t="shared" si="3"/>
        <v>0.59097222222222223</v>
      </c>
      <c r="F22" s="4">
        <v>0.63749999999999996</v>
      </c>
      <c r="G22" s="35">
        <f t="shared" si="0"/>
        <v>4.7222222222222165E-2</v>
      </c>
      <c r="H22" s="36">
        <f t="shared" si="1"/>
        <v>67.999999999999915</v>
      </c>
      <c r="I22" s="36">
        <f t="shared" si="2"/>
        <v>14.166666666666668</v>
      </c>
    </row>
    <row r="23" spans="1:9" ht="15.6">
      <c r="A23" s="3">
        <v>22</v>
      </c>
      <c r="B23" s="2">
        <v>1</v>
      </c>
      <c r="C23" s="4">
        <v>0.59097222222222223</v>
      </c>
      <c r="D23" s="4">
        <v>0.59166666666666667</v>
      </c>
      <c r="E23" s="4">
        <f t="shared" si="3"/>
        <v>0.59166666666666667</v>
      </c>
      <c r="F23" s="4">
        <v>0.63194444444444442</v>
      </c>
      <c r="G23" s="35">
        <f t="shared" si="0"/>
        <v>4.0972222222222188E-2</v>
      </c>
      <c r="H23" s="36">
        <f t="shared" si="1"/>
        <v>58.99999999999995</v>
      </c>
      <c r="I23" s="36">
        <f t="shared" si="2"/>
        <v>14.183333333333334</v>
      </c>
    </row>
    <row r="24" spans="1:9" ht="15.6">
      <c r="A24" s="3">
        <v>23</v>
      </c>
      <c r="B24" s="2">
        <v>1</v>
      </c>
      <c r="C24" s="4">
        <v>0.59652777777777777</v>
      </c>
      <c r="D24" s="4">
        <v>0.59652777777777777</v>
      </c>
      <c r="E24" s="4">
        <f t="shared" si="3"/>
        <v>0.59652777777777777</v>
      </c>
      <c r="F24" s="4">
        <v>0.64027777777777772</v>
      </c>
      <c r="G24" s="35">
        <f t="shared" si="0"/>
        <v>4.3749999999999956E-2</v>
      </c>
      <c r="H24" s="36">
        <f t="shared" si="1"/>
        <v>62.999999999999936</v>
      </c>
      <c r="I24" s="36">
        <f t="shared" si="2"/>
        <v>14.316666666666666</v>
      </c>
    </row>
    <row r="25" spans="1:9" ht="15.6">
      <c r="A25" s="3">
        <v>24</v>
      </c>
      <c r="B25" s="2">
        <v>1</v>
      </c>
      <c r="C25" s="4">
        <v>0.59652777777777777</v>
      </c>
      <c r="D25" s="4">
        <v>0.59791666666666665</v>
      </c>
      <c r="E25" s="4">
        <f t="shared" si="3"/>
        <v>0.59791666666666665</v>
      </c>
      <c r="F25" s="4">
        <v>0.64375000000000004</v>
      </c>
      <c r="G25" s="35">
        <f t="shared" si="0"/>
        <v>4.7222222222222276E-2</v>
      </c>
      <c r="H25" s="36">
        <f t="shared" si="1"/>
        <v>68.000000000000085</v>
      </c>
      <c r="I25" s="36">
        <f t="shared" si="2"/>
        <v>14.316666666666666</v>
      </c>
    </row>
    <row r="26" spans="1:9" ht="15.6">
      <c r="A26" s="3">
        <v>25</v>
      </c>
      <c r="B26" s="2">
        <v>1</v>
      </c>
      <c r="C26" s="4">
        <v>0.59861111111111109</v>
      </c>
      <c r="D26" s="4">
        <v>0.59930555555555554</v>
      </c>
      <c r="E26" s="4">
        <f t="shared" si="3"/>
        <v>0.59930555555555554</v>
      </c>
      <c r="F26" s="4">
        <v>0.64444444444444449</v>
      </c>
      <c r="G26" s="35">
        <f t="shared" si="0"/>
        <v>4.5833333333333393E-2</v>
      </c>
      <c r="H26" s="36">
        <f t="shared" si="1"/>
        <v>66.000000000000085</v>
      </c>
      <c r="I26" s="36">
        <f t="shared" si="2"/>
        <v>14.366666666666667</v>
      </c>
    </row>
    <row r="27" spans="1:9" ht="15.6">
      <c r="A27" s="3">
        <v>26</v>
      </c>
      <c r="B27" s="2">
        <v>1</v>
      </c>
      <c r="C27" s="4">
        <v>0.6</v>
      </c>
      <c r="D27" s="4">
        <v>0.60069444444444442</v>
      </c>
      <c r="E27" s="4">
        <f t="shared" si="3"/>
        <v>0.60069444444444442</v>
      </c>
      <c r="F27" s="4">
        <v>0.64166666666666672</v>
      </c>
      <c r="G27" s="35">
        <f t="shared" si="0"/>
        <v>4.1666666666666741E-2</v>
      </c>
      <c r="H27" s="36">
        <f t="shared" si="1"/>
        <v>60.000000000000107</v>
      </c>
      <c r="I27" s="36">
        <f t="shared" si="2"/>
        <v>14.399999999999999</v>
      </c>
    </row>
    <row r="28" spans="1:9" ht="15.6">
      <c r="A28" s="3">
        <v>27</v>
      </c>
      <c r="B28" s="2">
        <v>1</v>
      </c>
      <c r="C28" s="4">
        <v>0.6</v>
      </c>
      <c r="D28" s="4">
        <v>0.60069444444444442</v>
      </c>
      <c r="E28" s="4">
        <f t="shared" si="3"/>
        <v>0.60069444444444442</v>
      </c>
      <c r="F28" s="4">
        <v>0.64375000000000004</v>
      </c>
      <c r="G28" s="35">
        <f t="shared" si="0"/>
        <v>4.3750000000000067E-2</v>
      </c>
      <c r="H28" s="36">
        <f t="shared" si="1"/>
        <v>63.000000000000099</v>
      </c>
      <c r="I28" s="36">
        <f t="shared" si="2"/>
        <v>14.399999999999999</v>
      </c>
    </row>
    <row r="29" spans="1:9" ht="15.6">
      <c r="A29" s="3">
        <v>28</v>
      </c>
      <c r="B29" s="2">
        <v>1</v>
      </c>
      <c r="C29" s="4">
        <v>0.60069444444444442</v>
      </c>
      <c r="D29" s="4">
        <v>0.6020833333333333</v>
      </c>
      <c r="E29" s="4">
        <f t="shared" si="3"/>
        <v>0.6020833333333333</v>
      </c>
      <c r="F29" s="4">
        <v>0.64861111111111114</v>
      </c>
      <c r="G29" s="35">
        <f t="shared" si="0"/>
        <v>4.7916666666666718E-2</v>
      </c>
      <c r="H29" s="36">
        <f t="shared" si="1"/>
        <v>69.000000000000071</v>
      </c>
      <c r="I29" s="36">
        <f t="shared" si="2"/>
        <v>14.416666666666666</v>
      </c>
    </row>
    <row r="30" spans="1:9" ht="15.6">
      <c r="A30" s="3">
        <v>29</v>
      </c>
      <c r="B30" s="2">
        <v>1</v>
      </c>
      <c r="C30" s="4">
        <v>0.60138888888888886</v>
      </c>
      <c r="D30" s="4">
        <v>0.60277777777777775</v>
      </c>
      <c r="E30" s="4">
        <f t="shared" si="3"/>
        <v>0.60277777777777775</v>
      </c>
      <c r="F30" s="4">
        <v>0.64236111111111116</v>
      </c>
      <c r="G30" s="35">
        <f t="shared" si="0"/>
        <v>4.0972222222222299E-2</v>
      </c>
      <c r="H30" s="36">
        <f t="shared" si="1"/>
        <v>59.000000000000114</v>
      </c>
      <c r="I30" s="36">
        <f t="shared" si="2"/>
        <v>14.433333333333334</v>
      </c>
    </row>
    <row r="31" spans="1:9" ht="15.6">
      <c r="A31" s="3">
        <v>30</v>
      </c>
      <c r="B31" s="2">
        <v>1</v>
      </c>
      <c r="C31" s="4">
        <v>0.60138888888888886</v>
      </c>
      <c r="D31" s="4">
        <v>0.60347222222222219</v>
      </c>
      <c r="E31" s="4">
        <f t="shared" si="3"/>
        <v>0.60347222222222219</v>
      </c>
      <c r="F31" s="4">
        <v>0.64722222222222225</v>
      </c>
      <c r="G31" s="35">
        <f t="shared" si="0"/>
        <v>4.5833333333333393E-2</v>
      </c>
      <c r="H31" s="36">
        <f t="shared" si="1"/>
        <v>66.000000000000085</v>
      </c>
      <c r="I31" s="36">
        <f t="shared" si="2"/>
        <v>14.433333333333334</v>
      </c>
    </row>
    <row r="32" spans="1:9" ht="15.6">
      <c r="A32" s="3">
        <v>31</v>
      </c>
      <c r="B32" s="2">
        <v>1</v>
      </c>
      <c r="C32" s="4">
        <v>0.60416666666666663</v>
      </c>
      <c r="D32" s="4">
        <v>0.60416666666666663</v>
      </c>
      <c r="E32" s="4">
        <f t="shared" si="3"/>
        <v>0.60416666666666663</v>
      </c>
      <c r="F32" s="4">
        <v>0.64444444444444449</v>
      </c>
      <c r="G32" s="35">
        <f t="shared" si="0"/>
        <v>4.0277777777777857E-2</v>
      </c>
      <c r="H32" s="36">
        <f t="shared" si="1"/>
        <v>58.000000000000114</v>
      </c>
      <c r="I32" s="36">
        <f t="shared" si="2"/>
        <v>14.5</v>
      </c>
    </row>
    <row r="33" spans="1:10" ht="15.6">
      <c r="A33" s="3">
        <v>32</v>
      </c>
      <c r="B33" s="2">
        <v>1</v>
      </c>
      <c r="C33" s="4">
        <v>0.60416666666666663</v>
      </c>
      <c r="D33" s="4">
        <v>0.60763888888888884</v>
      </c>
      <c r="E33" s="4">
        <f t="shared" si="3"/>
        <v>0.60763888888888884</v>
      </c>
      <c r="F33" s="4">
        <v>0.64930555555555558</v>
      </c>
      <c r="G33" s="35">
        <f t="shared" si="0"/>
        <v>4.5138888888888951E-2</v>
      </c>
      <c r="H33" s="36">
        <f t="shared" si="1"/>
        <v>65.000000000000085</v>
      </c>
      <c r="I33" s="36">
        <f t="shared" si="2"/>
        <v>14.5</v>
      </c>
    </row>
    <row r="34" spans="1:10" ht="15.6">
      <c r="A34" s="3">
        <v>33</v>
      </c>
      <c r="B34" s="2">
        <v>1</v>
      </c>
      <c r="C34" s="4">
        <v>0.60486111111111107</v>
      </c>
      <c r="D34" s="4">
        <v>0.60902777777777772</v>
      </c>
      <c r="E34" s="4">
        <f t="shared" si="3"/>
        <v>0.60902777777777772</v>
      </c>
      <c r="F34" s="4">
        <v>0.65763888888888888</v>
      </c>
      <c r="G34" s="35">
        <f t="shared" si="0"/>
        <v>5.2777777777777812E-2</v>
      </c>
      <c r="H34" s="36">
        <f t="shared" si="1"/>
        <v>76.000000000000057</v>
      </c>
      <c r="I34" s="36">
        <f t="shared" si="2"/>
        <v>14.516666666666666</v>
      </c>
    </row>
    <row r="35" spans="1:10" ht="15.6">
      <c r="A35" s="3">
        <v>34</v>
      </c>
      <c r="B35" s="2">
        <v>1</v>
      </c>
      <c r="C35" s="4">
        <v>0.60624999999999996</v>
      </c>
      <c r="D35" s="4">
        <v>0.6118055555555556</v>
      </c>
      <c r="E35" s="4">
        <f t="shared" si="3"/>
        <v>0.6118055555555556</v>
      </c>
      <c r="F35" s="4">
        <v>0.65763888888888888</v>
      </c>
      <c r="G35" s="35">
        <f t="shared" si="0"/>
        <v>5.1388888888888928E-2</v>
      </c>
      <c r="H35" s="36">
        <f t="shared" si="1"/>
        <v>74.000000000000057</v>
      </c>
      <c r="I35" s="36">
        <f t="shared" si="2"/>
        <v>14.549999999999999</v>
      </c>
    </row>
    <row r="36" spans="1:10" ht="15.6">
      <c r="A36" s="3">
        <v>35</v>
      </c>
      <c r="B36" s="2">
        <v>1</v>
      </c>
      <c r="C36" s="4">
        <v>0.60624999999999996</v>
      </c>
      <c r="D36" s="4">
        <v>0.61319444444444449</v>
      </c>
      <c r="E36" s="4">
        <f t="shared" si="3"/>
        <v>0.61319444444444449</v>
      </c>
      <c r="F36" s="4">
        <v>0.65208333333333335</v>
      </c>
      <c r="G36" s="35">
        <f t="shared" si="0"/>
        <v>4.5833333333333393E-2</v>
      </c>
      <c r="H36" s="36">
        <f t="shared" si="1"/>
        <v>66.000000000000085</v>
      </c>
      <c r="I36" s="36">
        <f t="shared" si="2"/>
        <v>14.549999999999999</v>
      </c>
    </row>
    <row r="37" spans="1:10" ht="15.6">
      <c r="A37" s="3">
        <v>36</v>
      </c>
      <c r="B37" s="2">
        <v>1</v>
      </c>
      <c r="C37" s="4">
        <v>0.60624999999999996</v>
      </c>
      <c r="D37" s="4">
        <v>0.61388888888888893</v>
      </c>
      <c r="E37" s="4">
        <f t="shared" si="3"/>
        <v>0.61388888888888893</v>
      </c>
      <c r="F37" s="4">
        <v>0.65972222222222221</v>
      </c>
      <c r="G37" s="35">
        <f t="shared" si="0"/>
        <v>5.3472222222222254E-2</v>
      </c>
      <c r="H37" s="36">
        <f t="shared" si="1"/>
        <v>77.000000000000043</v>
      </c>
      <c r="I37" s="36">
        <f t="shared" si="2"/>
        <v>14.549999999999999</v>
      </c>
    </row>
    <row r="38" spans="1:10" ht="15.6">
      <c r="A38" s="3">
        <v>37</v>
      </c>
      <c r="B38" s="2">
        <v>1</v>
      </c>
      <c r="C38" s="4">
        <v>0.60763888888888884</v>
      </c>
      <c r="D38" s="4">
        <v>0.62083333333333335</v>
      </c>
      <c r="E38" s="4">
        <f t="shared" si="3"/>
        <v>0.62083333333333335</v>
      </c>
      <c r="F38" s="4">
        <v>0.66874999999999996</v>
      </c>
      <c r="G38" s="35">
        <f t="shared" si="0"/>
        <v>6.1111111111111116E-2</v>
      </c>
      <c r="H38" s="36">
        <f t="shared" si="1"/>
        <v>88</v>
      </c>
      <c r="I38" s="36">
        <f t="shared" si="2"/>
        <v>14.583333333333332</v>
      </c>
    </row>
    <row r="39" spans="1:10" ht="15.6">
      <c r="A39" s="3">
        <v>38</v>
      </c>
      <c r="B39" s="2">
        <v>1</v>
      </c>
      <c r="C39" s="4">
        <v>0.60833333333333328</v>
      </c>
      <c r="D39" s="4">
        <v>0.62291666666666667</v>
      </c>
      <c r="E39" s="4">
        <f t="shared" si="3"/>
        <v>0.62291666666666667</v>
      </c>
      <c r="F39" s="4">
        <v>0.66319444444444442</v>
      </c>
      <c r="G39" s="35">
        <f t="shared" si="0"/>
        <v>5.4861111111111138E-2</v>
      </c>
      <c r="H39" s="36">
        <f t="shared" si="1"/>
        <v>79.000000000000043</v>
      </c>
      <c r="I39" s="36">
        <f t="shared" si="2"/>
        <v>14.599999999999998</v>
      </c>
    </row>
    <row r="40" spans="1:10" ht="15.6">
      <c r="A40" s="5">
        <v>39</v>
      </c>
      <c r="B40" s="2">
        <v>1</v>
      </c>
      <c r="C40" s="4">
        <v>0.61041666666666672</v>
      </c>
      <c r="D40" s="4">
        <v>0.625</v>
      </c>
      <c r="E40" s="4">
        <f t="shared" si="3"/>
        <v>0.625</v>
      </c>
      <c r="F40" s="4">
        <v>0.6645833333333333</v>
      </c>
      <c r="G40" s="35">
        <f t="shared" si="0"/>
        <v>5.4166666666666585E-2</v>
      </c>
      <c r="H40" s="36">
        <f t="shared" si="1"/>
        <v>77.999999999999886</v>
      </c>
      <c r="I40" s="36">
        <f t="shared" si="2"/>
        <v>14.650000000000002</v>
      </c>
      <c r="J40">
        <f>SUM(B2:B40)</f>
        <v>45</v>
      </c>
    </row>
    <row r="41" spans="1:10" ht="15.6">
      <c r="A41" s="5">
        <v>40</v>
      </c>
      <c r="B41" s="2">
        <v>1</v>
      </c>
      <c r="C41" s="4">
        <v>0.61527777777777781</v>
      </c>
      <c r="D41" s="4">
        <v>0.61597222222222225</v>
      </c>
      <c r="E41" s="4">
        <f t="shared" si="3"/>
        <v>0.61597222222222225</v>
      </c>
      <c r="F41" s="4">
        <v>0.65972222222222221</v>
      </c>
      <c r="G41" s="35">
        <f t="shared" si="0"/>
        <v>4.4444444444444398E-2</v>
      </c>
      <c r="H41" s="36">
        <f t="shared" si="1"/>
        <v>63.999999999999929</v>
      </c>
      <c r="I41" s="36">
        <f t="shared" si="2"/>
        <v>14.766666666666667</v>
      </c>
    </row>
    <row r="42" spans="1:10" ht="15.6">
      <c r="A42" s="5">
        <v>41</v>
      </c>
      <c r="B42" s="2">
        <v>1</v>
      </c>
      <c r="C42" s="4">
        <v>0.61805555555555558</v>
      </c>
      <c r="D42" s="4">
        <v>0.62569444444444444</v>
      </c>
      <c r="E42" s="4">
        <f t="shared" si="3"/>
        <v>0.62569444444444444</v>
      </c>
      <c r="F42" s="4">
        <v>0.66736111111111107</v>
      </c>
      <c r="G42" s="35">
        <f t="shared" si="0"/>
        <v>4.9305555555555491E-2</v>
      </c>
      <c r="H42" s="36">
        <f t="shared" si="1"/>
        <v>70.999999999999915</v>
      </c>
      <c r="I42" s="36">
        <f t="shared" si="2"/>
        <v>14.833333333333334</v>
      </c>
    </row>
    <row r="43" spans="1:10" ht="15.6">
      <c r="A43" s="5">
        <v>42</v>
      </c>
      <c r="B43" s="2">
        <v>1</v>
      </c>
      <c r="C43" s="4">
        <v>0.62083333333333335</v>
      </c>
      <c r="D43" s="4">
        <v>0.625</v>
      </c>
      <c r="E43" s="4">
        <f t="shared" si="3"/>
        <v>0.625</v>
      </c>
      <c r="F43" s="4">
        <v>0.67152777777777772</v>
      </c>
      <c r="G43" s="35">
        <f t="shared" si="0"/>
        <v>5.0694444444444375E-2</v>
      </c>
      <c r="H43" s="36">
        <f t="shared" si="1"/>
        <v>72.999999999999901</v>
      </c>
      <c r="I43" s="36">
        <f t="shared" si="2"/>
        <v>14.9</v>
      </c>
    </row>
    <row r="44" spans="1:10" ht="15.6">
      <c r="A44" s="5">
        <v>43</v>
      </c>
      <c r="B44" s="2">
        <v>1</v>
      </c>
      <c r="C44" s="4">
        <v>0.62777777777777777</v>
      </c>
      <c r="D44" s="4">
        <v>0.62777777777777777</v>
      </c>
      <c r="E44" s="4">
        <f t="shared" si="3"/>
        <v>0.62777777777777777</v>
      </c>
      <c r="F44" s="4">
        <v>0.6694444444444444</v>
      </c>
      <c r="G44" s="35">
        <f t="shared" si="0"/>
        <v>4.166666666666663E-2</v>
      </c>
      <c r="H44" s="36">
        <f t="shared" si="1"/>
        <v>59.999999999999943</v>
      </c>
      <c r="I44" s="36">
        <f t="shared" si="2"/>
        <v>15.066666666666666</v>
      </c>
    </row>
    <row r="45" spans="1:10" ht="15.6">
      <c r="A45" s="5">
        <v>44</v>
      </c>
      <c r="B45" s="2">
        <v>1</v>
      </c>
      <c r="C45" s="4">
        <v>0.62777777777777777</v>
      </c>
      <c r="D45" s="4">
        <v>0.62847222222222221</v>
      </c>
      <c r="E45" s="4">
        <f t="shared" si="3"/>
        <v>0.62847222222222221</v>
      </c>
      <c r="F45" s="4">
        <v>0.67361111111111116</v>
      </c>
      <c r="G45" s="35">
        <f t="shared" si="0"/>
        <v>4.5833333333333393E-2</v>
      </c>
      <c r="H45" s="36">
        <f t="shared" si="1"/>
        <v>66.000000000000085</v>
      </c>
      <c r="I45" s="36">
        <f t="shared" si="2"/>
        <v>15.066666666666666</v>
      </c>
    </row>
    <row r="46" spans="1:10" ht="15.6">
      <c r="A46" s="5">
        <v>45</v>
      </c>
      <c r="B46" s="2">
        <v>1</v>
      </c>
      <c r="C46" s="4">
        <v>0.62847222222222221</v>
      </c>
      <c r="D46" s="4">
        <v>0.62916666666666665</v>
      </c>
      <c r="E46" s="4">
        <f t="shared" si="3"/>
        <v>0.62916666666666665</v>
      </c>
      <c r="F46" s="4">
        <v>0.6694444444444444</v>
      </c>
      <c r="G46" s="35">
        <f t="shared" si="0"/>
        <v>4.0972222222222188E-2</v>
      </c>
      <c r="H46" s="36">
        <f t="shared" si="1"/>
        <v>58.99999999999995</v>
      </c>
      <c r="I46" s="36">
        <f t="shared" si="2"/>
        <v>15.083333333333332</v>
      </c>
    </row>
    <row r="47" spans="1:10" ht="15.6">
      <c r="A47" s="5">
        <v>46</v>
      </c>
      <c r="B47" s="2">
        <v>1</v>
      </c>
      <c r="C47" s="4">
        <v>0.6333333333333333</v>
      </c>
      <c r="D47" s="4">
        <v>0.63402777777777775</v>
      </c>
      <c r="E47" s="4">
        <f t="shared" si="3"/>
        <v>0.63402777777777775</v>
      </c>
      <c r="F47" s="4">
        <v>0.67986111111111114</v>
      </c>
      <c r="G47" s="35">
        <f t="shared" si="0"/>
        <v>4.6527777777777835E-2</v>
      </c>
      <c r="H47" s="36">
        <f t="shared" si="1"/>
        <v>67.000000000000085</v>
      </c>
      <c r="I47" s="36">
        <f t="shared" si="2"/>
        <v>15.2</v>
      </c>
    </row>
    <row r="48" spans="1:10" ht="15.6">
      <c r="A48" s="5">
        <v>47</v>
      </c>
      <c r="B48" s="2">
        <v>1</v>
      </c>
      <c r="C48" s="4">
        <v>0.63472222222222219</v>
      </c>
      <c r="D48" s="4">
        <v>0.63611111111111107</v>
      </c>
      <c r="E48" s="4">
        <f t="shared" si="3"/>
        <v>0.63611111111111107</v>
      </c>
      <c r="F48" s="4">
        <v>0.68333333333333335</v>
      </c>
      <c r="G48" s="35">
        <f t="shared" si="0"/>
        <v>4.861111111111116E-2</v>
      </c>
      <c r="H48" s="36">
        <f t="shared" si="1"/>
        <v>70.000000000000071</v>
      </c>
      <c r="I48" s="36">
        <f t="shared" si="2"/>
        <v>15.233333333333333</v>
      </c>
    </row>
    <row r="49" spans="1:10" ht="15.6">
      <c r="A49" s="5">
        <v>48</v>
      </c>
      <c r="B49" s="2">
        <v>1</v>
      </c>
      <c r="C49" s="4">
        <v>0.62847222222222221</v>
      </c>
      <c r="D49" s="4" t="s">
        <v>9</v>
      </c>
      <c r="E49" s="4" t="str">
        <f>D49</f>
        <v>EXIT</v>
      </c>
      <c r="F49" s="4" t="str">
        <f>E49</f>
        <v>EXIT</v>
      </c>
      <c r="G49" s="35">
        <v>0</v>
      </c>
      <c r="H49" s="36">
        <f t="shared" si="1"/>
        <v>0</v>
      </c>
      <c r="I49" s="36">
        <f t="shared" si="2"/>
        <v>15.083333333333332</v>
      </c>
    </row>
    <row r="50" spans="1:10" ht="15.6">
      <c r="A50" s="5">
        <v>49</v>
      </c>
      <c r="B50" s="2">
        <v>1</v>
      </c>
      <c r="C50" s="4">
        <v>0.6381944444444444</v>
      </c>
      <c r="D50" s="4">
        <v>0.6381944444444444</v>
      </c>
      <c r="E50" s="4">
        <f t="shared" si="3"/>
        <v>0.6381944444444444</v>
      </c>
      <c r="F50" s="4">
        <v>0.67708333333333337</v>
      </c>
      <c r="G50" s="35">
        <f t="shared" si="0"/>
        <v>3.8888888888888973E-2</v>
      </c>
      <c r="H50" s="36">
        <f t="shared" si="1"/>
        <v>56.000000000000121</v>
      </c>
      <c r="I50" s="36">
        <f t="shared" si="2"/>
        <v>15.316666666666666</v>
      </c>
    </row>
    <row r="51" spans="1:10" ht="15.6">
      <c r="A51" s="5">
        <v>50</v>
      </c>
      <c r="B51" s="2">
        <v>1</v>
      </c>
      <c r="C51" s="4">
        <v>0.6381944444444444</v>
      </c>
      <c r="D51" s="4">
        <v>0.63888888888888884</v>
      </c>
      <c r="E51" s="4">
        <f t="shared" si="3"/>
        <v>0.63888888888888884</v>
      </c>
      <c r="F51" s="4">
        <v>0.68263888888888891</v>
      </c>
      <c r="G51" s="35">
        <f t="shared" si="0"/>
        <v>4.4444444444444509E-2</v>
      </c>
      <c r="H51" s="36">
        <f t="shared" si="1"/>
        <v>64.000000000000085</v>
      </c>
      <c r="I51" s="36">
        <f t="shared" si="2"/>
        <v>15.316666666666666</v>
      </c>
    </row>
    <row r="52" spans="1:10" ht="15.6">
      <c r="A52" s="5">
        <v>51</v>
      </c>
      <c r="B52" s="2">
        <v>1</v>
      </c>
      <c r="C52" s="4">
        <v>0.64027777777777772</v>
      </c>
      <c r="D52" s="4">
        <v>0.64027777777777772</v>
      </c>
      <c r="E52" s="4">
        <f t="shared" si="3"/>
        <v>0.64027777777777772</v>
      </c>
      <c r="F52" s="4">
        <v>0.68472222222222223</v>
      </c>
      <c r="G52" s="35">
        <f t="shared" si="0"/>
        <v>4.4444444444444509E-2</v>
      </c>
      <c r="H52" s="36">
        <f t="shared" si="1"/>
        <v>64.000000000000085</v>
      </c>
      <c r="I52" s="36">
        <f t="shared" si="2"/>
        <v>15.366666666666665</v>
      </c>
    </row>
    <row r="53" spans="1:10" ht="15.6">
      <c r="A53" s="5">
        <v>52</v>
      </c>
      <c r="B53" s="2">
        <v>1</v>
      </c>
      <c r="C53" s="4">
        <v>0.64097222222222228</v>
      </c>
      <c r="D53" s="4">
        <v>0.64166666666666672</v>
      </c>
      <c r="E53" s="4">
        <f t="shared" si="3"/>
        <v>0.64166666666666672</v>
      </c>
      <c r="F53" s="4">
        <v>0.68472222222222223</v>
      </c>
      <c r="G53" s="35">
        <f t="shared" si="0"/>
        <v>4.3749999999999956E-2</v>
      </c>
      <c r="H53" s="36">
        <f t="shared" si="1"/>
        <v>62.999999999999936</v>
      </c>
      <c r="I53" s="36">
        <f t="shared" si="2"/>
        <v>15.383333333333335</v>
      </c>
    </row>
    <row r="54" spans="1:10" ht="15.6">
      <c r="A54" s="5">
        <v>53</v>
      </c>
      <c r="B54" s="2">
        <v>1</v>
      </c>
      <c r="C54" s="4">
        <v>0.64166666666666672</v>
      </c>
      <c r="D54" s="4">
        <v>0.64166666666666672</v>
      </c>
      <c r="E54" s="4">
        <f t="shared" si="3"/>
        <v>0.64166666666666672</v>
      </c>
      <c r="F54" s="4">
        <v>0.6875</v>
      </c>
      <c r="G54" s="35">
        <f t="shared" si="0"/>
        <v>4.5833333333333282E-2</v>
      </c>
      <c r="H54" s="36">
        <f t="shared" si="1"/>
        <v>65.999999999999929</v>
      </c>
      <c r="I54" s="36">
        <f t="shared" si="2"/>
        <v>15.400000000000002</v>
      </c>
    </row>
    <row r="55" spans="1:10" ht="15.6">
      <c r="A55" s="5">
        <v>54</v>
      </c>
      <c r="B55" s="2">
        <v>1</v>
      </c>
      <c r="C55" s="4">
        <v>0.64236111111111116</v>
      </c>
      <c r="D55" s="4" t="s">
        <v>9</v>
      </c>
      <c r="E55" s="4" t="str">
        <f>D55</f>
        <v>EXIT</v>
      </c>
      <c r="F55" s="4" t="str">
        <f>E55</f>
        <v>EXIT</v>
      </c>
      <c r="G55" s="35">
        <v>0</v>
      </c>
      <c r="H55" s="36">
        <f t="shared" si="1"/>
        <v>0</v>
      </c>
      <c r="I55" s="36">
        <f t="shared" si="2"/>
        <v>15.416666666666668</v>
      </c>
    </row>
    <row r="56" spans="1:10" ht="15.6">
      <c r="A56" s="5">
        <v>55</v>
      </c>
      <c r="B56" s="2">
        <v>1</v>
      </c>
      <c r="C56" s="4">
        <v>0.6479166666666667</v>
      </c>
      <c r="D56" s="4">
        <v>0.6479166666666667</v>
      </c>
      <c r="E56" s="4">
        <f t="shared" si="3"/>
        <v>0.6479166666666667</v>
      </c>
      <c r="F56" s="4">
        <v>0.69236111111111109</v>
      </c>
      <c r="G56" s="35">
        <f t="shared" si="0"/>
        <v>4.4444444444444398E-2</v>
      </c>
      <c r="H56" s="36">
        <f t="shared" si="1"/>
        <v>63.999999999999929</v>
      </c>
      <c r="I56" s="36">
        <f t="shared" si="2"/>
        <v>15.55</v>
      </c>
    </row>
    <row r="57" spans="1:10" ht="15.6">
      <c r="A57" s="5">
        <v>56</v>
      </c>
      <c r="B57" s="2">
        <v>1</v>
      </c>
      <c r="C57" s="4">
        <v>0.6479166666666667</v>
      </c>
      <c r="D57" s="4">
        <v>0.65</v>
      </c>
      <c r="E57" s="4">
        <f t="shared" si="3"/>
        <v>0.65</v>
      </c>
      <c r="F57" s="4">
        <v>0.69374999999999998</v>
      </c>
      <c r="G57" s="35">
        <f t="shared" si="0"/>
        <v>4.5833333333333282E-2</v>
      </c>
      <c r="H57" s="36">
        <f t="shared" si="1"/>
        <v>65.999999999999929</v>
      </c>
      <c r="I57" s="36">
        <f t="shared" si="2"/>
        <v>15.55</v>
      </c>
    </row>
    <row r="58" spans="1:10" ht="15.6">
      <c r="A58" s="5">
        <v>57</v>
      </c>
      <c r="B58" s="2">
        <v>1</v>
      </c>
      <c r="C58" s="4">
        <v>0.64930555555555558</v>
      </c>
      <c r="D58" s="4" t="s">
        <v>9</v>
      </c>
      <c r="E58" s="4" t="str">
        <f t="shared" si="3"/>
        <v>EXIT</v>
      </c>
      <c r="F58" s="4" t="str">
        <f t="shared" si="3"/>
        <v>EXIT</v>
      </c>
      <c r="G58" s="35">
        <v>0</v>
      </c>
      <c r="H58" s="36">
        <f t="shared" si="1"/>
        <v>0</v>
      </c>
      <c r="I58" s="36">
        <f t="shared" si="2"/>
        <v>15.583333333333334</v>
      </c>
    </row>
    <row r="59" spans="1:10" ht="15.6">
      <c r="A59" s="5">
        <v>58</v>
      </c>
      <c r="B59" s="2">
        <v>1</v>
      </c>
      <c r="C59" s="4">
        <v>0.65069444444444446</v>
      </c>
      <c r="D59" s="4" t="s">
        <v>9</v>
      </c>
      <c r="E59" s="4" t="str">
        <f t="shared" si="3"/>
        <v>EXIT</v>
      </c>
      <c r="F59" s="4" t="str">
        <f t="shared" si="3"/>
        <v>EXIT</v>
      </c>
      <c r="G59" s="35">
        <v>0</v>
      </c>
      <c r="H59" s="36">
        <f t="shared" si="1"/>
        <v>0</v>
      </c>
      <c r="I59" s="36">
        <f t="shared" si="2"/>
        <v>15.616666666666667</v>
      </c>
      <c r="J59">
        <f>SUM(B41:B59)</f>
        <v>19</v>
      </c>
    </row>
    <row r="60" spans="1:10" ht="15.6">
      <c r="A60" s="6">
        <v>59</v>
      </c>
      <c r="B60" s="2">
        <v>1</v>
      </c>
      <c r="C60" s="4">
        <v>0.65694444444444444</v>
      </c>
      <c r="D60" s="4">
        <v>0.65694444444444444</v>
      </c>
      <c r="E60" s="4">
        <f t="shared" si="3"/>
        <v>0.65694444444444444</v>
      </c>
      <c r="F60" s="4">
        <v>0.69791666666666663</v>
      </c>
      <c r="G60" s="35">
        <f t="shared" si="0"/>
        <v>4.0972222222222188E-2</v>
      </c>
      <c r="H60" s="36">
        <f t="shared" si="1"/>
        <v>58.99999999999995</v>
      </c>
      <c r="I60" s="36">
        <f t="shared" si="2"/>
        <v>15.766666666666666</v>
      </c>
    </row>
    <row r="61" spans="1:10" ht="15.6">
      <c r="A61" s="6">
        <v>60</v>
      </c>
      <c r="B61" s="2">
        <v>1</v>
      </c>
      <c r="C61" s="4">
        <v>0.66388888888888886</v>
      </c>
      <c r="D61" s="4">
        <v>0.66388888888888886</v>
      </c>
      <c r="E61" s="4">
        <f t="shared" si="3"/>
        <v>0.66388888888888886</v>
      </c>
      <c r="F61" s="4">
        <v>0.70416666666666672</v>
      </c>
      <c r="G61" s="35">
        <f t="shared" si="0"/>
        <v>4.0277777777777857E-2</v>
      </c>
      <c r="H61" s="36">
        <f t="shared" si="1"/>
        <v>58.000000000000114</v>
      </c>
      <c r="I61" s="36">
        <f t="shared" si="2"/>
        <v>15.933333333333334</v>
      </c>
    </row>
    <row r="62" spans="1:10" ht="15.6">
      <c r="A62" s="6">
        <v>61</v>
      </c>
      <c r="B62" s="2">
        <v>1</v>
      </c>
      <c r="C62" s="4">
        <v>0.67222222222222228</v>
      </c>
      <c r="D62" s="4">
        <v>0.67222222222222228</v>
      </c>
      <c r="E62" s="4">
        <f t="shared" si="3"/>
        <v>0.67222222222222228</v>
      </c>
      <c r="F62" s="4">
        <v>0.71597222222222223</v>
      </c>
      <c r="G62" s="35">
        <f t="shared" si="0"/>
        <v>4.3749999999999956E-2</v>
      </c>
      <c r="H62" s="36">
        <f t="shared" si="1"/>
        <v>62.999999999999936</v>
      </c>
      <c r="I62" s="36">
        <f t="shared" si="2"/>
        <v>16.133333333333333</v>
      </c>
    </row>
    <row r="63" spans="1:10" ht="15.6">
      <c r="A63" s="6">
        <v>62</v>
      </c>
      <c r="B63" s="2">
        <v>1</v>
      </c>
      <c r="C63" s="4">
        <v>0.68263888888888891</v>
      </c>
      <c r="D63" s="4">
        <v>0.68263888888888891</v>
      </c>
      <c r="E63" s="4">
        <f t="shared" si="3"/>
        <v>0.68263888888888891</v>
      </c>
      <c r="F63" s="4">
        <v>0.72638888888888886</v>
      </c>
      <c r="G63" s="35">
        <f t="shared" si="0"/>
        <v>4.3749999999999956E-2</v>
      </c>
      <c r="H63" s="36">
        <f t="shared" si="1"/>
        <v>62.999999999999936</v>
      </c>
      <c r="I63" s="36">
        <f t="shared" si="2"/>
        <v>16.383333333333333</v>
      </c>
    </row>
    <row r="64" spans="1:10" ht="15.6">
      <c r="A64" s="6">
        <v>63</v>
      </c>
      <c r="B64" s="2">
        <v>1</v>
      </c>
      <c r="C64" s="4">
        <v>0.68263888888888891</v>
      </c>
      <c r="D64" s="4">
        <v>0.68263888888888891</v>
      </c>
      <c r="E64" s="4">
        <f t="shared" si="3"/>
        <v>0.68263888888888891</v>
      </c>
      <c r="F64" s="4">
        <v>0.72361111111111109</v>
      </c>
      <c r="G64" s="35">
        <f t="shared" si="0"/>
        <v>4.0972222222222188E-2</v>
      </c>
      <c r="H64" s="36">
        <f t="shared" si="1"/>
        <v>58.99999999999995</v>
      </c>
      <c r="I64" s="36">
        <f t="shared" si="2"/>
        <v>16.383333333333333</v>
      </c>
    </row>
    <row r="65" spans="1:10" ht="15.6">
      <c r="A65" s="6">
        <v>64</v>
      </c>
      <c r="B65" s="2">
        <v>1</v>
      </c>
      <c r="C65" s="4">
        <v>0.68819444444444444</v>
      </c>
      <c r="D65" s="4">
        <v>0.68819444444444444</v>
      </c>
      <c r="E65" s="4">
        <f t="shared" si="3"/>
        <v>0.68819444444444444</v>
      </c>
      <c r="F65" s="4">
        <v>0.73472222222222228</v>
      </c>
      <c r="G65" s="35">
        <f t="shared" si="0"/>
        <v>4.6527777777777835E-2</v>
      </c>
      <c r="H65" s="36">
        <f t="shared" si="1"/>
        <v>67.000000000000085</v>
      </c>
      <c r="I65" s="36">
        <f t="shared" si="2"/>
        <v>16.516666666666666</v>
      </c>
    </row>
    <row r="66" spans="1:10" ht="15.6">
      <c r="A66" s="6">
        <v>65</v>
      </c>
      <c r="B66" s="2">
        <v>1</v>
      </c>
      <c r="C66" s="4">
        <v>0.68888888888888888</v>
      </c>
      <c r="D66" s="4">
        <v>0.68888888888888888</v>
      </c>
      <c r="E66" s="4">
        <f t="shared" si="3"/>
        <v>0.68888888888888888</v>
      </c>
      <c r="F66" s="4">
        <v>0.73263888888888884</v>
      </c>
      <c r="G66" s="35">
        <f t="shared" si="0"/>
        <v>4.3749999999999956E-2</v>
      </c>
      <c r="H66" s="36">
        <f t="shared" si="1"/>
        <v>62.999999999999936</v>
      </c>
      <c r="I66" s="36">
        <f t="shared" si="2"/>
        <v>16.533333333333331</v>
      </c>
      <c r="J66">
        <f>SUM(B60:B66)</f>
        <v>7</v>
      </c>
    </row>
    <row r="67" spans="1:10" ht="15.6">
      <c r="A67" s="1"/>
      <c r="B67" s="1"/>
      <c r="C67" s="1"/>
      <c r="D67" s="1"/>
      <c r="E67" s="1"/>
      <c r="F67" s="1"/>
      <c r="H67" s="32"/>
    </row>
    <row r="68" spans="1:10" ht="15.6">
      <c r="A68" s="1"/>
      <c r="B68" s="1"/>
      <c r="C68" s="1"/>
      <c r="D68" s="1"/>
      <c r="E68" s="1"/>
      <c r="F68" s="1"/>
    </row>
    <row r="69" spans="1:10" ht="46.9">
      <c r="A69" s="2" t="s">
        <v>0</v>
      </c>
      <c r="B69" s="2" t="s">
        <v>1</v>
      </c>
      <c r="C69" s="7" t="s">
        <v>2</v>
      </c>
      <c r="D69" s="7" t="s">
        <v>3</v>
      </c>
      <c r="E69" s="7" t="s">
        <v>4</v>
      </c>
      <c r="F69" s="7" t="s">
        <v>10</v>
      </c>
      <c r="G69" s="7" t="s">
        <v>6</v>
      </c>
      <c r="H69" s="7" t="s">
        <v>7</v>
      </c>
      <c r="I69" s="7" t="s">
        <v>8</v>
      </c>
    </row>
    <row r="70" spans="1:10" ht="15.6">
      <c r="A70" s="13">
        <v>1</v>
      </c>
      <c r="B70" s="2">
        <v>1</v>
      </c>
      <c r="C70" s="4">
        <v>0.56944444444444442</v>
      </c>
      <c r="D70" s="4">
        <v>0.5708333333333333</v>
      </c>
      <c r="E70" s="4">
        <v>0.5708333333333333</v>
      </c>
      <c r="F70" s="4">
        <v>0.6</v>
      </c>
      <c r="G70" s="35">
        <f>F70-C70</f>
        <v>3.0555555555555558E-2</v>
      </c>
      <c r="H70" s="36">
        <f>G70*1440</f>
        <v>44</v>
      </c>
      <c r="I70" s="36">
        <f t="shared" ref="I70:I108" si="4">C70*24</f>
        <v>13.666666666666666</v>
      </c>
    </row>
    <row r="71" spans="1:10" ht="15.6">
      <c r="A71" s="13">
        <v>2</v>
      </c>
      <c r="B71" s="2">
        <v>1</v>
      </c>
      <c r="C71" s="4">
        <v>0.57152777777777775</v>
      </c>
      <c r="D71" s="4">
        <v>0.57291666666666663</v>
      </c>
      <c r="E71" s="4">
        <v>0.57291666666666663</v>
      </c>
      <c r="F71" s="4">
        <v>0.58611111111111114</v>
      </c>
      <c r="G71" s="35">
        <f t="shared" ref="G71:G75" si="5">F71-C71</f>
        <v>1.4583333333333393E-2</v>
      </c>
      <c r="H71" s="36">
        <f t="shared" ref="H71:H134" si="6">G71*1440</f>
        <v>21.000000000000085</v>
      </c>
      <c r="I71" s="36">
        <f t="shared" si="4"/>
        <v>13.716666666666665</v>
      </c>
    </row>
    <row r="72" spans="1:10" ht="15.6">
      <c r="A72" s="13">
        <v>3</v>
      </c>
      <c r="B72" s="2">
        <v>1</v>
      </c>
      <c r="C72" s="4">
        <v>0.57430555555555551</v>
      </c>
      <c r="D72" s="4">
        <v>0.57499999999999996</v>
      </c>
      <c r="E72" s="4">
        <v>0.57499999999999996</v>
      </c>
      <c r="F72" s="4">
        <v>0.58958333333333335</v>
      </c>
      <c r="G72" s="35">
        <f t="shared" si="5"/>
        <v>1.5277777777777835E-2</v>
      </c>
      <c r="H72" s="36">
        <f t="shared" si="6"/>
        <v>22.000000000000082</v>
      </c>
      <c r="I72" s="36">
        <f t="shared" si="4"/>
        <v>13.783333333333331</v>
      </c>
    </row>
    <row r="73" spans="1:10" ht="15.6">
      <c r="A73" s="13">
        <v>4</v>
      </c>
      <c r="B73" s="2">
        <v>1</v>
      </c>
      <c r="C73" s="4">
        <v>0.57638888888888884</v>
      </c>
      <c r="D73" s="4">
        <v>0.57777777777777772</v>
      </c>
      <c r="E73" s="4">
        <v>0.57777777777777772</v>
      </c>
      <c r="F73" s="4">
        <v>0.59236111111111112</v>
      </c>
      <c r="G73" s="35">
        <f t="shared" si="5"/>
        <v>1.5972222222222276E-2</v>
      </c>
      <c r="H73" s="36">
        <f t="shared" si="6"/>
        <v>23.000000000000078</v>
      </c>
      <c r="I73" s="36">
        <f t="shared" si="4"/>
        <v>13.833333333333332</v>
      </c>
    </row>
    <row r="74" spans="1:10" ht="15.6">
      <c r="A74" s="13">
        <v>5</v>
      </c>
      <c r="B74" s="2">
        <v>1</v>
      </c>
      <c r="C74" s="4">
        <v>0.57916666666666672</v>
      </c>
      <c r="D74" s="4">
        <v>0.5805555555555556</v>
      </c>
      <c r="E74" s="4">
        <v>0.5805555555555556</v>
      </c>
      <c r="F74" s="4">
        <v>0.60555555555555551</v>
      </c>
      <c r="G74" s="35">
        <f t="shared" si="5"/>
        <v>2.6388888888888795E-2</v>
      </c>
      <c r="H74" s="36">
        <f t="shared" si="6"/>
        <v>37.999999999999865</v>
      </c>
      <c r="I74" s="36">
        <f t="shared" si="4"/>
        <v>13.900000000000002</v>
      </c>
    </row>
    <row r="75" spans="1:10" ht="15.6">
      <c r="A75" s="13">
        <v>6</v>
      </c>
      <c r="B75" s="2">
        <v>1</v>
      </c>
      <c r="C75" s="4">
        <v>0.58194444444444449</v>
      </c>
      <c r="D75" s="4">
        <v>0.58402777777777781</v>
      </c>
      <c r="E75" s="4">
        <v>0.58402777777777781</v>
      </c>
      <c r="F75" s="4">
        <v>0.58402777777777781</v>
      </c>
      <c r="G75" s="35">
        <f t="shared" si="5"/>
        <v>2.0833333333333259E-3</v>
      </c>
      <c r="H75" s="36">
        <f t="shared" si="6"/>
        <v>2.9999999999999893</v>
      </c>
      <c r="I75" s="36">
        <f t="shared" si="4"/>
        <v>13.966666666666669</v>
      </c>
    </row>
    <row r="76" spans="1:10" ht="15.6">
      <c r="A76" s="13">
        <v>7</v>
      </c>
      <c r="B76" s="2">
        <v>1</v>
      </c>
      <c r="C76" s="4">
        <v>0.58472222222222225</v>
      </c>
      <c r="D76" s="4">
        <v>0.58680555555555558</v>
      </c>
      <c r="E76" s="4">
        <v>0.58680555555555558</v>
      </c>
      <c r="F76" s="4">
        <v>0.60902777777777772</v>
      </c>
      <c r="G76" s="35">
        <v>0</v>
      </c>
      <c r="H76" s="36">
        <f t="shared" si="6"/>
        <v>0</v>
      </c>
      <c r="I76" s="36">
        <f t="shared" si="4"/>
        <v>14.033333333333335</v>
      </c>
    </row>
    <row r="77" spans="1:10" ht="15.6">
      <c r="A77" s="13">
        <v>8</v>
      </c>
      <c r="B77" s="2">
        <v>1</v>
      </c>
      <c r="C77" s="4">
        <v>0.58819444444444446</v>
      </c>
      <c r="D77" s="4">
        <v>0.59027777777777779</v>
      </c>
      <c r="E77" s="4">
        <v>0.59027777777777779</v>
      </c>
      <c r="F77" s="4">
        <v>0.61527777777777781</v>
      </c>
      <c r="G77" s="35">
        <f t="shared" ref="G77:G88" si="7">F77-C77</f>
        <v>2.7083333333333348E-2</v>
      </c>
      <c r="H77" s="36">
        <f t="shared" si="6"/>
        <v>39.000000000000021</v>
      </c>
      <c r="I77" s="36">
        <f t="shared" si="4"/>
        <v>14.116666666666667</v>
      </c>
    </row>
    <row r="78" spans="1:10" ht="15.6">
      <c r="A78" s="13">
        <v>9</v>
      </c>
      <c r="B78" s="2">
        <v>1</v>
      </c>
      <c r="C78" s="4">
        <v>0.59166666666666667</v>
      </c>
      <c r="D78" s="4">
        <v>0.59375</v>
      </c>
      <c r="E78" s="4">
        <v>0.59375</v>
      </c>
      <c r="F78" s="4">
        <v>0.62013888888888891</v>
      </c>
      <c r="G78" s="35">
        <f t="shared" si="7"/>
        <v>2.8472222222222232E-2</v>
      </c>
      <c r="H78" s="36">
        <f t="shared" si="6"/>
        <v>41.000000000000014</v>
      </c>
      <c r="I78" s="36">
        <f t="shared" si="4"/>
        <v>14.2</v>
      </c>
    </row>
    <row r="79" spans="1:10" ht="15.6">
      <c r="A79" s="13">
        <v>10</v>
      </c>
      <c r="B79" s="2">
        <v>1</v>
      </c>
      <c r="C79" s="4">
        <v>0.59444444444444444</v>
      </c>
      <c r="D79" s="4">
        <v>0.59652777777777777</v>
      </c>
      <c r="E79" s="4">
        <v>0.59652777777777777</v>
      </c>
      <c r="F79" s="4">
        <v>0.60763888888888884</v>
      </c>
      <c r="G79" s="35">
        <f t="shared" si="7"/>
        <v>1.3194444444444398E-2</v>
      </c>
      <c r="H79" s="36">
        <f t="shared" si="6"/>
        <v>18.999999999999932</v>
      </c>
      <c r="I79" s="36">
        <f t="shared" si="4"/>
        <v>14.266666666666666</v>
      </c>
    </row>
    <row r="80" spans="1:10" ht="15.6">
      <c r="A80" s="13">
        <v>11</v>
      </c>
      <c r="B80" s="2">
        <v>1</v>
      </c>
      <c r="C80" s="4">
        <v>0.59791666666666665</v>
      </c>
      <c r="D80" s="4">
        <v>0.6</v>
      </c>
      <c r="E80" s="4">
        <v>0.6</v>
      </c>
      <c r="F80" s="4">
        <v>0.60347222222222219</v>
      </c>
      <c r="G80" s="35">
        <f t="shared" si="7"/>
        <v>5.5555555555555358E-3</v>
      </c>
      <c r="H80" s="36">
        <f t="shared" si="6"/>
        <v>7.9999999999999716</v>
      </c>
      <c r="I80" s="36">
        <f t="shared" si="4"/>
        <v>14.35</v>
      </c>
    </row>
    <row r="81" spans="1:10" ht="15.6">
      <c r="A81" s="13">
        <v>12</v>
      </c>
      <c r="B81" s="2">
        <v>1</v>
      </c>
      <c r="C81" s="4">
        <v>0.60138888888888886</v>
      </c>
      <c r="D81" s="4">
        <v>0.60347222222222219</v>
      </c>
      <c r="E81" s="4">
        <v>0.60347222222222219</v>
      </c>
      <c r="F81" s="4">
        <v>0.6069444444444444</v>
      </c>
      <c r="G81" s="35">
        <f t="shared" si="7"/>
        <v>5.5555555555555358E-3</v>
      </c>
      <c r="H81" s="36">
        <f t="shared" si="6"/>
        <v>7.9999999999999716</v>
      </c>
      <c r="I81" s="36">
        <f t="shared" si="4"/>
        <v>14.433333333333334</v>
      </c>
    </row>
    <row r="82" spans="1:10" ht="15.6">
      <c r="A82" s="13">
        <v>13</v>
      </c>
      <c r="B82" s="2">
        <v>1</v>
      </c>
      <c r="C82" s="4">
        <v>0.60486111111111107</v>
      </c>
      <c r="D82" s="4">
        <v>0.6069444444444444</v>
      </c>
      <c r="E82" s="4">
        <v>0.6069444444444444</v>
      </c>
      <c r="F82" s="4">
        <v>0.62083333333333335</v>
      </c>
      <c r="G82" s="35">
        <f t="shared" si="7"/>
        <v>1.5972222222222276E-2</v>
      </c>
      <c r="H82" s="36">
        <f t="shared" si="6"/>
        <v>23.000000000000078</v>
      </c>
      <c r="I82" s="36">
        <f t="shared" si="4"/>
        <v>14.516666666666666</v>
      </c>
    </row>
    <row r="83" spans="1:10" ht="15.6">
      <c r="A83" s="13">
        <v>14</v>
      </c>
      <c r="B83" s="2">
        <v>1</v>
      </c>
      <c r="C83" s="4">
        <v>0.60833333333333328</v>
      </c>
      <c r="D83" s="4">
        <v>0.61041666666666672</v>
      </c>
      <c r="E83" s="4">
        <v>0.61041666666666672</v>
      </c>
      <c r="F83" s="4">
        <v>0.62361111111111112</v>
      </c>
      <c r="G83" s="35">
        <f t="shared" si="7"/>
        <v>1.5277777777777835E-2</v>
      </c>
      <c r="H83" s="36">
        <f t="shared" si="6"/>
        <v>22.000000000000082</v>
      </c>
      <c r="I83" s="36">
        <f t="shared" si="4"/>
        <v>14.599999999999998</v>
      </c>
      <c r="J83">
        <f>SUM(B70:B83)</f>
        <v>14</v>
      </c>
    </row>
    <row r="84" spans="1:10" ht="15.6">
      <c r="A84" s="13">
        <v>15</v>
      </c>
      <c r="B84" s="2">
        <v>1</v>
      </c>
      <c r="C84" s="4">
        <v>0.6118055555555556</v>
      </c>
      <c r="D84" s="4">
        <v>0.61388888888888893</v>
      </c>
      <c r="E84" s="4">
        <v>0.61388888888888893</v>
      </c>
      <c r="F84" s="4">
        <v>0.63888888888888884</v>
      </c>
      <c r="G84" s="35">
        <f t="shared" si="7"/>
        <v>2.7083333333333237E-2</v>
      </c>
      <c r="H84" s="36">
        <f t="shared" si="6"/>
        <v>38.999999999999858</v>
      </c>
      <c r="I84" s="36">
        <f t="shared" si="4"/>
        <v>14.683333333333334</v>
      </c>
    </row>
    <row r="85" spans="1:10" ht="15.6">
      <c r="A85" s="14">
        <v>16</v>
      </c>
      <c r="B85" s="2">
        <v>1</v>
      </c>
      <c r="C85" s="4">
        <v>0.61527777777777781</v>
      </c>
      <c r="D85" s="4">
        <v>0.61736111111111114</v>
      </c>
      <c r="E85" s="4">
        <v>0.61736111111111114</v>
      </c>
      <c r="F85" s="4">
        <v>0.64444444444444449</v>
      </c>
      <c r="G85" s="35">
        <f t="shared" si="7"/>
        <v>2.9166666666666674E-2</v>
      </c>
      <c r="H85" s="36">
        <f t="shared" si="6"/>
        <v>42.000000000000014</v>
      </c>
      <c r="I85" s="36">
        <f t="shared" si="4"/>
        <v>14.766666666666667</v>
      </c>
    </row>
    <row r="86" spans="1:10" ht="15.6">
      <c r="A86" s="14">
        <v>17</v>
      </c>
      <c r="B86" s="2">
        <v>1</v>
      </c>
      <c r="C86" s="4">
        <v>0.61875000000000002</v>
      </c>
      <c r="D86" s="4">
        <v>0.62083333333333335</v>
      </c>
      <c r="E86" s="4">
        <v>0.62083333333333335</v>
      </c>
      <c r="F86" s="4">
        <v>0.65694444444444444</v>
      </c>
      <c r="G86" s="35">
        <f t="shared" si="7"/>
        <v>3.819444444444442E-2</v>
      </c>
      <c r="H86" s="36">
        <f t="shared" si="6"/>
        <v>54.999999999999964</v>
      </c>
      <c r="I86" s="36">
        <f t="shared" si="4"/>
        <v>14.850000000000001</v>
      </c>
    </row>
    <row r="87" spans="1:10" ht="15.6">
      <c r="A87" s="14">
        <v>18</v>
      </c>
      <c r="B87" s="2">
        <v>1</v>
      </c>
      <c r="C87" s="4">
        <v>0.62222222222222223</v>
      </c>
      <c r="D87" s="4">
        <v>0.62430555555555556</v>
      </c>
      <c r="E87" s="4">
        <v>0.62430555555555556</v>
      </c>
      <c r="F87" s="4">
        <v>0.65902777777777777</v>
      </c>
      <c r="G87" s="35">
        <f t="shared" si="7"/>
        <v>3.6805555555555536E-2</v>
      </c>
      <c r="H87" s="36">
        <f t="shared" si="6"/>
        <v>52.999999999999972</v>
      </c>
      <c r="I87" s="36">
        <f t="shared" si="4"/>
        <v>14.933333333333334</v>
      </c>
    </row>
    <row r="88" spans="1:10" ht="15.6">
      <c r="A88" s="14">
        <v>19</v>
      </c>
      <c r="B88" s="2">
        <v>1</v>
      </c>
      <c r="C88" s="4">
        <v>0.62569444444444444</v>
      </c>
      <c r="D88" s="4">
        <v>0.62777777777777777</v>
      </c>
      <c r="E88" s="4">
        <v>0.62777777777777777</v>
      </c>
      <c r="F88" s="4">
        <v>0.65416666666666667</v>
      </c>
      <c r="G88" s="35">
        <f t="shared" si="7"/>
        <v>2.8472222222222232E-2</v>
      </c>
      <c r="H88" s="36">
        <f t="shared" si="6"/>
        <v>41.000000000000014</v>
      </c>
      <c r="I88" s="36">
        <f t="shared" si="4"/>
        <v>15.016666666666666</v>
      </c>
    </row>
    <row r="89" spans="1:10" ht="15.6">
      <c r="A89" s="14">
        <v>20</v>
      </c>
      <c r="B89" s="2">
        <v>1</v>
      </c>
      <c r="C89" s="4">
        <v>0.62916666666666665</v>
      </c>
      <c r="D89" s="4">
        <v>0.63124999999999998</v>
      </c>
      <c r="E89" s="4">
        <v>0.63124999999999998</v>
      </c>
      <c r="F89" s="4">
        <v>0.66388888888888886</v>
      </c>
      <c r="G89" s="35">
        <v>0</v>
      </c>
      <c r="H89" s="36">
        <f t="shared" si="6"/>
        <v>0</v>
      </c>
      <c r="I89" s="36">
        <f t="shared" si="4"/>
        <v>15.1</v>
      </c>
    </row>
    <row r="90" spans="1:10" ht="15.6">
      <c r="A90" s="14">
        <v>21</v>
      </c>
      <c r="B90" s="2">
        <v>1</v>
      </c>
      <c r="C90" s="4">
        <v>0.63263888888888886</v>
      </c>
      <c r="D90" s="4">
        <v>0.63472222222222219</v>
      </c>
      <c r="E90" s="4">
        <v>0.63472222222222219</v>
      </c>
      <c r="F90" s="4">
        <v>0.68194444444444446</v>
      </c>
      <c r="G90" s="35">
        <f t="shared" ref="G90:G108" si="8">F90-C90</f>
        <v>4.9305555555555602E-2</v>
      </c>
      <c r="H90" s="36">
        <f t="shared" si="6"/>
        <v>71.000000000000071</v>
      </c>
      <c r="I90" s="36">
        <f t="shared" si="4"/>
        <v>15.183333333333334</v>
      </c>
    </row>
    <row r="91" spans="1:10" ht="15.6">
      <c r="A91" s="14">
        <v>22</v>
      </c>
      <c r="B91" s="2">
        <v>1</v>
      </c>
      <c r="C91" s="4">
        <v>0.63611111111111107</v>
      </c>
      <c r="D91" s="4">
        <v>0.6381944444444444</v>
      </c>
      <c r="E91" s="4">
        <v>0.6381944444444444</v>
      </c>
      <c r="F91" s="4">
        <v>0.69097222222222221</v>
      </c>
      <c r="G91" s="35">
        <f t="shared" si="8"/>
        <v>5.4861111111111138E-2</v>
      </c>
      <c r="H91" s="36">
        <f t="shared" si="6"/>
        <v>79.000000000000043</v>
      </c>
      <c r="I91" s="36">
        <f t="shared" si="4"/>
        <v>15.266666666666666</v>
      </c>
    </row>
    <row r="92" spans="1:10" ht="15.6">
      <c r="A92" s="14">
        <v>23</v>
      </c>
      <c r="B92" s="2">
        <v>1</v>
      </c>
      <c r="C92" s="4">
        <v>0.63958333333333328</v>
      </c>
      <c r="D92" s="4">
        <v>0.64166666666666672</v>
      </c>
      <c r="E92" s="4">
        <v>0.64166666666666672</v>
      </c>
      <c r="F92" s="4">
        <v>0.67222222222222228</v>
      </c>
      <c r="G92" s="35">
        <f t="shared" si="8"/>
        <v>3.2638888888888995E-2</v>
      </c>
      <c r="H92" s="36">
        <f t="shared" si="6"/>
        <v>47.000000000000156</v>
      </c>
      <c r="I92" s="36">
        <f t="shared" si="4"/>
        <v>15.349999999999998</v>
      </c>
    </row>
    <row r="93" spans="1:10" ht="15.6">
      <c r="A93" s="14">
        <v>24</v>
      </c>
      <c r="B93" s="2">
        <v>1</v>
      </c>
      <c r="C93" s="4">
        <v>0.6430555555555556</v>
      </c>
      <c r="D93" s="4">
        <v>0.64513888888888893</v>
      </c>
      <c r="E93" s="4">
        <v>0.64513888888888893</v>
      </c>
      <c r="F93" s="4">
        <v>0.69166666666666665</v>
      </c>
      <c r="G93" s="35">
        <f t="shared" si="8"/>
        <v>4.8611111111111049E-2</v>
      </c>
      <c r="H93" s="36">
        <f t="shared" si="6"/>
        <v>69.999999999999915</v>
      </c>
      <c r="I93" s="36">
        <f t="shared" si="4"/>
        <v>15.433333333333334</v>
      </c>
    </row>
    <row r="94" spans="1:10" ht="15.6">
      <c r="A94" s="14">
        <v>25</v>
      </c>
      <c r="B94" s="2">
        <v>1</v>
      </c>
      <c r="C94" s="4">
        <v>0.64652777777777781</v>
      </c>
      <c r="D94" s="4">
        <v>0.64861111111111114</v>
      </c>
      <c r="E94" s="4">
        <v>0.64861111111111114</v>
      </c>
      <c r="F94" s="4">
        <v>0.69652777777777775</v>
      </c>
      <c r="G94" s="35">
        <f t="shared" si="8"/>
        <v>4.9999999999999933E-2</v>
      </c>
      <c r="H94" s="36">
        <f t="shared" si="6"/>
        <v>71.999999999999901</v>
      </c>
      <c r="I94" s="36">
        <f t="shared" si="4"/>
        <v>15.516666666666667</v>
      </c>
    </row>
    <row r="95" spans="1:10" ht="15.6">
      <c r="A95" s="14">
        <v>26</v>
      </c>
      <c r="B95" s="2">
        <v>1</v>
      </c>
      <c r="C95" s="4">
        <v>0.65</v>
      </c>
      <c r="D95" s="4">
        <v>0.65208333333333335</v>
      </c>
      <c r="E95" s="4">
        <v>0.65208333333333335</v>
      </c>
      <c r="F95" s="4">
        <v>0.67152777777777772</v>
      </c>
      <c r="G95" s="35">
        <f t="shared" si="8"/>
        <v>2.1527777777777701E-2</v>
      </c>
      <c r="H95" s="36">
        <f t="shared" si="6"/>
        <v>30.99999999999989</v>
      </c>
      <c r="I95" s="36">
        <f t="shared" si="4"/>
        <v>15.600000000000001</v>
      </c>
      <c r="J95">
        <f>SUM(B84:B95)</f>
        <v>12</v>
      </c>
    </row>
    <row r="96" spans="1:10" ht="15.6">
      <c r="A96" s="14">
        <v>27</v>
      </c>
      <c r="B96" s="2">
        <v>1</v>
      </c>
      <c r="C96" s="4">
        <v>0.65347222222222223</v>
      </c>
      <c r="D96" s="4">
        <v>0.65555555555555556</v>
      </c>
      <c r="E96" s="4">
        <v>0.65555555555555556</v>
      </c>
      <c r="F96" s="4">
        <v>0.70625000000000004</v>
      </c>
      <c r="G96" s="35">
        <f t="shared" si="8"/>
        <v>5.2777777777777812E-2</v>
      </c>
      <c r="H96" s="36">
        <f t="shared" si="6"/>
        <v>76.000000000000057</v>
      </c>
      <c r="I96" s="36">
        <f t="shared" si="4"/>
        <v>15.683333333333334</v>
      </c>
    </row>
    <row r="97" spans="1:10" ht="15.6">
      <c r="A97" s="15">
        <v>28</v>
      </c>
      <c r="B97" s="2">
        <v>1</v>
      </c>
      <c r="C97" s="4">
        <v>0.65694444444444444</v>
      </c>
      <c r="D97" s="4">
        <v>0.65902777777777777</v>
      </c>
      <c r="E97" s="4">
        <v>0.65902777777777777</v>
      </c>
      <c r="F97" s="4">
        <v>0.70763888888888893</v>
      </c>
      <c r="G97" s="35">
        <f t="shared" si="8"/>
        <v>5.0694444444444486E-2</v>
      </c>
      <c r="H97" s="36">
        <f t="shared" si="6"/>
        <v>73.000000000000057</v>
      </c>
      <c r="I97" s="36">
        <f t="shared" si="4"/>
        <v>15.766666666666666</v>
      </c>
    </row>
    <row r="98" spans="1:10" ht="15.6">
      <c r="A98" s="15">
        <v>29</v>
      </c>
      <c r="B98" s="2">
        <v>1</v>
      </c>
      <c r="C98" s="4">
        <v>0.66041666666666665</v>
      </c>
      <c r="D98" s="4">
        <v>0.66249999999999998</v>
      </c>
      <c r="E98" s="4">
        <v>0.66249999999999998</v>
      </c>
      <c r="F98" s="4">
        <v>0.7</v>
      </c>
      <c r="G98" s="35">
        <f t="shared" si="8"/>
        <v>3.9583333333333304E-2</v>
      </c>
      <c r="H98" s="36">
        <f t="shared" si="6"/>
        <v>56.999999999999957</v>
      </c>
      <c r="I98" s="36">
        <f t="shared" si="4"/>
        <v>15.85</v>
      </c>
    </row>
    <row r="99" spans="1:10" ht="15.6">
      <c r="A99" s="15">
        <v>30</v>
      </c>
      <c r="B99" s="2">
        <v>1</v>
      </c>
      <c r="C99" s="4">
        <v>0.66388888888888886</v>
      </c>
      <c r="D99" s="4">
        <v>0.66597222222222219</v>
      </c>
      <c r="E99" s="4">
        <v>0.66597222222222219</v>
      </c>
      <c r="F99" s="4">
        <v>0.70763888888888893</v>
      </c>
      <c r="G99" s="35">
        <f t="shared" si="8"/>
        <v>4.3750000000000067E-2</v>
      </c>
      <c r="H99" s="36">
        <f t="shared" si="6"/>
        <v>63.000000000000099</v>
      </c>
      <c r="I99" s="36">
        <f t="shared" si="4"/>
        <v>15.933333333333334</v>
      </c>
    </row>
    <row r="100" spans="1:10" ht="15.6">
      <c r="A100" s="15">
        <v>31</v>
      </c>
      <c r="B100" s="2">
        <v>1</v>
      </c>
      <c r="C100" s="4">
        <v>0.66736111111111107</v>
      </c>
      <c r="D100" s="4">
        <v>0.6694444444444444</v>
      </c>
      <c r="E100" s="4">
        <v>0.6694444444444444</v>
      </c>
      <c r="F100" s="4">
        <v>0.70208333333333328</v>
      </c>
      <c r="G100" s="35">
        <f t="shared" si="8"/>
        <v>3.472222222222221E-2</v>
      </c>
      <c r="H100" s="36">
        <f t="shared" si="6"/>
        <v>49.999999999999986</v>
      </c>
      <c r="I100" s="36">
        <f t="shared" si="4"/>
        <v>16.016666666666666</v>
      </c>
    </row>
    <row r="101" spans="1:10" ht="15.6">
      <c r="A101" s="15">
        <v>32</v>
      </c>
      <c r="B101" s="2">
        <v>1</v>
      </c>
      <c r="C101" s="4">
        <v>0.67083333333333328</v>
      </c>
      <c r="D101" s="4">
        <v>0.67291666666666672</v>
      </c>
      <c r="E101" s="4">
        <v>0.67291666666666672</v>
      </c>
      <c r="F101" s="4">
        <v>0.70694444444444449</v>
      </c>
      <c r="G101" s="35">
        <f t="shared" si="8"/>
        <v>3.6111111111111205E-2</v>
      </c>
      <c r="H101" s="36">
        <f t="shared" si="6"/>
        <v>52.000000000000135</v>
      </c>
      <c r="I101" s="36">
        <f t="shared" si="4"/>
        <v>16.099999999999998</v>
      </c>
    </row>
    <row r="102" spans="1:10" ht="15.6">
      <c r="A102" s="15">
        <v>33</v>
      </c>
      <c r="B102" s="2">
        <v>1</v>
      </c>
      <c r="C102" s="4">
        <v>0.6743055555555556</v>
      </c>
      <c r="D102" s="4">
        <v>0.67638888888888893</v>
      </c>
      <c r="E102" s="4">
        <v>0.67638888888888893</v>
      </c>
      <c r="F102" s="4">
        <v>0.74375000000000002</v>
      </c>
      <c r="G102" s="35">
        <f t="shared" si="8"/>
        <v>6.944444444444442E-2</v>
      </c>
      <c r="H102" s="36">
        <f t="shared" si="6"/>
        <v>99.999999999999972</v>
      </c>
      <c r="I102" s="36">
        <f t="shared" si="4"/>
        <v>16.183333333333334</v>
      </c>
    </row>
    <row r="103" spans="1:10" ht="15.6">
      <c r="A103" s="15">
        <v>34</v>
      </c>
      <c r="B103" s="2">
        <v>1</v>
      </c>
      <c r="C103" s="4">
        <v>0.67777777777777781</v>
      </c>
      <c r="D103" s="4">
        <v>0.67986111111111114</v>
      </c>
      <c r="E103" s="4">
        <v>0.67986111111111114</v>
      </c>
      <c r="F103" s="4">
        <v>0.73124999999999996</v>
      </c>
      <c r="G103" s="35">
        <f t="shared" si="8"/>
        <v>5.3472222222222143E-2</v>
      </c>
      <c r="H103" s="36">
        <f t="shared" si="6"/>
        <v>76.999999999999886</v>
      </c>
      <c r="I103" s="36">
        <f t="shared" si="4"/>
        <v>16.266666666666666</v>
      </c>
    </row>
    <row r="104" spans="1:10" ht="15.6">
      <c r="A104" s="15">
        <v>35</v>
      </c>
      <c r="B104" s="2">
        <v>1</v>
      </c>
      <c r="C104" s="4">
        <v>0.68125000000000002</v>
      </c>
      <c r="D104" s="4">
        <v>0.68333333333333335</v>
      </c>
      <c r="E104" s="4">
        <v>0.68333333333333335</v>
      </c>
      <c r="F104" s="4">
        <v>0.74930555555555556</v>
      </c>
      <c r="G104" s="35">
        <f t="shared" si="8"/>
        <v>6.8055555555555536E-2</v>
      </c>
      <c r="H104" s="36">
        <f t="shared" si="6"/>
        <v>97.999999999999972</v>
      </c>
      <c r="I104" s="36">
        <f t="shared" si="4"/>
        <v>16.350000000000001</v>
      </c>
    </row>
    <row r="105" spans="1:10" ht="15.6">
      <c r="A105" s="15">
        <v>36</v>
      </c>
      <c r="B105" s="2">
        <v>1</v>
      </c>
      <c r="C105" s="4">
        <v>0.68472222222222223</v>
      </c>
      <c r="D105" s="4">
        <v>0.68680555555555556</v>
      </c>
      <c r="E105" s="4">
        <v>0.68680555555555556</v>
      </c>
      <c r="F105" s="4">
        <v>0.7368055555555556</v>
      </c>
      <c r="G105" s="35">
        <f t="shared" si="8"/>
        <v>5.208333333333337E-2</v>
      </c>
      <c r="H105" s="36">
        <f t="shared" si="6"/>
        <v>75.000000000000057</v>
      </c>
      <c r="I105" s="36">
        <f t="shared" si="4"/>
        <v>16.433333333333334</v>
      </c>
    </row>
    <row r="106" spans="1:10" ht="15.6">
      <c r="A106" s="15">
        <v>37</v>
      </c>
      <c r="B106" s="2">
        <v>1</v>
      </c>
      <c r="C106" s="4">
        <v>0.68819444444444444</v>
      </c>
      <c r="D106" s="4">
        <v>0.69027777777777777</v>
      </c>
      <c r="E106" s="4">
        <v>0.69027777777777777</v>
      </c>
      <c r="F106" s="4">
        <v>0.73472222222222228</v>
      </c>
      <c r="G106" s="35">
        <f t="shared" si="8"/>
        <v>4.6527777777777835E-2</v>
      </c>
      <c r="H106" s="36">
        <f t="shared" si="6"/>
        <v>67.000000000000085</v>
      </c>
      <c r="I106" s="36">
        <f t="shared" si="4"/>
        <v>16.516666666666666</v>
      </c>
    </row>
    <row r="107" spans="1:10" ht="15.6">
      <c r="A107" s="15">
        <v>38</v>
      </c>
      <c r="B107" s="2">
        <v>1</v>
      </c>
      <c r="C107" s="4">
        <v>0.69166666666666665</v>
      </c>
      <c r="D107" s="4">
        <v>0.69374999999999998</v>
      </c>
      <c r="E107" s="4">
        <v>0.69374999999999998</v>
      </c>
      <c r="F107" s="4">
        <v>0.73819444444444449</v>
      </c>
      <c r="G107" s="35">
        <f t="shared" si="8"/>
        <v>4.6527777777777835E-2</v>
      </c>
      <c r="H107" s="36">
        <f t="shared" si="6"/>
        <v>67.000000000000085</v>
      </c>
      <c r="I107" s="36">
        <f t="shared" si="4"/>
        <v>16.600000000000001</v>
      </c>
    </row>
    <row r="108" spans="1:10" ht="15.6">
      <c r="A108" s="15">
        <v>39</v>
      </c>
      <c r="B108" s="2">
        <v>1</v>
      </c>
      <c r="C108" s="4">
        <v>0.69513888888888886</v>
      </c>
      <c r="D108" s="4">
        <v>0.69722222222222219</v>
      </c>
      <c r="E108" s="4">
        <v>0.69722222222222219</v>
      </c>
      <c r="F108" s="4">
        <v>0.7416666666666667</v>
      </c>
      <c r="G108" s="35">
        <f t="shared" si="8"/>
        <v>4.6527777777777835E-2</v>
      </c>
      <c r="H108" s="36">
        <f t="shared" si="6"/>
        <v>67.000000000000085</v>
      </c>
      <c r="I108" s="36">
        <f t="shared" si="4"/>
        <v>16.683333333333334</v>
      </c>
      <c r="J108">
        <f>SUM(B96:B108)</f>
        <v>13</v>
      </c>
    </row>
    <row r="111" spans="1:10" ht="46.9">
      <c r="A111" s="2" t="s">
        <v>0</v>
      </c>
      <c r="B111" s="2" t="s">
        <v>1</v>
      </c>
      <c r="C111" s="7" t="s">
        <v>2</v>
      </c>
      <c r="D111" s="7" t="s">
        <v>3</v>
      </c>
      <c r="E111" s="7" t="s">
        <v>4</v>
      </c>
      <c r="F111" s="7" t="s">
        <v>10</v>
      </c>
      <c r="G111" s="7" t="s">
        <v>6</v>
      </c>
      <c r="H111" s="7" t="s">
        <v>7</v>
      </c>
      <c r="I111" s="7" t="s">
        <v>8</v>
      </c>
    </row>
    <row r="112" spans="1:10">
      <c r="A112" s="16">
        <v>1</v>
      </c>
      <c r="B112" s="17">
        <v>1</v>
      </c>
      <c r="C112" s="18">
        <v>0.5708333333333333</v>
      </c>
      <c r="D112" s="18">
        <v>0.57222222222222219</v>
      </c>
      <c r="E112" s="18">
        <v>0.57222222222222219</v>
      </c>
      <c r="F112" s="18">
        <v>0.59722222222222221</v>
      </c>
      <c r="G112" s="35">
        <f>F112-C112</f>
        <v>2.6388888888888906E-2</v>
      </c>
      <c r="H112" s="36">
        <f>G112*1440</f>
        <v>38.000000000000028</v>
      </c>
      <c r="I112" s="36">
        <f t="shared" ref="I112:I148" si="9">C112*24</f>
        <v>13.7</v>
      </c>
    </row>
    <row r="113" spans="1:10">
      <c r="A113" s="16">
        <v>2</v>
      </c>
      <c r="B113" s="17">
        <v>1</v>
      </c>
      <c r="C113" s="18">
        <v>0.57430555555555551</v>
      </c>
      <c r="D113" s="18">
        <v>0.5756944444444444</v>
      </c>
      <c r="E113" s="18">
        <v>0.5756944444444444</v>
      </c>
      <c r="F113" s="18">
        <v>0.59444444444444444</v>
      </c>
      <c r="G113" s="35">
        <f t="shared" ref="G113:G117" si="10">F113-C113</f>
        <v>2.0138888888888928E-2</v>
      </c>
      <c r="H113" s="36">
        <f t="shared" si="6"/>
        <v>29.000000000000057</v>
      </c>
      <c r="I113" s="36">
        <f t="shared" si="9"/>
        <v>13.783333333333331</v>
      </c>
    </row>
    <row r="114" spans="1:10">
      <c r="A114" s="16">
        <v>3</v>
      </c>
      <c r="B114" s="17">
        <v>1</v>
      </c>
      <c r="C114" s="18">
        <v>0.57777777777777772</v>
      </c>
      <c r="D114" s="18">
        <v>0.57916666666666672</v>
      </c>
      <c r="E114" s="18">
        <v>0.57916666666666672</v>
      </c>
      <c r="F114" s="18">
        <v>0.59375</v>
      </c>
      <c r="G114" s="35">
        <f t="shared" si="10"/>
        <v>1.5972222222222276E-2</v>
      </c>
      <c r="H114" s="36">
        <f t="shared" si="6"/>
        <v>23.000000000000078</v>
      </c>
      <c r="I114" s="36">
        <f t="shared" si="9"/>
        <v>13.866666666666665</v>
      </c>
    </row>
    <row r="115" spans="1:10">
      <c r="A115" s="16">
        <v>4</v>
      </c>
      <c r="B115" s="17">
        <v>1</v>
      </c>
      <c r="C115" s="18">
        <v>0.58125000000000004</v>
      </c>
      <c r="D115" s="18">
        <v>0.58333333333333337</v>
      </c>
      <c r="E115" s="18">
        <v>0.58333333333333337</v>
      </c>
      <c r="F115" s="18">
        <v>0.61527777777777781</v>
      </c>
      <c r="G115" s="35">
        <f t="shared" si="10"/>
        <v>3.4027777777777768E-2</v>
      </c>
      <c r="H115" s="36">
        <f t="shared" si="6"/>
        <v>48.999999999999986</v>
      </c>
      <c r="I115" s="36">
        <f t="shared" si="9"/>
        <v>13.950000000000001</v>
      </c>
    </row>
    <row r="116" spans="1:10">
      <c r="A116" s="16">
        <v>5</v>
      </c>
      <c r="B116" s="17">
        <v>1</v>
      </c>
      <c r="C116" s="18">
        <v>0.58472222222222225</v>
      </c>
      <c r="D116" s="18">
        <v>0.58680555555555558</v>
      </c>
      <c r="E116" s="18">
        <v>0.58680555555555558</v>
      </c>
      <c r="F116" s="18">
        <v>0.62361111111111112</v>
      </c>
      <c r="G116" s="35">
        <f t="shared" si="10"/>
        <v>3.8888888888888862E-2</v>
      </c>
      <c r="H116" s="36">
        <f t="shared" si="6"/>
        <v>55.999999999999957</v>
      </c>
      <c r="I116" s="36">
        <f t="shared" si="9"/>
        <v>14.033333333333335</v>
      </c>
    </row>
    <row r="117" spans="1:10">
      <c r="A117" s="16">
        <v>6</v>
      </c>
      <c r="B117" s="17">
        <v>1</v>
      </c>
      <c r="C117" s="18">
        <v>0.58819444444444446</v>
      </c>
      <c r="D117" s="18">
        <v>0.59027777777777779</v>
      </c>
      <c r="E117" s="18">
        <v>0.59027777777777779</v>
      </c>
      <c r="F117" s="18">
        <v>0.62013888888888891</v>
      </c>
      <c r="G117" s="35">
        <f t="shared" si="10"/>
        <v>3.1944444444444442E-2</v>
      </c>
      <c r="H117" s="36">
        <f t="shared" si="6"/>
        <v>46</v>
      </c>
      <c r="I117" s="36">
        <f t="shared" si="9"/>
        <v>14.116666666666667</v>
      </c>
    </row>
    <row r="118" spans="1:10">
      <c r="A118" s="16">
        <v>7</v>
      </c>
      <c r="B118" s="17">
        <v>1</v>
      </c>
      <c r="C118" s="18">
        <v>0.59166666666666667</v>
      </c>
      <c r="D118" s="18">
        <v>0.59305555555555556</v>
      </c>
      <c r="E118" s="18">
        <v>0.59305555555555556</v>
      </c>
      <c r="F118" s="18">
        <v>0.62569444444444444</v>
      </c>
      <c r="G118" s="35">
        <v>0</v>
      </c>
      <c r="H118" s="36">
        <f t="shared" si="6"/>
        <v>0</v>
      </c>
      <c r="I118" s="36">
        <f t="shared" si="9"/>
        <v>14.2</v>
      </c>
    </row>
    <row r="119" spans="1:10" ht="15.6">
      <c r="A119" s="16">
        <v>8</v>
      </c>
      <c r="B119" s="17">
        <v>1</v>
      </c>
      <c r="C119" s="4">
        <v>0.59513888888888888</v>
      </c>
      <c r="D119" s="4">
        <v>0.59722222222222221</v>
      </c>
      <c r="E119" s="4">
        <v>0.59722222222222221</v>
      </c>
      <c r="F119" s="4">
        <v>0.64097222222222228</v>
      </c>
      <c r="G119" s="35">
        <f t="shared" ref="G119:G130" si="11">F119-C119</f>
        <v>4.5833333333333393E-2</v>
      </c>
      <c r="H119" s="36">
        <f t="shared" si="6"/>
        <v>66.000000000000085</v>
      </c>
      <c r="I119" s="36">
        <f t="shared" si="9"/>
        <v>14.283333333333333</v>
      </c>
    </row>
    <row r="120" spans="1:10" ht="15.6">
      <c r="A120" s="16">
        <v>9</v>
      </c>
      <c r="B120" s="17">
        <v>1</v>
      </c>
      <c r="C120" s="4">
        <v>0.59861111111111109</v>
      </c>
      <c r="D120" s="4">
        <v>0.6</v>
      </c>
      <c r="E120" s="4">
        <v>0.6</v>
      </c>
      <c r="F120" s="4">
        <v>0.64583333333333337</v>
      </c>
      <c r="G120" s="35">
        <f t="shared" si="11"/>
        <v>4.7222222222222276E-2</v>
      </c>
      <c r="H120" s="36">
        <f t="shared" si="6"/>
        <v>68.000000000000085</v>
      </c>
      <c r="I120" s="36">
        <f t="shared" si="9"/>
        <v>14.366666666666667</v>
      </c>
    </row>
    <row r="121" spans="1:10" ht="15.6">
      <c r="A121" s="16">
        <v>10</v>
      </c>
      <c r="B121" s="17">
        <v>1</v>
      </c>
      <c r="C121" s="4">
        <v>0.6020833333333333</v>
      </c>
      <c r="D121" s="4">
        <v>0.60347222222222219</v>
      </c>
      <c r="E121" s="4">
        <v>0.60347222222222219</v>
      </c>
      <c r="F121" s="4">
        <v>0.65</v>
      </c>
      <c r="G121" s="35">
        <f t="shared" si="11"/>
        <v>4.7916666666666718E-2</v>
      </c>
      <c r="H121" s="36">
        <f t="shared" si="6"/>
        <v>69.000000000000071</v>
      </c>
      <c r="I121" s="36">
        <f t="shared" si="9"/>
        <v>14.45</v>
      </c>
    </row>
    <row r="122" spans="1:10">
      <c r="A122" s="16">
        <v>11</v>
      </c>
      <c r="B122" s="17">
        <v>1</v>
      </c>
      <c r="C122" s="18">
        <v>0.60555555555555551</v>
      </c>
      <c r="D122" s="18">
        <v>0.6069444444444444</v>
      </c>
      <c r="E122" s="18">
        <v>0.6069444444444444</v>
      </c>
      <c r="F122" s="18">
        <v>0.6479166666666667</v>
      </c>
      <c r="G122" s="35">
        <f t="shared" si="11"/>
        <v>4.2361111111111183E-2</v>
      </c>
      <c r="H122" s="36">
        <f t="shared" si="6"/>
        <v>61.000000000000099</v>
      </c>
      <c r="I122" s="36">
        <f t="shared" si="9"/>
        <v>14.533333333333331</v>
      </c>
    </row>
    <row r="123" spans="1:10">
      <c r="A123" s="16">
        <v>12</v>
      </c>
      <c r="B123" s="17">
        <v>1</v>
      </c>
      <c r="C123" s="18">
        <v>0.60902777777777772</v>
      </c>
      <c r="D123" s="18">
        <v>0.61111111111111116</v>
      </c>
      <c r="E123" s="18">
        <v>0.61111111111111116</v>
      </c>
      <c r="F123" s="18">
        <v>0.65763888888888888</v>
      </c>
      <c r="G123" s="35">
        <f t="shared" si="11"/>
        <v>4.861111111111116E-2</v>
      </c>
      <c r="H123" s="36">
        <f t="shared" si="6"/>
        <v>70.000000000000071</v>
      </c>
      <c r="I123" s="36">
        <f t="shared" si="9"/>
        <v>14.616666666666665</v>
      </c>
      <c r="J123">
        <f>SUM(B112:B123)</f>
        <v>12</v>
      </c>
    </row>
    <row r="124" spans="1:10">
      <c r="A124" s="16">
        <v>13</v>
      </c>
      <c r="B124" s="17">
        <v>1</v>
      </c>
      <c r="C124" s="18">
        <v>0.61250000000000004</v>
      </c>
      <c r="D124" s="18">
        <v>0.61388888888888893</v>
      </c>
      <c r="E124" s="18">
        <v>0.61388888888888893</v>
      </c>
      <c r="F124" s="18">
        <v>0.63888888888888884</v>
      </c>
      <c r="G124" s="35">
        <f t="shared" si="11"/>
        <v>2.6388888888888795E-2</v>
      </c>
      <c r="H124" s="36">
        <f t="shared" si="6"/>
        <v>37.999999999999865</v>
      </c>
      <c r="I124" s="36">
        <f t="shared" si="9"/>
        <v>14.700000000000001</v>
      </c>
    </row>
    <row r="125" spans="1:10">
      <c r="A125" s="19">
        <v>14</v>
      </c>
      <c r="B125" s="17">
        <v>1</v>
      </c>
      <c r="C125" s="18">
        <v>0.61597222222222225</v>
      </c>
      <c r="D125" s="18">
        <v>0.61736111111111114</v>
      </c>
      <c r="E125" s="18">
        <v>0.61736111111111114</v>
      </c>
      <c r="F125" s="18">
        <v>0.65625</v>
      </c>
      <c r="G125" s="35">
        <f t="shared" si="11"/>
        <v>4.0277777777777746E-2</v>
      </c>
      <c r="H125" s="36">
        <f t="shared" si="6"/>
        <v>57.999999999999957</v>
      </c>
      <c r="I125" s="36">
        <f t="shared" si="9"/>
        <v>14.783333333333335</v>
      </c>
    </row>
    <row r="126" spans="1:10">
      <c r="A126" s="19">
        <v>15</v>
      </c>
      <c r="B126" s="17">
        <v>1</v>
      </c>
      <c r="C126" s="18">
        <v>0.61944444444444446</v>
      </c>
      <c r="D126" s="18">
        <v>0.62152777777777779</v>
      </c>
      <c r="E126" s="18">
        <v>0.62152777777777779</v>
      </c>
      <c r="F126" s="18">
        <v>0.66319444444444442</v>
      </c>
      <c r="G126" s="35">
        <f t="shared" si="11"/>
        <v>4.3749999999999956E-2</v>
      </c>
      <c r="H126" s="36">
        <f t="shared" si="6"/>
        <v>62.999999999999936</v>
      </c>
      <c r="I126" s="36">
        <f t="shared" si="9"/>
        <v>14.866666666666667</v>
      </c>
    </row>
    <row r="127" spans="1:10">
      <c r="A127" s="19">
        <v>16</v>
      </c>
      <c r="B127" s="17">
        <v>1</v>
      </c>
      <c r="C127" s="18">
        <v>0.62291666666666667</v>
      </c>
      <c r="D127" s="18">
        <v>0.625</v>
      </c>
      <c r="E127" s="18">
        <v>0.625</v>
      </c>
      <c r="F127" s="18">
        <v>0.65972222222222221</v>
      </c>
      <c r="G127" s="35">
        <f t="shared" si="11"/>
        <v>3.6805555555555536E-2</v>
      </c>
      <c r="H127" s="36">
        <f t="shared" si="6"/>
        <v>52.999999999999972</v>
      </c>
      <c r="I127" s="36">
        <f t="shared" si="9"/>
        <v>14.95</v>
      </c>
    </row>
    <row r="128" spans="1:10">
      <c r="A128" s="19">
        <v>17</v>
      </c>
      <c r="B128" s="17">
        <v>1</v>
      </c>
      <c r="C128" s="18">
        <v>0.62638888888888888</v>
      </c>
      <c r="D128" s="18">
        <v>0.62847222222222221</v>
      </c>
      <c r="E128" s="18">
        <v>0.62847222222222221</v>
      </c>
      <c r="F128" s="18">
        <v>0.63680555555555551</v>
      </c>
      <c r="G128" s="35">
        <f t="shared" si="11"/>
        <v>1.041666666666663E-2</v>
      </c>
      <c r="H128" s="36">
        <f t="shared" si="6"/>
        <v>14.999999999999947</v>
      </c>
      <c r="I128" s="36">
        <f t="shared" si="9"/>
        <v>15.033333333333333</v>
      </c>
    </row>
    <row r="129" spans="1:10">
      <c r="A129" s="19">
        <v>18</v>
      </c>
      <c r="B129" s="17">
        <v>1</v>
      </c>
      <c r="C129" s="18">
        <v>0.62986111111111109</v>
      </c>
      <c r="D129" s="18">
        <v>0.63194444444444442</v>
      </c>
      <c r="E129" s="18">
        <v>0.63194444444444442</v>
      </c>
      <c r="F129" s="18">
        <v>0.68194444444444446</v>
      </c>
      <c r="G129" s="35">
        <f t="shared" si="11"/>
        <v>5.208333333333337E-2</v>
      </c>
      <c r="H129" s="36">
        <f t="shared" si="6"/>
        <v>75.000000000000057</v>
      </c>
      <c r="I129" s="36">
        <f t="shared" si="9"/>
        <v>15.116666666666667</v>
      </c>
    </row>
    <row r="130" spans="1:10">
      <c r="A130" s="19">
        <v>19</v>
      </c>
      <c r="B130" s="17">
        <v>1</v>
      </c>
      <c r="C130" s="18">
        <v>0.6333333333333333</v>
      </c>
      <c r="D130" s="18">
        <v>0.63472222222222219</v>
      </c>
      <c r="E130" s="18">
        <v>0.63472222222222219</v>
      </c>
      <c r="F130" s="18">
        <v>0.68472222222222223</v>
      </c>
      <c r="G130" s="35">
        <f t="shared" si="11"/>
        <v>5.1388888888888928E-2</v>
      </c>
      <c r="H130" s="36">
        <f t="shared" si="6"/>
        <v>74.000000000000057</v>
      </c>
      <c r="I130" s="36">
        <f t="shared" si="9"/>
        <v>15.2</v>
      </c>
    </row>
    <row r="131" spans="1:10">
      <c r="A131" s="19">
        <v>20</v>
      </c>
      <c r="B131" s="17">
        <v>1</v>
      </c>
      <c r="C131" s="18">
        <v>0.63680555555555551</v>
      </c>
      <c r="D131" s="18">
        <v>0.6381944444444444</v>
      </c>
      <c r="E131" s="18">
        <v>0.6381944444444444</v>
      </c>
      <c r="F131" s="18">
        <v>0.68819444444444444</v>
      </c>
      <c r="G131" s="35">
        <v>0</v>
      </c>
      <c r="H131" s="36">
        <f t="shared" si="6"/>
        <v>0</v>
      </c>
      <c r="I131" s="36">
        <f t="shared" si="9"/>
        <v>15.283333333333331</v>
      </c>
    </row>
    <row r="132" spans="1:10">
      <c r="A132" s="19">
        <v>21</v>
      </c>
      <c r="B132" s="17">
        <v>1</v>
      </c>
      <c r="C132" s="18">
        <v>0.64027777777777772</v>
      </c>
      <c r="D132" s="18">
        <v>0.64166666666666672</v>
      </c>
      <c r="E132" s="18">
        <v>0.64166666666666672</v>
      </c>
      <c r="F132" s="18">
        <v>0.69166666666666665</v>
      </c>
      <c r="G132" s="35">
        <f t="shared" ref="G132:G148" si="12">F132-C132</f>
        <v>5.1388888888888928E-2</v>
      </c>
      <c r="H132" s="36">
        <f t="shared" si="6"/>
        <v>74.000000000000057</v>
      </c>
      <c r="I132" s="36">
        <f t="shared" si="9"/>
        <v>15.366666666666665</v>
      </c>
    </row>
    <row r="133" spans="1:10">
      <c r="A133" s="19">
        <v>22</v>
      </c>
      <c r="B133" s="17">
        <v>1</v>
      </c>
      <c r="C133" s="18">
        <v>0.64375000000000004</v>
      </c>
      <c r="D133" s="18">
        <v>0.64583333333333337</v>
      </c>
      <c r="E133" s="18">
        <v>0.64583333333333337</v>
      </c>
      <c r="F133" s="18">
        <v>0.6958333333333333</v>
      </c>
      <c r="G133" s="35">
        <f t="shared" si="12"/>
        <v>5.2083333333333259E-2</v>
      </c>
      <c r="H133" s="36">
        <f t="shared" si="6"/>
        <v>74.999999999999886</v>
      </c>
      <c r="I133" s="36">
        <f t="shared" si="9"/>
        <v>15.450000000000001</v>
      </c>
    </row>
    <row r="134" spans="1:10">
      <c r="A134" s="19">
        <v>23</v>
      </c>
      <c r="B134" s="17">
        <v>1</v>
      </c>
      <c r="C134" s="18">
        <v>0.64722222222222225</v>
      </c>
      <c r="D134" s="18">
        <v>0.64861111111111114</v>
      </c>
      <c r="E134" s="18">
        <v>0.64861111111111114</v>
      </c>
      <c r="F134" s="18">
        <v>0.69861111111111107</v>
      </c>
      <c r="G134" s="35">
        <f t="shared" si="12"/>
        <v>5.1388888888888817E-2</v>
      </c>
      <c r="H134" s="36">
        <f t="shared" si="6"/>
        <v>73.999999999999901</v>
      </c>
      <c r="I134" s="36">
        <f t="shared" si="9"/>
        <v>15.533333333333335</v>
      </c>
    </row>
    <row r="135" spans="1:10">
      <c r="A135" s="19">
        <v>24</v>
      </c>
      <c r="B135" s="17">
        <v>1</v>
      </c>
      <c r="C135" s="18">
        <v>0.65069444444444446</v>
      </c>
      <c r="D135" s="18">
        <v>0.65277777777777779</v>
      </c>
      <c r="E135" s="18">
        <v>0.65277777777777779</v>
      </c>
      <c r="F135" s="18">
        <v>0.70277777777777772</v>
      </c>
      <c r="G135" s="35">
        <f t="shared" si="12"/>
        <v>5.2083333333333259E-2</v>
      </c>
      <c r="H135" s="36">
        <f t="shared" ref="H135:H148" si="13">G135*1440</f>
        <v>74.999999999999886</v>
      </c>
      <c r="I135" s="36">
        <f t="shared" si="9"/>
        <v>15.616666666666667</v>
      </c>
      <c r="J135">
        <f>SUM(B124:B135)</f>
        <v>12</v>
      </c>
    </row>
    <row r="136" spans="1:10">
      <c r="A136" s="19">
        <v>25</v>
      </c>
      <c r="B136" s="17">
        <v>1</v>
      </c>
      <c r="C136" s="18">
        <v>0.65416666666666667</v>
      </c>
      <c r="D136" s="18">
        <v>0.65555555555555556</v>
      </c>
      <c r="E136" s="18">
        <v>0.65555555555555556</v>
      </c>
      <c r="F136" s="18">
        <v>0.7055555555555556</v>
      </c>
      <c r="G136" s="35">
        <f t="shared" si="12"/>
        <v>5.1388888888888928E-2</v>
      </c>
      <c r="H136" s="36">
        <f t="shared" si="13"/>
        <v>74.000000000000057</v>
      </c>
      <c r="I136" s="36">
        <f t="shared" si="9"/>
        <v>15.7</v>
      </c>
    </row>
    <row r="137" spans="1:10">
      <c r="A137" s="20">
        <v>26</v>
      </c>
      <c r="B137" s="17">
        <v>1</v>
      </c>
      <c r="C137" s="18">
        <v>0.65763888888888888</v>
      </c>
      <c r="D137" s="18">
        <v>0.65902777777777777</v>
      </c>
      <c r="E137" s="18">
        <v>0.65902777777777777</v>
      </c>
      <c r="F137" s="18">
        <v>0.6875</v>
      </c>
      <c r="G137" s="35">
        <f t="shared" si="12"/>
        <v>2.9861111111111116E-2</v>
      </c>
      <c r="H137" s="36">
        <f t="shared" si="13"/>
        <v>43.000000000000007</v>
      </c>
      <c r="I137" s="36">
        <f t="shared" si="9"/>
        <v>15.783333333333333</v>
      </c>
    </row>
    <row r="138" spans="1:10">
      <c r="A138" s="20">
        <v>27</v>
      </c>
      <c r="B138" s="17">
        <v>1</v>
      </c>
      <c r="C138" s="18">
        <v>0.66111111111111109</v>
      </c>
      <c r="D138" s="18">
        <v>0.66319444444444442</v>
      </c>
      <c r="E138" s="18">
        <v>0.66319444444444442</v>
      </c>
      <c r="F138" s="18">
        <v>0.71319444444444446</v>
      </c>
      <c r="G138" s="35">
        <f t="shared" si="12"/>
        <v>5.208333333333337E-2</v>
      </c>
      <c r="H138" s="36">
        <f t="shared" si="13"/>
        <v>75.000000000000057</v>
      </c>
      <c r="I138" s="36">
        <f t="shared" si="9"/>
        <v>15.866666666666667</v>
      </c>
    </row>
    <row r="139" spans="1:10">
      <c r="A139" s="20">
        <v>28</v>
      </c>
      <c r="B139" s="17">
        <v>1</v>
      </c>
      <c r="C139" s="18">
        <v>0.6645833333333333</v>
      </c>
      <c r="D139" s="18">
        <v>0.66666666666666663</v>
      </c>
      <c r="E139" s="18">
        <v>0.66666666666666663</v>
      </c>
      <c r="F139" s="18">
        <v>0.70138888888888884</v>
      </c>
      <c r="G139" s="35">
        <f t="shared" si="12"/>
        <v>3.6805555555555536E-2</v>
      </c>
      <c r="H139" s="36">
        <f t="shared" si="13"/>
        <v>52.999999999999972</v>
      </c>
      <c r="I139" s="36">
        <f t="shared" si="9"/>
        <v>15.95</v>
      </c>
    </row>
    <row r="140" spans="1:10">
      <c r="A140" s="20">
        <v>29</v>
      </c>
      <c r="B140" s="17">
        <v>1</v>
      </c>
      <c r="C140" s="18">
        <v>0.66805555555555551</v>
      </c>
      <c r="D140" s="18">
        <v>0.67013888888888884</v>
      </c>
      <c r="E140" s="18">
        <v>0.67013888888888884</v>
      </c>
      <c r="F140" s="18">
        <v>0.7006944444444444</v>
      </c>
      <c r="G140" s="35">
        <f t="shared" si="12"/>
        <v>3.2638888888888884E-2</v>
      </c>
      <c r="H140" s="36">
        <f t="shared" si="13"/>
        <v>46.999999999999993</v>
      </c>
      <c r="I140" s="36">
        <f t="shared" si="9"/>
        <v>16.033333333333331</v>
      </c>
    </row>
    <row r="141" spans="1:10">
      <c r="A141" s="20">
        <v>30</v>
      </c>
      <c r="B141" s="17">
        <v>1</v>
      </c>
      <c r="C141" s="18">
        <v>0.67152777777777772</v>
      </c>
      <c r="D141" s="18">
        <v>0.67361111111111116</v>
      </c>
      <c r="E141" s="18">
        <v>0.67361111111111116</v>
      </c>
      <c r="F141" s="18">
        <v>0.72361111111111109</v>
      </c>
      <c r="G141" s="35">
        <f t="shared" si="12"/>
        <v>5.208333333333337E-2</v>
      </c>
      <c r="H141" s="36">
        <f t="shared" si="13"/>
        <v>75.000000000000057</v>
      </c>
      <c r="I141" s="36">
        <f t="shared" si="9"/>
        <v>16.116666666666667</v>
      </c>
    </row>
    <row r="142" spans="1:10">
      <c r="A142" s="20">
        <v>31</v>
      </c>
      <c r="B142" s="17">
        <v>1</v>
      </c>
      <c r="C142" s="18">
        <v>0.67500000000000004</v>
      </c>
      <c r="D142" s="18">
        <v>0.67638888888888893</v>
      </c>
      <c r="E142" s="18">
        <v>0.67638888888888893</v>
      </c>
      <c r="F142" s="18">
        <v>0.72638888888888886</v>
      </c>
      <c r="G142" s="35">
        <f t="shared" si="12"/>
        <v>5.1388888888888817E-2</v>
      </c>
      <c r="H142" s="36">
        <f t="shared" si="13"/>
        <v>73.999999999999901</v>
      </c>
      <c r="I142" s="36">
        <f t="shared" si="9"/>
        <v>16.200000000000003</v>
      </c>
    </row>
    <row r="143" spans="1:10">
      <c r="A143" s="20">
        <v>32</v>
      </c>
      <c r="B143" s="17">
        <v>1</v>
      </c>
      <c r="C143" s="18">
        <v>0.67847222222222225</v>
      </c>
      <c r="D143" s="18">
        <v>0.67986111111111114</v>
      </c>
      <c r="E143" s="18">
        <v>0.67986111111111114</v>
      </c>
      <c r="F143" s="18">
        <v>0.73055555555555551</v>
      </c>
      <c r="G143" s="35">
        <f t="shared" si="12"/>
        <v>5.2083333333333259E-2</v>
      </c>
      <c r="H143" s="36">
        <f t="shared" si="13"/>
        <v>74.999999999999886</v>
      </c>
      <c r="I143" s="36">
        <f t="shared" si="9"/>
        <v>16.283333333333335</v>
      </c>
    </row>
    <row r="144" spans="1:10">
      <c r="A144" s="20">
        <v>33</v>
      </c>
      <c r="B144" s="17">
        <v>1</v>
      </c>
      <c r="C144" s="18">
        <v>0.68194444444444446</v>
      </c>
      <c r="D144" s="18">
        <v>0.68333333333333335</v>
      </c>
      <c r="E144" s="18">
        <v>0.68333333333333335</v>
      </c>
      <c r="F144" s="18">
        <v>0.73333333333333328</v>
      </c>
      <c r="G144" s="35">
        <f t="shared" si="12"/>
        <v>5.1388888888888817E-2</v>
      </c>
      <c r="H144" s="36">
        <f t="shared" si="13"/>
        <v>73.999999999999901</v>
      </c>
      <c r="I144" s="36">
        <f t="shared" si="9"/>
        <v>16.366666666666667</v>
      </c>
    </row>
    <row r="145" spans="1:10">
      <c r="A145" s="20">
        <v>34</v>
      </c>
      <c r="B145" s="17">
        <v>1</v>
      </c>
      <c r="C145" s="18">
        <v>0.68541666666666667</v>
      </c>
      <c r="D145" s="18">
        <v>0.68680555555555556</v>
      </c>
      <c r="E145" s="18">
        <v>0.68680555555555556</v>
      </c>
      <c r="F145" s="18">
        <v>0.7368055555555556</v>
      </c>
      <c r="G145" s="35">
        <f t="shared" si="12"/>
        <v>5.1388888888888928E-2</v>
      </c>
      <c r="H145" s="36">
        <f t="shared" si="13"/>
        <v>74.000000000000057</v>
      </c>
      <c r="I145" s="36">
        <f t="shared" si="9"/>
        <v>16.45</v>
      </c>
    </row>
    <row r="146" spans="1:10">
      <c r="A146" s="20">
        <v>35</v>
      </c>
      <c r="B146" s="17">
        <v>1</v>
      </c>
      <c r="C146" s="18">
        <v>0.68888888888888888</v>
      </c>
      <c r="D146" s="18">
        <v>0.69027777777777777</v>
      </c>
      <c r="E146" s="18">
        <v>0.69027777777777777</v>
      </c>
      <c r="F146" s="18">
        <v>0.74027777777777781</v>
      </c>
      <c r="G146" s="35">
        <f t="shared" si="12"/>
        <v>5.1388888888888928E-2</v>
      </c>
      <c r="H146" s="36">
        <f t="shared" si="13"/>
        <v>74.000000000000057</v>
      </c>
      <c r="I146" s="36">
        <f t="shared" si="9"/>
        <v>16.533333333333331</v>
      </c>
    </row>
    <row r="147" spans="1:10">
      <c r="A147" s="20">
        <v>36</v>
      </c>
      <c r="B147" s="17">
        <v>1</v>
      </c>
      <c r="C147" s="18">
        <v>0.69236111111111109</v>
      </c>
      <c r="D147" s="18">
        <v>0.69374999999999998</v>
      </c>
      <c r="E147" s="18">
        <v>0.69374999999999998</v>
      </c>
      <c r="F147" s="18">
        <v>0.72013888888888888</v>
      </c>
      <c r="G147" s="35">
        <f t="shared" si="12"/>
        <v>2.777777777777779E-2</v>
      </c>
      <c r="H147" s="36">
        <f t="shared" si="13"/>
        <v>40.000000000000014</v>
      </c>
      <c r="I147" s="36">
        <f t="shared" si="9"/>
        <v>16.616666666666667</v>
      </c>
    </row>
    <row r="148" spans="1:10">
      <c r="A148" s="20">
        <v>37</v>
      </c>
      <c r="B148" s="17">
        <v>1</v>
      </c>
      <c r="C148" s="18">
        <v>0.6958333333333333</v>
      </c>
      <c r="D148" s="18">
        <v>0.69791666666666663</v>
      </c>
      <c r="E148" s="18">
        <v>0.69791666666666663</v>
      </c>
      <c r="F148" s="18">
        <v>0.74722222222222223</v>
      </c>
      <c r="G148" s="35">
        <f t="shared" si="12"/>
        <v>5.1388888888888928E-2</v>
      </c>
      <c r="H148" s="36">
        <f t="shared" si="13"/>
        <v>74.000000000000057</v>
      </c>
      <c r="I148" s="36">
        <f t="shared" si="9"/>
        <v>16.7</v>
      </c>
      <c r="J148">
        <f>SUM(B136:B148)</f>
        <v>13</v>
      </c>
    </row>
    <row r="149" spans="1:10">
      <c r="F149" s="9"/>
      <c r="H149" s="32">
        <f>AVERAGE(H2:H66,H70:H92,H93:H108,H112:H136,H137:H148)</f>
        <v>54.936170212765958</v>
      </c>
      <c r="I149" t="s">
        <v>11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EB1D-6621-4035-A75E-217C9B927FE5}">
  <dimension ref="B2:S121"/>
  <sheetViews>
    <sheetView workbookViewId="0">
      <selection activeCell="F24" sqref="F24"/>
    </sheetView>
  </sheetViews>
  <sheetFormatPr defaultColWidth="11.42578125" defaultRowHeight="15" customHeight="1"/>
  <cols>
    <col min="5" max="5" width="20.7109375" customWidth="1"/>
    <col min="6" max="6" width="24.85546875" customWidth="1"/>
    <col min="7" max="7" width="15.85546875" customWidth="1"/>
  </cols>
  <sheetData>
    <row r="2" spans="2:19" ht="29.25">
      <c r="B2" s="21" t="s">
        <v>0</v>
      </c>
      <c r="C2" s="21" t="s">
        <v>12</v>
      </c>
      <c r="D2" s="21" t="s">
        <v>13</v>
      </c>
      <c r="E2" s="24" t="s">
        <v>14</v>
      </c>
      <c r="F2" s="21" t="s">
        <v>15</v>
      </c>
      <c r="G2" s="21" t="s">
        <v>16</v>
      </c>
    </row>
    <row r="3" spans="2:19">
      <c r="B3" s="13">
        <v>1</v>
      </c>
      <c r="C3" s="11">
        <v>1</v>
      </c>
      <c r="D3" s="22">
        <v>0.5854166666666667</v>
      </c>
      <c r="E3" s="30">
        <v>0.59791666666666665</v>
      </c>
      <c r="F3" s="22">
        <v>0.60069444444444442</v>
      </c>
      <c r="G3" s="24">
        <v>18</v>
      </c>
      <c r="H3" s="25"/>
      <c r="I3" s="28"/>
      <c r="S3" s="29"/>
    </row>
    <row r="4" spans="2:19">
      <c r="B4" s="13">
        <v>2</v>
      </c>
      <c r="C4" s="11">
        <v>1</v>
      </c>
      <c r="D4" s="22">
        <v>0.59027777777777779</v>
      </c>
      <c r="E4" s="30">
        <v>0.59722222222222221</v>
      </c>
      <c r="F4" s="22">
        <v>0.60416666666666663</v>
      </c>
      <c r="G4" s="24">
        <v>10</v>
      </c>
      <c r="H4" s="25"/>
      <c r="I4" s="28"/>
      <c r="S4" s="29"/>
    </row>
    <row r="5" spans="2:19">
      <c r="B5" s="13">
        <v>3</v>
      </c>
      <c r="C5" s="24">
        <v>1</v>
      </c>
      <c r="D5" s="22">
        <v>0.59097222222222223</v>
      </c>
      <c r="E5" s="30">
        <v>0.59861111111111109</v>
      </c>
      <c r="F5" s="23" t="s">
        <v>17</v>
      </c>
      <c r="G5" s="24">
        <v>11</v>
      </c>
      <c r="I5" s="28"/>
      <c r="S5" s="29"/>
    </row>
    <row r="6" spans="2:19">
      <c r="B6" s="13">
        <v>4</v>
      </c>
      <c r="C6" s="24">
        <v>1</v>
      </c>
      <c r="D6" s="22">
        <v>0.59097222222222223</v>
      </c>
      <c r="E6" s="30">
        <v>0.6020833333333333</v>
      </c>
      <c r="F6" s="24" t="s">
        <v>18</v>
      </c>
      <c r="G6" s="24">
        <v>16</v>
      </c>
      <c r="I6" s="28"/>
      <c r="S6" s="29"/>
    </row>
    <row r="7" spans="2:19">
      <c r="B7" s="13">
        <v>5</v>
      </c>
      <c r="C7" s="11">
        <v>1</v>
      </c>
      <c r="D7" s="22">
        <v>0.59791666666666665</v>
      </c>
      <c r="E7" s="30">
        <v>0.60624999999999996</v>
      </c>
      <c r="F7" s="22">
        <v>0.60972222222222228</v>
      </c>
      <c r="G7" s="24">
        <v>12</v>
      </c>
      <c r="H7" s="25"/>
      <c r="I7" s="28"/>
      <c r="S7" s="29"/>
    </row>
    <row r="8" spans="2:19">
      <c r="B8" s="13">
        <v>6</v>
      </c>
      <c r="C8" s="11">
        <v>1</v>
      </c>
      <c r="D8" s="22">
        <v>0.6</v>
      </c>
      <c r="E8" s="30">
        <v>0.6069444444444444</v>
      </c>
      <c r="F8" s="22">
        <v>0.61319444444444449</v>
      </c>
      <c r="G8" s="24">
        <v>10</v>
      </c>
      <c r="H8" s="25"/>
      <c r="I8" s="28"/>
      <c r="S8" s="29"/>
    </row>
    <row r="9" spans="2:19">
      <c r="B9" s="13">
        <v>7</v>
      </c>
      <c r="C9" s="11">
        <v>1</v>
      </c>
      <c r="D9" s="22">
        <v>0.60277777777777775</v>
      </c>
      <c r="E9" s="30">
        <v>0.61180555555555549</v>
      </c>
      <c r="F9" s="22">
        <v>0.61944444444444446</v>
      </c>
      <c r="G9" s="24">
        <v>13</v>
      </c>
      <c r="H9" s="25"/>
      <c r="I9" s="28"/>
      <c r="S9" s="29"/>
    </row>
    <row r="10" spans="2:19">
      <c r="B10" s="13">
        <v>8</v>
      </c>
      <c r="C10" s="11">
        <v>1</v>
      </c>
      <c r="D10" s="22">
        <v>0.6069444444444444</v>
      </c>
      <c r="E10" s="30">
        <v>0.61458333333333326</v>
      </c>
      <c r="F10" s="22">
        <v>0.62222222222222223</v>
      </c>
      <c r="G10" s="24">
        <v>11</v>
      </c>
      <c r="H10" s="25"/>
      <c r="I10" s="28"/>
      <c r="S10" s="29"/>
    </row>
    <row r="11" spans="2:19">
      <c r="B11" s="13">
        <v>9</v>
      </c>
      <c r="C11" s="11">
        <v>1</v>
      </c>
      <c r="D11" s="22">
        <v>0.61250000000000004</v>
      </c>
      <c r="E11" s="30">
        <v>0.62083333333333335</v>
      </c>
      <c r="F11" s="22">
        <v>0.625</v>
      </c>
      <c r="G11" s="24">
        <v>12</v>
      </c>
      <c r="H11" s="25">
        <f>SUM(C3:C11)</f>
        <v>9</v>
      </c>
      <c r="I11" s="28"/>
      <c r="S11" s="29"/>
    </row>
    <row r="12" spans="2:19">
      <c r="B12" s="13">
        <v>10</v>
      </c>
      <c r="C12" s="11">
        <v>1</v>
      </c>
      <c r="D12" s="22">
        <v>0.61875000000000002</v>
      </c>
      <c r="E12" s="30">
        <v>0.62847222222222221</v>
      </c>
      <c r="F12" s="22">
        <v>0.63055555555555554</v>
      </c>
      <c r="G12" s="24">
        <v>14</v>
      </c>
      <c r="H12" s="25"/>
      <c r="I12" s="28"/>
      <c r="S12" s="29"/>
    </row>
    <row r="13" spans="2:19">
      <c r="B13" s="13">
        <v>11</v>
      </c>
      <c r="C13" s="11">
        <v>1</v>
      </c>
      <c r="D13" s="22">
        <v>0.62222222222222223</v>
      </c>
      <c r="E13" s="30">
        <v>0.62916666666666665</v>
      </c>
      <c r="F13" s="22">
        <v>0.63402777777777775</v>
      </c>
      <c r="G13" s="24">
        <v>10</v>
      </c>
      <c r="H13" s="25"/>
      <c r="I13" s="28"/>
      <c r="S13" s="29"/>
    </row>
    <row r="14" spans="2:19">
      <c r="B14" s="14">
        <v>12</v>
      </c>
      <c r="C14" s="11">
        <v>1</v>
      </c>
      <c r="D14" s="22">
        <v>0.62638888888888888</v>
      </c>
      <c r="E14" s="30">
        <v>0.63958333333333328</v>
      </c>
      <c r="F14" s="22">
        <v>0.64236111111111116</v>
      </c>
      <c r="G14" s="24">
        <v>19</v>
      </c>
      <c r="H14" s="25"/>
      <c r="I14" s="28"/>
      <c r="S14" s="29"/>
    </row>
    <row r="15" spans="2:19">
      <c r="B15" s="14">
        <v>13</v>
      </c>
      <c r="C15" s="11">
        <v>1</v>
      </c>
      <c r="D15" s="22">
        <v>0.63194444444444442</v>
      </c>
      <c r="E15" s="30">
        <v>0.64027777777777772</v>
      </c>
      <c r="F15" s="22">
        <v>0.64513888888888893</v>
      </c>
      <c r="G15" s="24">
        <v>12</v>
      </c>
      <c r="H15" s="25"/>
      <c r="I15" s="28"/>
      <c r="S15" s="29"/>
    </row>
    <row r="16" spans="2:19">
      <c r="B16" s="14">
        <v>14</v>
      </c>
      <c r="C16" s="11">
        <v>1</v>
      </c>
      <c r="D16" s="22">
        <v>0.63541666666666663</v>
      </c>
      <c r="E16" s="30">
        <v>0.64513888888888882</v>
      </c>
      <c r="F16" s="22">
        <v>0.65138888888888891</v>
      </c>
      <c r="G16" s="24">
        <v>14</v>
      </c>
      <c r="H16" s="25"/>
      <c r="I16" s="28"/>
      <c r="S16" s="29"/>
    </row>
    <row r="17" spans="2:19">
      <c r="B17" s="14">
        <v>15</v>
      </c>
      <c r="C17" s="11">
        <v>1</v>
      </c>
      <c r="D17" s="22">
        <v>0.63888888888888884</v>
      </c>
      <c r="E17" s="30">
        <v>0.65208333333333324</v>
      </c>
      <c r="F17" s="22">
        <v>0.65416666666666667</v>
      </c>
      <c r="G17" s="24">
        <v>19</v>
      </c>
      <c r="H17" s="25"/>
      <c r="I17" s="28"/>
      <c r="S17" s="29"/>
    </row>
    <row r="18" spans="2:19">
      <c r="B18" s="14">
        <v>16</v>
      </c>
      <c r="C18" s="11">
        <v>1</v>
      </c>
      <c r="D18" s="22">
        <v>0.64722222222222225</v>
      </c>
      <c r="E18" s="30">
        <v>0.65902777777777777</v>
      </c>
      <c r="F18" s="22">
        <v>0.66180555555555554</v>
      </c>
      <c r="G18" s="24">
        <v>17</v>
      </c>
      <c r="H18" s="25"/>
      <c r="I18" s="28"/>
      <c r="S18" s="29"/>
    </row>
    <row r="19" spans="2:19">
      <c r="B19" s="14">
        <v>17</v>
      </c>
      <c r="C19" s="11">
        <v>1</v>
      </c>
      <c r="D19" s="22">
        <v>0.65277777777777779</v>
      </c>
      <c r="E19" s="30">
        <v>0.66388888888888886</v>
      </c>
      <c r="F19" s="22">
        <v>0.67013888888888884</v>
      </c>
      <c r="G19" s="24">
        <v>16</v>
      </c>
      <c r="H19" s="25">
        <f>SUM(C12:C19)</f>
        <v>8</v>
      </c>
      <c r="I19" s="28"/>
      <c r="S19" s="29"/>
    </row>
    <row r="20" spans="2:19">
      <c r="B20" s="14">
        <v>18</v>
      </c>
      <c r="C20" s="11">
        <v>1</v>
      </c>
      <c r="D20" s="22">
        <v>0.65416666666666667</v>
      </c>
      <c r="E20" s="30">
        <v>0.66805555555555551</v>
      </c>
      <c r="F20" s="22">
        <v>0.6743055555555556</v>
      </c>
      <c r="G20" s="24">
        <v>20</v>
      </c>
      <c r="H20" s="25"/>
      <c r="I20" s="28"/>
      <c r="S20" s="29"/>
    </row>
    <row r="21" spans="2:19">
      <c r="B21" s="14">
        <v>19</v>
      </c>
      <c r="C21" s="11">
        <v>1</v>
      </c>
      <c r="D21" s="22">
        <v>0.65694444444444444</v>
      </c>
      <c r="E21" s="30">
        <v>0.6645833333333333</v>
      </c>
      <c r="F21" s="22">
        <v>0.67847222222222225</v>
      </c>
      <c r="G21" s="24">
        <v>11</v>
      </c>
      <c r="H21" s="25"/>
      <c r="I21" s="28"/>
      <c r="S21" s="29"/>
    </row>
    <row r="22" spans="2:19">
      <c r="B22" s="14">
        <v>20</v>
      </c>
      <c r="C22" s="11">
        <v>1</v>
      </c>
      <c r="D22" s="22">
        <v>0.66180555555555554</v>
      </c>
      <c r="E22" s="30">
        <v>0.67222222222222217</v>
      </c>
      <c r="F22" s="22">
        <v>0.68263888888888891</v>
      </c>
      <c r="G22" s="24">
        <v>15</v>
      </c>
      <c r="H22" s="25"/>
      <c r="I22" s="28"/>
      <c r="S22" s="29"/>
    </row>
    <row r="23" spans="2:19">
      <c r="B23" s="14">
        <v>21</v>
      </c>
      <c r="C23" s="11">
        <v>1</v>
      </c>
      <c r="D23" s="22">
        <v>0.66527777777777775</v>
      </c>
      <c r="E23" s="30">
        <v>0.67222222222222217</v>
      </c>
      <c r="F23" s="22">
        <v>0.6875</v>
      </c>
      <c r="G23" s="24">
        <v>10</v>
      </c>
      <c r="H23" s="25"/>
      <c r="I23" s="28"/>
      <c r="S23" s="29"/>
    </row>
    <row r="24" spans="2:19">
      <c r="B24" s="14">
        <v>22</v>
      </c>
      <c r="C24" s="11">
        <v>1</v>
      </c>
      <c r="D24" s="22">
        <v>0.66805555555555551</v>
      </c>
      <c r="E24" s="30">
        <v>0.67986111111111103</v>
      </c>
      <c r="F24" s="22">
        <v>0.68888888888888888</v>
      </c>
      <c r="G24" s="24">
        <v>17</v>
      </c>
      <c r="H24" s="25">
        <f>SUM(C20:C24)</f>
        <v>5</v>
      </c>
      <c r="I24" s="28"/>
      <c r="S24" s="29"/>
    </row>
    <row r="26" spans="2:19" ht="43.5">
      <c r="B26" s="21" t="s">
        <v>0</v>
      </c>
      <c r="C26" s="21" t="s">
        <v>12</v>
      </c>
      <c r="D26" s="21" t="s">
        <v>19</v>
      </c>
      <c r="E26" s="21" t="s">
        <v>14</v>
      </c>
      <c r="F26" s="21" t="s">
        <v>15</v>
      </c>
      <c r="G26" s="21" t="s">
        <v>16</v>
      </c>
    </row>
    <row r="27" spans="2:19">
      <c r="B27" s="14">
        <v>1</v>
      </c>
      <c r="C27" s="11">
        <v>1</v>
      </c>
      <c r="D27" s="26">
        <v>0.5854166666666667</v>
      </c>
      <c r="E27" s="26">
        <f>D27+H27</f>
        <v>0.5854166666666667</v>
      </c>
      <c r="F27" s="26">
        <v>0.60069444444444442</v>
      </c>
      <c r="G27" s="24">
        <v>12</v>
      </c>
      <c r="H27" s="28"/>
    </row>
    <row r="28" spans="2:19">
      <c r="B28" s="14">
        <v>2</v>
      </c>
      <c r="C28" s="11">
        <v>1</v>
      </c>
      <c r="D28" s="26">
        <v>0.58958333333333335</v>
      </c>
      <c r="E28" s="26">
        <f t="shared" ref="E28:E58" si="0">D28+H28</f>
        <v>0.58958333333333335</v>
      </c>
      <c r="F28" s="26">
        <v>0.60347222222222219</v>
      </c>
      <c r="G28" s="24">
        <v>10</v>
      </c>
      <c r="H28" s="28"/>
    </row>
    <row r="29" spans="2:19">
      <c r="B29" s="14">
        <v>3</v>
      </c>
      <c r="C29" s="11">
        <v>1</v>
      </c>
      <c r="D29" s="26">
        <v>0.59305555555555556</v>
      </c>
      <c r="E29" s="26">
        <f t="shared" si="0"/>
        <v>0.59305555555555556</v>
      </c>
      <c r="F29" s="26">
        <v>0.6069444444444444</v>
      </c>
      <c r="G29" s="24">
        <v>11</v>
      </c>
      <c r="H29" s="28"/>
    </row>
    <row r="30" spans="2:19">
      <c r="B30" s="14">
        <v>4</v>
      </c>
      <c r="C30" s="11">
        <v>1</v>
      </c>
      <c r="D30" s="26">
        <v>0.59652777777777777</v>
      </c>
      <c r="E30" s="26">
        <f t="shared" si="0"/>
        <v>0.59652777777777777</v>
      </c>
      <c r="F30" s="26">
        <v>0.61041666666666672</v>
      </c>
      <c r="G30" s="24">
        <v>15</v>
      </c>
      <c r="H30" s="28"/>
    </row>
    <row r="31" spans="2:19">
      <c r="B31" s="14">
        <v>5</v>
      </c>
      <c r="C31" s="11">
        <v>1</v>
      </c>
      <c r="D31" s="26">
        <v>0.60069444444444442</v>
      </c>
      <c r="E31" s="26">
        <f t="shared" si="0"/>
        <v>0.60069444444444442</v>
      </c>
      <c r="F31" s="26">
        <v>0.61527777777777781</v>
      </c>
      <c r="G31" s="24">
        <v>12</v>
      </c>
      <c r="H31" s="28"/>
    </row>
    <row r="32" spans="2:19">
      <c r="B32" s="14">
        <v>6</v>
      </c>
      <c r="C32" s="11">
        <v>1</v>
      </c>
      <c r="D32" s="26">
        <v>0.60347222222222219</v>
      </c>
      <c r="E32" s="26">
        <f t="shared" si="0"/>
        <v>0.60347222222222219</v>
      </c>
      <c r="F32" s="26">
        <v>0.61875000000000002</v>
      </c>
      <c r="G32" s="24">
        <v>11</v>
      </c>
      <c r="H32" s="28"/>
    </row>
    <row r="33" spans="2:8">
      <c r="B33" s="14">
        <v>7</v>
      </c>
      <c r="C33" s="11">
        <v>1</v>
      </c>
      <c r="D33" s="26">
        <v>0.60763888888888884</v>
      </c>
      <c r="E33" s="26">
        <f t="shared" si="0"/>
        <v>0.60763888888888884</v>
      </c>
      <c r="F33" s="26">
        <v>0.62361111111111112</v>
      </c>
      <c r="G33" s="24">
        <v>14</v>
      </c>
      <c r="H33" s="28"/>
    </row>
    <row r="34" spans="2:8">
      <c r="B34" s="14">
        <v>8</v>
      </c>
      <c r="C34" s="11">
        <v>1</v>
      </c>
      <c r="D34" s="26">
        <v>0.61111111111111116</v>
      </c>
      <c r="E34" s="26">
        <f t="shared" si="0"/>
        <v>8.6111111111111107</v>
      </c>
      <c r="F34" s="26">
        <v>0.62638888888888888</v>
      </c>
      <c r="G34" s="24">
        <v>17</v>
      </c>
      <c r="H34" s="32">
        <f>SUM(C27:C34)</f>
        <v>8</v>
      </c>
    </row>
    <row r="35" spans="2:8">
      <c r="B35" s="14">
        <v>9</v>
      </c>
      <c r="C35" s="11">
        <v>1</v>
      </c>
      <c r="D35" s="26">
        <v>0.61388888888888893</v>
      </c>
      <c r="E35" s="26">
        <f t="shared" si="0"/>
        <v>0.61388888888888893</v>
      </c>
      <c r="F35" s="26">
        <v>0.62847222222222221</v>
      </c>
      <c r="G35" s="24">
        <v>16</v>
      </c>
      <c r="H35" s="28"/>
    </row>
    <row r="36" spans="2:8">
      <c r="B36" s="14">
        <v>10</v>
      </c>
      <c r="C36" s="11">
        <v>1</v>
      </c>
      <c r="D36" s="26">
        <v>0.61805555555555558</v>
      </c>
      <c r="E36" s="26">
        <f t="shared" si="0"/>
        <v>0.61805555555555558</v>
      </c>
      <c r="F36" s="38">
        <v>0.63194444444444442</v>
      </c>
      <c r="G36" s="24">
        <v>12</v>
      </c>
      <c r="H36" s="28"/>
    </row>
    <row r="37" spans="2:8">
      <c r="B37" s="14">
        <v>11</v>
      </c>
      <c r="C37" s="11">
        <v>1</v>
      </c>
      <c r="D37" s="26">
        <v>0.62152777777777779</v>
      </c>
      <c r="E37" s="26">
        <f t="shared" si="0"/>
        <v>0.62152777777777779</v>
      </c>
      <c r="F37" s="26">
        <v>0.63472222222222219</v>
      </c>
      <c r="G37" s="24">
        <v>9</v>
      </c>
      <c r="H37" s="28"/>
    </row>
    <row r="38" spans="2:8">
      <c r="B38" s="14">
        <v>12</v>
      </c>
      <c r="C38" s="11">
        <v>1</v>
      </c>
      <c r="D38" s="26">
        <v>0.62569444444444444</v>
      </c>
      <c r="E38" s="26">
        <f t="shared" si="0"/>
        <v>0.62569444444444444</v>
      </c>
      <c r="F38" s="26">
        <v>0.6430555555555556</v>
      </c>
      <c r="G38" s="24">
        <v>18</v>
      </c>
      <c r="H38" s="28"/>
    </row>
    <row r="39" spans="2:8">
      <c r="B39" s="13">
        <v>13</v>
      </c>
      <c r="C39" s="11">
        <v>1</v>
      </c>
      <c r="D39" s="26">
        <v>0.62847222222222221</v>
      </c>
      <c r="E39" s="26">
        <f t="shared" si="0"/>
        <v>0.62847222222222221</v>
      </c>
      <c r="F39" s="26">
        <v>0.64513888888888893</v>
      </c>
      <c r="G39" s="24">
        <v>14</v>
      </c>
      <c r="H39" s="28"/>
    </row>
    <row r="40" spans="2:8">
      <c r="B40" s="13">
        <v>14</v>
      </c>
      <c r="C40" s="11">
        <v>1</v>
      </c>
      <c r="D40" s="26">
        <v>0.63263888888888886</v>
      </c>
      <c r="E40" s="26">
        <f t="shared" si="0"/>
        <v>0.63263888888888886</v>
      </c>
      <c r="F40" s="26">
        <v>0.64722222222222225</v>
      </c>
      <c r="G40" s="24">
        <v>9</v>
      </c>
      <c r="H40" s="28"/>
    </row>
    <row r="41" spans="2:8">
      <c r="B41" s="13">
        <v>15</v>
      </c>
      <c r="C41" s="11">
        <v>1</v>
      </c>
      <c r="D41" s="26">
        <v>0.63611111111111107</v>
      </c>
      <c r="E41" s="26">
        <f t="shared" si="0"/>
        <v>0.63611111111111107</v>
      </c>
      <c r="F41" s="26">
        <v>0.65138888888888891</v>
      </c>
      <c r="G41" s="24">
        <v>16</v>
      </c>
      <c r="H41" s="28"/>
    </row>
    <row r="42" spans="2:8">
      <c r="B42" s="13">
        <v>16</v>
      </c>
      <c r="C42" s="11">
        <v>1</v>
      </c>
      <c r="D42" s="26">
        <v>0.63888888888888884</v>
      </c>
      <c r="E42" s="26">
        <f t="shared" si="0"/>
        <v>0.63888888888888884</v>
      </c>
      <c r="F42" s="26">
        <v>0.65347222222222223</v>
      </c>
      <c r="G42" s="24">
        <v>13</v>
      </c>
      <c r="H42" s="28"/>
    </row>
    <row r="43" spans="2:8">
      <c r="B43" s="13">
        <v>17</v>
      </c>
      <c r="C43" s="11">
        <v>1</v>
      </c>
      <c r="D43" s="26">
        <v>0.64236111111111116</v>
      </c>
      <c r="E43" s="26">
        <f t="shared" si="0"/>
        <v>0.64236111111111116</v>
      </c>
      <c r="F43" s="26">
        <v>0.65833333333333333</v>
      </c>
      <c r="G43" s="24">
        <v>11</v>
      </c>
      <c r="H43" s="28"/>
    </row>
    <row r="44" spans="2:8">
      <c r="B44" s="13">
        <v>18</v>
      </c>
      <c r="C44" s="11">
        <v>1</v>
      </c>
      <c r="D44" s="26">
        <v>0.64583333333333337</v>
      </c>
      <c r="E44" s="26">
        <f t="shared" si="0"/>
        <v>0.64583333333333337</v>
      </c>
      <c r="F44" s="26">
        <v>0.66111111111111109</v>
      </c>
      <c r="G44" s="24">
        <v>17</v>
      </c>
      <c r="H44" s="28"/>
    </row>
    <row r="45" spans="2:8">
      <c r="B45" s="13">
        <v>19</v>
      </c>
      <c r="C45" s="11">
        <v>1</v>
      </c>
      <c r="D45" s="26">
        <v>0.64930555555555558</v>
      </c>
      <c r="E45" s="26">
        <f t="shared" si="0"/>
        <v>0.64930555555555558</v>
      </c>
      <c r="F45" s="26">
        <v>0.66527777777777775</v>
      </c>
      <c r="G45" s="24">
        <v>14</v>
      </c>
      <c r="H45" s="28"/>
    </row>
    <row r="46" spans="2:8">
      <c r="B46" s="13">
        <v>20</v>
      </c>
      <c r="C46" s="11">
        <v>1</v>
      </c>
      <c r="D46" s="26">
        <v>0.65347222222222223</v>
      </c>
      <c r="E46" s="26">
        <f t="shared" si="0"/>
        <v>12.653472222222222</v>
      </c>
      <c r="F46" s="26">
        <v>0.66666666666666663</v>
      </c>
      <c r="G46" s="24">
        <v>9</v>
      </c>
      <c r="H46" s="32">
        <f>SUM(C35:C46)</f>
        <v>12</v>
      </c>
    </row>
    <row r="47" spans="2:8">
      <c r="B47" s="13">
        <v>21</v>
      </c>
      <c r="C47" s="11">
        <v>1</v>
      </c>
      <c r="D47" s="26">
        <v>0.65625</v>
      </c>
      <c r="E47" s="26">
        <f t="shared" si="0"/>
        <v>0.65625</v>
      </c>
      <c r="F47" s="26">
        <v>0.67083333333333328</v>
      </c>
      <c r="G47" s="24">
        <v>14</v>
      </c>
      <c r="H47" s="28"/>
    </row>
    <row r="48" spans="2:8">
      <c r="B48" s="13">
        <v>22</v>
      </c>
      <c r="C48" s="11">
        <v>1</v>
      </c>
      <c r="D48" s="26">
        <v>0.65972222222222221</v>
      </c>
      <c r="E48" s="26">
        <f t="shared" si="0"/>
        <v>0.65972222222222221</v>
      </c>
      <c r="F48" s="26">
        <v>0.67638888888888893</v>
      </c>
      <c r="G48" s="24">
        <v>13</v>
      </c>
      <c r="H48" s="28"/>
    </row>
    <row r="49" spans="2:8">
      <c r="B49" s="13">
        <v>23</v>
      </c>
      <c r="C49" s="11">
        <v>1</v>
      </c>
      <c r="D49" s="26">
        <v>0.66388888888888886</v>
      </c>
      <c r="E49" s="26">
        <f t="shared" si="0"/>
        <v>0.66388888888888886</v>
      </c>
      <c r="F49" s="26">
        <v>0.6791666666666667</v>
      </c>
      <c r="G49" s="24">
        <v>17</v>
      </c>
      <c r="H49" s="28"/>
    </row>
    <row r="50" spans="2:8">
      <c r="B50" s="13">
        <v>24</v>
      </c>
      <c r="C50" s="11">
        <v>1</v>
      </c>
      <c r="D50" s="26">
        <v>0.66666666666666663</v>
      </c>
      <c r="E50" s="26">
        <f t="shared" si="0"/>
        <v>0.66666666666666663</v>
      </c>
      <c r="F50" s="26">
        <v>0.68055555555555558</v>
      </c>
      <c r="G50" s="24">
        <v>16</v>
      </c>
      <c r="H50" s="28"/>
    </row>
    <row r="51" spans="2:8">
      <c r="B51" s="13">
        <v>25</v>
      </c>
      <c r="C51" s="11">
        <v>1</v>
      </c>
      <c r="D51" s="26">
        <v>0.67013888888888884</v>
      </c>
      <c r="E51" s="26">
        <f t="shared" si="0"/>
        <v>0.67013888888888884</v>
      </c>
      <c r="F51" s="26">
        <v>0.68541666666666667</v>
      </c>
      <c r="G51" s="24">
        <v>15</v>
      </c>
      <c r="H51" s="28"/>
    </row>
    <row r="52" spans="2:8">
      <c r="B52" s="27">
        <v>26</v>
      </c>
      <c r="C52" s="11">
        <v>1</v>
      </c>
      <c r="D52" s="26">
        <v>0.67361111111111116</v>
      </c>
      <c r="E52" s="26">
        <f t="shared" si="0"/>
        <v>0.67361111111111116</v>
      </c>
      <c r="F52" s="26">
        <v>0.68819444444444444</v>
      </c>
      <c r="G52" s="24">
        <v>11</v>
      </c>
      <c r="H52" s="28"/>
    </row>
    <row r="53" spans="2:8">
      <c r="B53" s="27">
        <v>27</v>
      </c>
      <c r="C53" s="11">
        <v>1</v>
      </c>
      <c r="D53" s="26">
        <v>0.67708333333333337</v>
      </c>
      <c r="E53" s="26">
        <f t="shared" si="0"/>
        <v>0.67708333333333337</v>
      </c>
      <c r="F53" s="26">
        <v>0.69236111111111109</v>
      </c>
      <c r="G53" s="24">
        <v>19</v>
      </c>
      <c r="H53" s="28"/>
    </row>
    <row r="54" spans="2:8">
      <c r="B54" s="27">
        <v>28</v>
      </c>
      <c r="C54" s="11">
        <v>1</v>
      </c>
      <c r="D54" s="26">
        <v>0.68055555555555558</v>
      </c>
      <c r="E54" s="26">
        <f t="shared" si="0"/>
        <v>0.68055555555555558</v>
      </c>
      <c r="F54" s="26">
        <v>0.69444444444444442</v>
      </c>
      <c r="G54" s="24">
        <v>8</v>
      </c>
      <c r="H54" s="28"/>
    </row>
    <row r="55" spans="2:8">
      <c r="B55" s="27">
        <v>29</v>
      </c>
      <c r="C55" s="11">
        <v>1</v>
      </c>
      <c r="D55" s="26">
        <v>0.68402777777777779</v>
      </c>
      <c r="E55" s="26">
        <f t="shared" si="0"/>
        <v>0.68402777777777779</v>
      </c>
      <c r="F55" s="26">
        <v>0.69930555555555551</v>
      </c>
      <c r="G55" s="24">
        <v>19</v>
      </c>
      <c r="H55" s="28"/>
    </row>
    <row r="56" spans="2:8">
      <c r="B56" s="27">
        <v>30</v>
      </c>
      <c r="C56" s="11">
        <v>1</v>
      </c>
      <c r="D56" s="26">
        <v>0.6875</v>
      </c>
      <c r="E56" s="26">
        <f t="shared" si="0"/>
        <v>0.6875</v>
      </c>
      <c r="F56" s="26">
        <v>0.70138888888888884</v>
      </c>
      <c r="G56" s="24">
        <v>15</v>
      </c>
      <c r="H56" s="28"/>
    </row>
    <row r="57" spans="2:8">
      <c r="B57" s="27">
        <v>31</v>
      </c>
      <c r="C57" s="11">
        <v>1</v>
      </c>
      <c r="D57" s="26">
        <v>0.69097222222222221</v>
      </c>
      <c r="E57" s="26">
        <f t="shared" si="0"/>
        <v>0.69097222222222221</v>
      </c>
      <c r="F57" s="26">
        <v>0.70833333333333337</v>
      </c>
      <c r="G57" s="24">
        <v>14</v>
      </c>
      <c r="H57" s="28"/>
    </row>
    <row r="58" spans="2:8">
      <c r="B58" s="27">
        <v>32</v>
      </c>
      <c r="C58" s="11">
        <v>1</v>
      </c>
      <c r="D58" s="26">
        <v>0.69444444444444442</v>
      </c>
      <c r="E58" s="26">
        <f t="shared" si="0"/>
        <v>12.694444444444445</v>
      </c>
      <c r="F58" s="26">
        <v>0.70902777777777781</v>
      </c>
      <c r="G58" s="24">
        <v>10</v>
      </c>
      <c r="H58" s="32">
        <f>SUM(C47:C58)</f>
        <v>12</v>
      </c>
    </row>
    <row r="61" spans="2:8" ht="43.5">
      <c r="B61" s="21" t="s">
        <v>0</v>
      </c>
      <c r="C61" s="21" t="s">
        <v>12</v>
      </c>
      <c r="D61" s="21" t="s">
        <v>19</v>
      </c>
      <c r="E61" s="11" t="s">
        <v>14</v>
      </c>
      <c r="F61" s="21" t="s">
        <v>15</v>
      </c>
      <c r="G61" s="21" t="s">
        <v>16</v>
      </c>
    </row>
    <row r="62" spans="2:8">
      <c r="B62" s="31">
        <v>1</v>
      </c>
      <c r="C62" s="17">
        <v>1</v>
      </c>
      <c r="D62" s="26">
        <v>0.58611111111111114</v>
      </c>
      <c r="E62" s="22">
        <v>0.59444444444444444</v>
      </c>
      <c r="F62" s="26">
        <v>0.59722222222222221</v>
      </c>
      <c r="G62" s="17">
        <v>12</v>
      </c>
      <c r="H62" s="28"/>
    </row>
    <row r="63" spans="2:8">
      <c r="B63" s="31">
        <v>2</v>
      </c>
      <c r="C63" s="17">
        <v>1</v>
      </c>
      <c r="D63" s="26">
        <v>0.59027777777777779</v>
      </c>
      <c r="E63" s="22">
        <v>0.59722222222222221</v>
      </c>
      <c r="F63" s="26">
        <v>0.6</v>
      </c>
      <c r="G63" s="17">
        <v>10</v>
      </c>
      <c r="H63" s="28"/>
    </row>
    <row r="64" spans="2:8">
      <c r="B64" s="31">
        <v>3</v>
      </c>
      <c r="C64" s="17">
        <v>1</v>
      </c>
      <c r="D64" s="26">
        <v>0.59375</v>
      </c>
      <c r="E64" s="22">
        <v>0.60138888888888886</v>
      </c>
      <c r="F64" s="26">
        <v>0.60416666666666663</v>
      </c>
      <c r="G64" s="17">
        <v>11</v>
      </c>
      <c r="H64" s="28"/>
    </row>
    <row r="65" spans="2:8">
      <c r="B65" s="31">
        <v>4</v>
      </c>
      <c r="C65" s="17">
        <v>1</v>
      </c>
      <c r="D65" s="26">
        <v>0.59583333333333333</v>
      </c>
      <c r="E65" s="22">
        <v>0.60624999999999996</v>
      </c>
      <c r="F65" s="26">
        <v>0.60902777777777772</v>
      </c>
      <c r="G65" s="17">
        <v>15</v>
      </c>
      <c r="H65" s="28"/>
    </row>
    <row r="66" spans="2:8">
      <c r="B66" s="31">
        <v>5</v>
      </c>
      <c r="C66" s="17">
        <v>1</v>
      </c>
      <c r="D66" s="26">
        <v>0.59930555555555554</v>
      </c>
      <c r="E66" s="22">
        <v>0.60763888888888884</v>
      </c>
      <c r="F66" s="26">
        <v>0.61041666666666672</v>
      </c>
      <c r="G66" s="17">
        <v>12</v>
      </c>
      <c r="H66" s="28"/>
    </row>
    <row r="67" spans="2:8">
      <c r="B67" s="31">
        <v>6</v>
      </c>
      <c r="C67" s="17">
        <v>1</v>
      </c>
      <c r="D67" s="26">
        <v>0.60277777777777775</v>
      </c>
      <c r="E67" s="22">
        <v>0.61041666666666661</v>
      </c>
      <c r="F67" s="26">
        <v>0.61319444444444449</v>
      </c>
      <c r="G67" s="17">
        <v>11</v>
      </c>
      <c r="H67" s="28"/>
    </row>
    <row r="68" spans="2:8">
      <c r="B68" s="31">
        <v>7</v>
      </c>
      <c r="C68" s="17">
        <v>1</v>
      </c>
      <c r="D68" s="26">
        <v>0.60555555555555551</v>
      </c>
      <c r="E68" s="22">
        <v>0.6152777777777777</v>
      </c>
      <c r="F68" s="26">
        <v>0.61875000000000002</v>
      </c>
      <c r="G68" s="17">
        <v>14</v>
      </c>
      <c r="H68" s="28"/>
    </row>
    <row r="69" spans="2:8">
      <c r="B69" s="31">
        <v>8</v>
      </c>
      <c r="C69" s="17">
        <v>1</v>
      </c>
      <c r="D69" s="26">
        <v>0.60902777777777772</v>
      </c>
      <c r="E69" s="22">
        <v>0.62083333333333324</v>
      </c>
      <c r="F69" s="26">
        <v>0.62361111111111112</v>
      </c>
      <c r="G69" s="17">
        <v>17</v>
      </c>
      <c r="H69" s="28"/>
    </row>
    <row r="70" spans="2:8">
      <c r="B70" s="31">
        <v>9</v>
      </c>
      <c r="C70" s="17">
        <v>1</v>
      </c>
      <c r="D70" s="26">
        <v>0.6118055555555556</v>
      </c>
      <c r="E70" s="22">
        <v>0.62291666666666667</v>
      </c>
      <c r="F70" s="26">
        <v>0.62569444444444444</v>
      </c>
      <c r="G70" s="17">
        <v>16</v>
      </c>
      <c r="H70" s="32">
        <f>SUM(C62:C70)</f>
        <v>9</v>
      </c>
    </row>
    <row r="71" spans="2:8">
      <c r="B71" s="31">
        <v>10</v>
      </c>
      <c r="C71" s="17">
        <v>1</v>
      </c>
      <c r="D71" s="26">
        <v>0.61527777777777781</v>
      </c>
      <c r="E71" s="22">
        <v>0.62361111111111112</v>
      </c>
      <c r="F71" s="26">
        <v>0.62638888888888888</v>
      </c>
      <c r="G71" s="17">
        <v>12</v>
      </c>
      <c r="H71" s="28"/>
    </row>
    <row r="72" spans="2:8">
      <c r="B72" s="31">
        <v>11</v>
      </c>
      <c r="C72" s="17">
        <v>1</v>
      </c>
      <c r="D72" s="26">
        <v>0.61805555555555558</v>
      </c>
      <c r="E72" s="22">
        <v>0.62430555555555556</v>
      </c>
      <c r="F72" s="26">
        <v>0.62708333333333333</v>
      </c>
      <c r="G72" s="17">
        <v>9</v>
      </c>
      <c r="H72" s="28"/>
    </row>
    <row r="73" spans="2:8">
      <c r="B73" s="31">
        <v>12</v>
      </c>
      <c r="C73" s="17">
        <v>1</v>
      </c>
      <c r="D73" s="26">
        <v>0.62152777777777779</v>
      </c>
      <c r="E73" s="22">
        <v>0.63194444444444442</v>
      </c>
      <c r="F73" s="26">
        <v>0.63472222222222219</v>
      </c>
      <c r="G73" s="17">
        <v>15</v>
      </c>
      <c r="H73" s="28"/>
    </row>
    <row r="74" spans="2:8">
      <c r="B74" s="31">
        <v>13</v>
      </c>
      <c r="C74" s="17">
        <v>1</v>
      </c>
      <c r="D74" s="26">
        <v>0.62430555555555556</v>
      </c>
      <c r="E74" s="22">
        <v>0.63402777777777775</v>
      </c>
      <c r="F74" s="26">
        <v>0.63680555555555551</v>
      </c>
      <c r="G74" s="17">
        <v>14</v>
      </c>
      <c r="H74" s="28"/>
    </row>
    <row r="75" spans="2:8">
      <c r="B75" s="31">
        <v>14</v>
      </c>
      <c r="C75" s="17">
        <v>1</v>
      </c>
      <c r="D75" s="26">
        <v>0.62777777777777777</v>
      </c>
      <c r="E75" s="22">
        <v>0.64027777777777772</v>
      </c>
      <c r="F75" s="26">
        <v>0.6430555555555556</v>
      </c>
      <c r="G75" s="17">
        <v>18</v>
      </c>
      <c r="H75" s="28"/>
    </row>
    <row r="76" spans="2:8">
      <c r="B76" s="31">
        <v>15</v>
      </c>
      <c r="C76" s="17">
        <v>1</v>
      </c>
      <c r="D76" s="26">
        <v>0.63055555555555554</v>
      </c>
      <c r="E76" s="22">
        <v>0.64166666666666661</v>
      </c>
      <c r="F76" s="26">
        <v>0.64444444444444449</v>
      </c>
      <c r="G76" s="17">
        <v>16</v>
      </c>
      <c r="H76" s="28"/>
    </row>
    <row r="77" spans="2:8">
      <c r="B77" s="20">
        <v>16</v>
      </c>
      <c r="C77" s="17">
        <v>1</v>
      </c>
      <c r="D77" s="26">
        <v>0.63402777777777775</v>
      </c>
      <c r="E77" s="22">
        <v>0.64305555555555549</v>
      </c>
      <c r="F77" s="26">
        <v>0.64583333333333337</v>
      </c>
      <c r="G77" s="17">
        <v>13</v>
      </c>
      <c r="H77" s="28"/>
    </row>
    <row r="78" spans="2:8">
      <c r="B78" s="20">
        <v>17</v>
      </c>
      <c r="C78" s="17">
        <v>1</v>
      </c>
      <c r="D78" s="26">
        <v>0.63749999999999996</v>
      </c>
      <c r="E78" s="22">
        <v>0.64513888888888882</v>
      </c>
      <c r="F78" s="26">
        <v>0.6479166666666667</v>
      </c>
      <c r="G78" s="17">
        <v>11</v>
      </c>
      <c r="H78" s="28"/>
    </row>
    <row r="79" spans="2:8">
      <c r="B79" s="20">
        <v>18</v>
      </c>
      <c r="C79" s="17">
        <v>1</v>
      </c>
      <c r="D79" s="26">
        <v>0.64027777777777772</v>
      </c>
      <c r="E79" s="22">
        <v>0.65208333333333324</v>
      </c>
      <c r="F79" s="26">
        <v>0.65486111111111112</v>
      </c>
      <c r="G79" s="17">
        <v>17</v>
      </c>
      <c r="H79" s="28"/>
    </row>
    <row r="80" spans="2:8">
      <c r="B80" s="20">
        <v>19</v>
      </c>
      <c r="C80" s="17">
        <v>1</v>
      </c>
      <c r="D80" s="26">
        <v>0.64375000000000004</v>
      </c>
      <c r="E80" s="22">
        <v>0.65347222222222223</v>
      </c>
      <c r="F80" s="26">
        <v>0.65625</v>
      </c>
      <c r="G80" s="17">
        <v>14</v>
      </c>
      <c r="H80" s="28"/>
    </row>
    <row r="81" spans="2:8">
      <c r="B81" s="20">
        <v>20</v>
      </c>
      <c r="C81" s="17">
        <v>1</v>
      </c>
      <c r="D81" s="26">
        <v>0.64652777777777781</v>
      </c>
      <c r="E81" s="22">
        <v>0.65763888888888888</v>
      </c>
      <c r="F81" s="26">
        <v>0.66041666666666665</v>
      </c>
      <c r="G81" s="17">
        <v>16</v>
      </c>
      <c r="H81" s="28"/>
    </row>
    <row r="82" spans="2:8">
      <c r="B82" s="20">
        <v>21</v>
      </c>
      <c r="C82" s="17">
        <v>1</v>
      </c>
      <c r="D82" s="26">
        <v>0.65</v>
      </c>
      <c r="E82" s="22">
        <v>0.65972222222222221</v>
      </c>
      <c r="F82" s="26">
        <v>0.66249999999999998</v>
      </c>
      <c r="G82" s="17">
        <v>14</v>
      </c>
      <c r="H82" s="28"/>
    </row>
    <row r="83" spans="2:8">
      <c r="B83" s="20">
        <v>22</v>
      </c>
      <c r="C83" s="17">
        <v>1</v>
      </c>
      <c r="D83" s="26">
        <v>0.65277777777777779</v>
      </c>
      <c r="E83" s="22">
        <v>0.66180555555555554</v>
      </c>
      <c r="F83" s="26">
        <v>0.6645833333333333</v>
      </c>
      <c r="G83" s="17">
        <v>13</v>
      </c>
      <c r="H83" s="32">
        <f>SUM(C71:C83)</f>
        <v>13</v>
      </c>
    </row>
    <row r="84" spans="2:8">
      <c r="B84" s="20">
        <v>23</v>
      </c>
      <c r="C84" s="17">
        <v>1</v>
      </c>
      <c r="D84" s="26">
        <v>0.65625</v>
      </c>
      <c r="E84" s="22">
        <v>0.66805555555555551</v>
      </c>
      <c r="F84" s="26">
        <v>0.67083333333333328</v>
      </c>
      <c r="G84" s="17">
        <v>17</v>
      </c>
      <c r="H84" s="28"/>
    </row>
    <row r="85" spans="2:8">
      <c r="B85" s="20">
        <v>24</v>
      </c>
      <c r="C85" s="17">
        <v>1</v>
      </c>
      <c r="D85" s="26">
        <v>0.65902777777777777</v>
      </c>
      <c r="E85" s="22">
        <v>0.67013888888888884</v>
      </c>
      <c r="F85" s="26">
        <v>0.67291666666666672</v>
      </c>
      <c r="G85" s="17">
        <v>16</v>
      </c>
      <c r="H85" s="28"/>
    </row>
    <row r="86" spans="2:8">
      <c r="B86" s="20">
        <v>25</v>
      </c>
      <c r="C86" s="17">
        <v>1</v>
      </c>
      <c r="D86" s="26">
        <v>0.66249999999999998</v>
      </c>
      <c r="E86" s="22">
        <v>0.67291666666666661</v>
      </c>
      <c r="F86" s="26">
        <v>0.67569444444444449</v>
      </c>
      <c r="G86" s="17">
        <v>15</v>
      </c>
      <c r="H86" s="28"/>
    </row>
    <row r="87" spans="2:8">
      <c r="B87" s="20">
        <v>26</v>
      </c>
      <c r="C87" s="17">
        <v>1</v>
      </c>
      <c r="D87" s="26">
        <v>0.66527777777777775</v>
      </c>
      <c r="E87" s="22">
        <v>0.67291666666666661</v>
      </c>
      <c r="F87" s="26">
        <v>0.67777777777777781</v>
      </c>
      <c r="G87" s="17">
        <v>11</v>
      </c>
      <c r="H87" s="28"/>
    </row>
    <row r="88" spans="2:8">
      <c r="B88" s="20">
        <v>27</v>
      </c>
      <c r="C88" s="17">
        <v>1</v>
      </c>
      <c r="D88" s="26">
        <v>0.66874999999999996</v>
      </c>
      <c r="E88" s="22">
        <v>0.67777777777777781</v>
      </c>
      <c r="F88" s="26">
        <v>0.68055555555555558</v>
      </c>
      <c r="G88" s="17">
        <v>19</v>
      </c>
      <c r="H88" s="28"/>
    </row>
    <row r="89" spans="2:8">
      <c r="B89" s="20">
        <v>28</v>
      </c>
      <c r="C89" s="17">
        <v>1</v>
      </c>
      <c r="D89" s="26">
        <v>0.67222222222222228</v>
      </c>
      <c r="E89" s="22">
        <v>0.68194444444444446</v>
      </c>
      <c r="F89" s="26">
        <v>0.68472222222222223</v>
      </c>
      <c r="G89" s="17">
        <v>8</v>
      </c>
      <c r="H89" s="28"/>
    </row>
    <row r="90" spans="2:8">
      <c r="B90" s="16">
        <v>29</v>
      </c>
      <c r="C90" s="17">
        <v>1</v>
      </c>
      <c r="D90" s="26">
        <v>0.67500000000000004</v>
      </c>
      <c r="E90" s="22">
        <v>0.68819444444444444</v>
      </c>
      <c r="F90" s="26">
        <v>0.69097222222222221</v>
      </c>
      <c r="G90" s="17">
        <v>19</v>
      </c>
      <c r="H90" s="28"/>
    </row>
    <row r="91" spans="2:8">
      <c r="B91" s="16">
        <v>30</v>
      </c>
      <c r="C91" s="17">
        <v>1</v>
      </c>
      <c r="D91" s="26">
        <v>0.67847222222222225</v>
      </c>
      <c r="E91" s="22">
        <v>0.68888888888888888</v>
      </c>
      <c r="F91" s="26">
        <v>0.69166666666666665</v>
      </c>
      <c r="G91" s="17">
        <v>15</v>
      </c>
      <c r="H91" s="28"/>
    </row>
    <row r="92" spans="2:8">
      <c r="B92" s="16">
        <v>31</v>
      </c>
      <c r="C92" s="17">
        <v>1</v>
      </c>
      <c r="D92" s="26">
        <v>0.68125000000000002</v>
      </c>
      <c r="E92" s="22">
        <v>0.69097222222222221</v>
      </c>
      <c r="F92" s="26">
        <v>0.69374999999999998</v>
      </c>
      <c r="G92" s="17">
        <v>14</v>
      </c>
      <c r="H92" s="28"/>
    </row>
    <row r="93" spans="2:8">
      <c r="B93" s="16">
        <v>32</v>
      </c>
      <c r="C93" s="17">
        <v>1</v>
      </c>
      <c r="D93" s="26">
        <v>0.68472222222222223</v>
      </c>
      <c r="E93" s="22">
        <v>0.69097222222222221</v>
      </c>
      <c r="F93" s="26">
        <v>0.6958333333333333</v>
      </c>
      <c r="G93" s="17">
        <v>9</v>
      </c>
      <c r="H93" s="28"/>
    </row>
    <row r="94" spans="2:8">
      <c r="B94" s="16">
        <v>33</v>
      </c>
      <c r="C94" s="17">
        <v>1</v>
      </c>
      <c r="D94" s="26">
        <v>0.6875</v>
      </c>
      <c r="E94" s="22">
        <v>0.69722222222222219</v>
      </c>
      <c r="F94" s="26">
        <v>0.7</v>
      </c>
      <c r="G94" s="17">
        <v>14</v>
      </c>
      <c r="H94" s="28"/>
    </row>
    <row r="95" spans="2:8">
      <c r="B95" s="16">
        <v>34</v>
      </c>
      <c r="C95" s="17">
        <v>1</v>
      </c>
      <c r="D95" s="26">
        <v>0.69097222222222221</v>
      </c>
      <c r="E95" s="22">
        <v>0.7</v>
      </c>
      <c r="F95" s="26">
        <v>0.70277777777777772</v>
      </c>
      <c r="G95" s="17">
        <v>13</v>
      </c>
      <c r="H95" s="28"/>
    </row>
    <row r="96" spans="2:8">
      <c r="B96" s="16">
        <v>35</v>
      </c>
      <c r="C96" s="17">
        <v>1</v>
      </c>
      <c r="D96" s="26">
        <v>0.69444444444444442</v>
      </c>
      <c r="E96" s="22">
        <v>0.70624999999999993</v>
      </c>
      <c r="F96" s="26">
        <v>0.70902777777777781</v>
      </c>
      <c r="G96" s="17">
        <v>17</v>
      </c>
      <c r="H96" s="28"/>
    </row>
    <row r="97" spans="2:8">
      <c r="B97" s="16">
        <v>36</v>
      </c>
      <c r="C97" s="17">
        <v>1</v>
      </c>
      <c r="D97" s="26">
        <v>0.69722222222222219</v>
      </c>
      <c r="E97" s="22">
        <v>0.70833333333333326</v>
      </c>
      <c r="F97" s="26">
        <v>0.71111111111111114</v>
      </c>
      <c r="G97" s="17">
        <v>16</v>
      </c>
      <c r="H97" s="28"/>
    </row>
    <row r="98" spans="2:8">
      <c r="B98" s="16">
        <v>37</v>
      </c>
      <c r="C98" s="17">
        <v>1</v>
      </c>
      <c r="D98" s="26">
        <v>0.7006944444444444</v>
      </c>
      <c r="E98" s="22">
        <v>0.71111111111111103</v>
      </c>
      <c r="F98" s="26">
        <v>0.71388888888888891</v>
      </c>
      <c r="G98" s="17">
        <v>15</v>
      </c>
      <c r="H98" s="28"/>
    </row>
    <row r="99" spans="2:8">
      <c r="B99" s="16">
        <v>38</v>
      </c>
      <c r="C99" s="17">
        <v>1</v>
      </c>
      <c r="D99" s="26">
        <v>0.70347222222222228</v>
      </c>
      <c r="E99" s="22">
        <v>0.71111111111111114</v>
      </c>
      <c r="F99" s="26">
        <v>0.71527777777777779</v>
      </c>
      <c r="G99" s="17">
        <v>11</v>
      </c>
      <c r="H99" s="28"/>
    </row>
    <row r="100" spans="2:8">
      <c r="B100" s="16">
        <v>39</v>
      </c>
      <c r="C100" s="17">
        <v>1</v>
      </c>
      <c r="D100" s="26">
        <v>0.70694444444444449</v>
      </c>
      <c r="E100" s="22">
        <v>0.71527777777777779</v>
      </c>
      <c r="F100" s="26">
        <v>0.71805555555555556</v>
      </c>
      <c r="G100" s="17">
        <v>19</v>
      </c>
      <c r="H100" s="28"/>
    </row>
    <row r="101" spans="2:8">
      <c r="B101" s="16">
        <v>40</v>
      </c>
      <c r="C101" s="17">
        <v>1</v>
      </c>
      <c r="D101" s="26">
        <v>0.70972222222222225</v>
      </c>
      <c r="E101" s="22">
        <v>0.72013888888888888</v>
      </c>
      <c r="F101" s="26">
        <v>0.72569444444444442</v>
      </c>
      <c r="G101" s="17">
        <v>8</v>
      </c>
      <c r="H101" s="28"/>
    </row>
    <row r="102" spans="2:8">
      <c r="B102" s="16">
        <v>41</v>
      </c>
      <c r="C102" s="17">
        <v>1</v>
      </c>
      <c r="D102" s="26">
        <v>0.71319444444444446</v>
      </c>
      <c r="E102" s="22">
        <v>0.72361111111111109</v>
      </c>
      <c r="F102" s="26">
        <v>0.72777777777777775</v>
      </c>
      <c r="G102" s="17">
        <v>15</v>
      </c>
      <c r="H102" s="32">
        <f>SUM(C84:C102)</f>
        <v>19</v>
      </c>
    </row>
    <row r="103" spans="2:8">
      <c r="D103" s="29"/>
      <c r="E103" s="29"/>
      <c r="F103" s="29"/>
      <c r="G103" s="33">
        <f>AVERAGE(G3:G24,G27:G43,G44:G58,G62:G81,G82:G102)</f>
        <v>13.778947368421052</v>
      </c>
      <c r="H103" s="28" t="s">
        <v>20</v>
      </c>
    </row>
    <row r="104" spans="2:8">
      <c r="D104" s="29"/>
      <c r="E104" s="29"/>
      <c r="F104" s="29"/>
      <c r="H104" s="28"/>
    </row>
    <row r="105" spans="2:8">
      <c r="D105" s="29"/>
      <c r="E105" s="29"/>
      <c r="F105" s="29"/>
      <c r="H105" s="28"/>
    </row>
    <row r="106" spans="2:8">
      <c r="D106" s="29"/>
      <c r="E106" s="29"/>
      <c r="F106" s="29"/>
      <c r="H106" s="28"/>
    </row>
    <row r="107" spans="2:8">
      <c r="D107" s="29"/>
      <c r="E107" s="29"/>
      <c r="F107" s="29"/>
      <c r="H107" s="28"/>
    </row>
    <row r="108" spans="2:8">
      <c r="D108" s="29"/>
      <c r="E108" s="29"/>
      <c r="F108" s="29"/>
      <c r="H108" s="28"/>
    </row>
    <row r="109" spans="2:8">
      <c r="D109" s="29"/>
      <c r="E109" s="29"/>
      <c r="F109" s="29"/>
      <c r="H109" s="28"/>
    </row>
    <row r="110" spans="2:8">
      <c r="D110" s="29"/>
      <c r="E110" s="29"/>
      <c r="F110" s="29"/>
      <c r="H110" s="28"/>
    </row>
    <row r="111" spans="2:8">
      <c r="D111" s="29"/>
      <c r="E111" s="29"/>
      <c r="F111" s="29"/>
      <c r="H111" s="28"/>
    </row>
    <row r="112" spans="2:8">
      <c r="D112" s="29"/>
      <c r="E112" s="29"/>
      <c r="F112" s="29"/>
      <c r="H112" s="28"/>
    </row>
    <row r="113" spans="4:8">
      <c r="D113" s="29"/>
      <c r="E113" s="29"/>
      <c r="F113" s="29"/>
      <c r="H113" s="28"/>
    </row>
    <row r="114" spans="4:8">
      <c r="D114" s="29"/>
      <c r="E114" s="29"/>
      <c r="F114" s="29"/>
      <c r="H114" s="28"/>
    </row>
    <row r="115" spans="4:8">
      <c r="D115" s="29"/>
      <c r="E115" s="29"/>
      <c r="F115" s="29"/>
      <c r="H115" s="28"/>
    </row>
    <row r="116" spans="4:8">
      <c r="D116" s="29"/>
      <c r="E116" s="29"/>
      <c r="F116" s="29"/>
      <c r="H116" s="28"/>
    </row>
    <row r="117" spans="4:8">
      <c r="H117" s="28"/>
    </row>
    <row r="118" spans="4:8">
      <c r="H118" s="28"/>
    </row>
    <row r="119" spans="4:8">
      <c r="H119" s="28"/>
    </row>
    <row r="120" spans="4:8">
      <c r="H120" s="28"/>
    </row>
    <row r="121" spans="4:8">
      <c r="H121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A4B5-153C-4AC4-9415-5B099A820FDA}">
  <dimension ref="B1:J20"/>
  <sheetViews>
    <sheetView tabSelected="1" workbookViewId="0">
      <selection activeCell="E3" sqref="E3"/>
    </sheetView>
  </sheetViews>
  <sheetFormatPr defaultColWidth="11.42578125" defaultRowHeight="14.45"/>
  <sheetData>
    <row r="1" spans="2:10" ht="28.9">
      <c r="E1" s="8" t="s">
        <v>21</v>
      </c>
      <c r="F1" t="s">
        <v>22</v>
      </c>
      <c r="G1" t="s">
        <v>23</v>
      </c>
    </row>
    <row r="2" spans="2:10">
      <c r="E2">
        <f>G6+G7</f>
        <v>236</v>
      </c>
      <c r="F2" t="s">
        <v>24</v>
      </c>
      <c r="G2" s="32">
        <v>3</v>
      </c>
    </row>
    <row r="4" spans="2:10">
      <c r="B4" s="41" t="s">
        <v>25</v>
      </c>
      <c r="C4" s="41"/>
      <c r="D4" s="41"/>
      <c r="G4" s="42" t="s">
        <v>26</v>
      </c>
      <c r="H4" s="43"/>
      <c r="I4" s="44"/>
    </row>
    <row r="5" spans="2:10">
      <c r="B5" s="11" t="s">
        <v>27</v>
      </c>
      <c r="C5" s="11" t="s">
        <v>28</v>
      </c>
      <c r="D5" s="11" t="s">
        <v>29</v>
      </c>
      <c r="G5" s="11" t="s">
        <v>27</v>
      </c>
      <c r="H5" s="11" t="s">
        <v>30</v>
      </c>
      <c r="I5" s="11" t="s">
        <v>29</v>
      </c>
    </row>
    <row r="6" spans="2:10">
      <c r="B6" s="37">
        <f>Restaurante!J40+Restaurante!J83+Restaurante!J123+Panaderia!H11+Panaderia!H34+Panaderia!H70-6</f>
        <v>91</v>
      </c>
      <c r="C6" s="11" t="s">
        <v>31</v>
      </c>
      <c r="D6" s="12">
        <f>B6/$E$2</f>
        <v>0.38559322033898308</v>
      </c>
      <c r="G6" s="11">
        <v>141</v>
      </c>
      <c r="H6" s="11" t="s">
        <v>32</v>
      </c>
      <c r="I6" s="12">
        <f>G6/E2</f>
        <v>0.59745762711864403</v>
      </c>
    </row>
    <row r="7" spans="2:10">
      <c r="B7" s="37">
        <f>Restaurante!J59+Restaurante!J95+Restaurante!J135+Panaderia!H19+Panaderia!H46+Panaderia!H83</f>
        <v>76</v>
      </c>
      <c r="C7" s="11" t="s">
        <v>33</v>
      </c>
      <c r="D7" s="12">
        <f>B7/$E$2</f>
        <v>0.32203389830508472</v>
      </c>
      <c r="G7" s="11">
        <v>95</v>
      </c>
      <c r="H7" s="11" t="s">
        <v>34</v>
      </c>
      <c r="I7" s="12">
        <f>G7/E2</f>
        <v>0.40254237288135591</v>
      </c>
    </row>
    <row r="8" spans="2:10">
      <c r="B8" s="37">
        <f>Restaurante!J148+Restaurante!J108+Restaurante!J66+Panaderia!H102+Panaderia!H58+Panaderia!H24</f>
        <v>69</v>
      </c>
      <c r="C8" s="11" t="s">
        <v>35</v>
      </c>
      <c r="D8" s="12">
        <f>B8/$E$2</f>
        <v>0.2923728813559322</v>
      </c>
      <c r="G8">
        <f>G6+G7</f>
        <v>236</v>
      </c>
      <c r="I8" s="10">
        <f>I6+I7</f>
        <v>1</v>
      </c>
      <c r="J8" t="s">
        <v>36</v>
      </c>
    </row>
    <row r="9" spans="2:10">
      <c r="B9">
        <f>B6+B7+B8</f>
        <v>236</v>
      </c>
      <c r="D9" s="10">
        <f>SUM(D6:D8)</f>
        <v>1</v>
      </c>
      <c r="E9" t="s">
        <v>36</v>
      </c>
    </row>
    <row r="11" spans="2:10">
      <c r="B11" s="45" t="s">
        <v>37</v>
      </c>
      <c r="C11" s="45"/>
      <c r="D11" s="39">
        <f>6/E2</f>
        <v>2.5423728813559324E-2</v>
      </c>
    </row>
    <row r="13" spans="2:10">
      <c r="C13" s="32"/>
      <c r="D13" s="32"/>
    </row>
    <row r="20" spans="2:2">
      <c r="B20" s="32"/>
    </row>
  </sheetData>
  <mergeCells count="3">
    <mergeCell ref="B4:D4"/>
    <mergeCell ref="G4:I4"/>
    <mergeCell ref="B11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67BD-7974-4833-A94E-E0CDF6283ED0}">
  <dimension ref="B2:E5"/>
  <sheetViews>
    <sheetView workbookViewId="0">
      <selection activeCell="C6" sqref="C6"/>
    </sheetView>
  </sheetViews>
  <sheetFormatPr defaultRowHeight="15"/>
  <cols>
    <col min="2" max="2" width="14.85546875" customWidth="1"/>
    <col min="3" max="3" width="10.28515625" bestFit="1" customWidth="1"/>
    <col min="5" max="5" width="12.85546875" customWidth="1"/>
  </cols>
  <sheetData>
    <row r="2" spans="2:5">
      <c r="E2" t="s">
        <v>38</v>
      </c>
    </row>
    <row r="3" spans="2:5">
      <c r="B3" t="s">
        <v>39</v>
      </c>
      <c r="C3" s="40">
        <v>3635</v>
      </c>
      <c r="E3" s="40">
        <f>(C3/30)/8</f>
        <v>15.145833333333334</v>
      </c>
    </row>
    <row r="4" spans="2:5">
      <c r="B4" t="s">
        <v>40</v>
      </c>
      <c r="C4" s="40">
        <v>3600</v>
      </c>
      <c r="E4" s="40">
        <f t="shared" ref="E4:E5" si="0">(C4/30)/8</f>
        <v>15</v>
      </c>
    </row>
    <row r="5" spans="2:5">
      <c r="B5" t="s">
        <v>41</v>
      </c>
      <c r="C5" s="40">
        <v>3635</v>
      </c>
      <c r="E5" s="40">
        <f t="shared" si="0"/>
        <v>15.145833333333334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4F2144C8C508469AF3BE4077E7D21B" ma:contentTypeVersion="16" ma:contentTypeDescription="Crear nuevo documento." ma:contentTypeScope="" ma:versionID="04900fc6acaa82521d41c4388fdd3778">
  <xsd:schema xmlns:xsd="http://www.w3.org/2001/XMLSchema" xmlns:xs="http://www.w3.org/2001/XMLSchema" xmlns:p="http://schemas.microsoft.com/office/2006/metadata/properties" xmlns:ns3="5a8a976d-1225-4918-8b91-ed5a9fbc890a" xmlns:ns4="c00a25c1-6d5f-4771-ba84-f01cb2376468" targetNamespace="http://schemas.microsoft.com/office/2006/metadata/properties" ma:root="true" ma:fieldsID="cda50ca7761a953d487e500207ba84fa" ns3:_="" ns4:_="">
    <xsd:import namespace="5a8a976d-1225-4918-8b91-ed5a9fbc890a"/>
    <xsd:import namespace="c00a25c1-6d5f-4771-ba84-f01cb23764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8a976d-1225-4918-8b91-ed5a9fbc89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0a25c1-6d5f-4771-ba84-f01cb237646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8a976d-1225-4918-8b91-ed5a9fbc890a" xsi:nil="true"/>
  </documentManagement>
</p:properties>
</file>

<file path=customXml/itemProps1.xml><?xml version="1.0" encoding="utf-8"?>
<ds:datastoreItem xmlns:ds="http://schemas.openxmlformats.org/officeDocument/2006/customXml" ds:itemID="{C55B1C18-FB90-4F31-9D6D-840328918B69}"/>
</file>

<file path=customXml/itemProps2.xml><?xml version="1.0" encoding="utf-8"?>
<ds:datastoreItem xmlns:ds="http://schemas.openxmlformats.org/officeDocument/2006/customXml" ds:itemID="{3F19B9A6-22DB-4B4A-84F9-5E542DC11FA6}"/>
</file>

<file path=customXml/itemProps3.xml><?xml version="1.0" encoding="utf-8"?>
<ds:datastoreItem xmlns:ds="http://schemas.openxmlformats.org/officeDocument/2006/customXml" ds:itemID="{8A68DB31-C8DE-4C10-8899-11D37EA282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ANDRES ALVAREZ MAZARIEGOS</dc:creator>
  <cp:keywords/>
  <dc:description/>
  <cp:lastModifiedBy/>
  <cp:revision/>
  <dcterms:created xsi:type="dcterms:W3CDTF">2024-05-12T04:28:08Z</dcterms:created>
  <dcterms:modified xsi:type="dcterms:W3CDTF">2024-05-23T16:17:50Z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0x0101006B4F2144C8C508469AF3BE4077E7D21B</vt:lpwstr>
  </property>
</Properties>
</file>