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SEGUNDOCICLO2024\PRODUCCION_Y_OPERACIONES_I\SEMANA8\"/>
    </mc:Choice>
  </mc:AlternateContent>
  <xr:revisionPtr revIDLastSave="0" documentId="13_ncr:1_{122EC056-CB56-4928-8F09-AA249C2A311C}" xr6:coauthVersionLast="47" xr6:coauthVersionMax="47" xr10:uidLastSave="{00000000-0000-0000-0000-000000000000}"/>
  <bookViews>
    <workbookView xWindow="-120" yWindow="-120" windowWidth="29040" windowHeight="15720" xr2:uid="{1079FD15-BE36-4D75-AC71-113EDD55F7AA}"/>
  </bookViews>
  <sheets>
    <sheet name="Hoja2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7" i="2"/>
  <c r="E22" i="2"/>
  <c r="F21" i="2"/>
  <c r="C18" i="3"/>
  <c r="E11" i="3"/>
  <c r="E10" i="3"/>
  <c r="E9" i="3"/>
  <c r="E8" i="3"/>
  <c r="E7" i="3"/>
  <c r="E6" i="3"/>
  <c r="E5" i="3"/>
  <c r="D11" i="3"/>
  <c r="D6" i="3"/>
  <c r="D7" i="3"/>
  <c r="D8" i="3"/>
  <c r="D9" i="3"/>
  <c r="D10" i="3"/>
  <c r="D5" i="3"/>
  <c r="C15" i="3"/>
  <c r="C14" i="3"/>
  <c r="B11" i="3"/>
  <c r="C11" i="3"/>
  <c r="C13" i="3"/>
  <c r="D9" i="2"/>
  <c r="E9" i="2"/>
  <c r="F9" i="2"/>
  <c r="D10" i="2" s="1"/>
  <c r="F8" i="2"/>
  <c r="E8" i="2"/>
  <c r="D8" i="2"/>
  <c r="F7" i="2"/>
  <c r="E7" i="2"/>
  <c r="F6" i="2"/>
  <c r="F22" i="2" l="1"/>
  <c r="D23" i="2" s="1"/>
  <c r="E10" i="2"/>
  <c r="F10" i="2" s="1"/>
  <c r="D11" i="2" s="1"/>
  <c r="E23" i="2" l="1"/>
  <c r="F23" i="2" s="1"/>
  <c r="D24" i="2" s="1"/>
  <c r="E11" i="2"/>
  <c r="F11" i="2" s="1"/>
  <c r="D12" i="2" s="1"/>
  <c r="E24" i="2" l="1"/>
  <c r="F24" i="2" s="1"/>
  <c r="D25" i="2" s="1"/>
  <c r="E12" i="2"/>
  <c r="F12" i="2"/>
  <c r="D13" i="2" s="1"/>
  <c r="E25" i="2" l="1"/>
  <c r="F25" i="2"/>
  <c r="D26" i="2" s="1"/>
  <c r="E13" i="2"/>
  <c r="F13" i="2" s="1"/>
  <c r="D14" i="2" s="1"/>
  <c r="E26" i="2" l="1"/>
  <c r="F26" i="2" s="1"/>
  <c r="D27" i="2" s="1"/>
  <c r="E14" i="2"/>
  <c r="F14" i="2" s="1"/>
  <c r="D15" i="2" s="1"/>
  <c r="E27" i="2" l="1"/>
  <c r="F27" i="2" s="1"/>
  <c r="D28" i="2" s="1"/>
  <c r="E15" i="2"/>
  <c r="F15" i="2" s="1"/>
  <c r="E28" i="2" l="1"/>
  <c r="F28" i="2" s="1"/>
  <c r="D29" i="2" s="1"/>
  <c r="E29" i="2" l="1"/>
  <c r="F29" i="2" s="1"/>
  <c r="D30" i="2" s="1"/>
  <c r="E30" i="2" l="1"/>
  <c r="F30" i="2" s="1"/>
</calcChain>
</file>

<file path=xl/sharedStrings.xml><?xml version="1.0" encoding="utf-8"?>
<sst xmlns="http://schemas.openxmlformats.org/spreadsheetml/2006/main" count="54" uniqueCount="36">
  <si>
    <t>Mes </t>
  </si>
  <si>
    <t>Venta real (en unidades)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</si>
  <si>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</si>
  <si>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</si>
  <si>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</si>
  <si>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</si>
  <si>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</si>
  <si>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</si>
  <si>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</si>
  <si>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</si>
  <si>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</si>
  <si>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</si>
  <si>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¿? </t>
  </si>
  <si>
    <t>Ft</t>
  </si>
  <si>
    <t>Tt</t>
  </si>
  <si>
    <t>alpha</t>
  </si>
  <si>
    <t>beta</t>
  </si>
  <si>
    <t>Ft+Tt</t>
  </si>
  <si>
    <t>Temperatura</t>
  </si>
  <si>
    <t>Venta</t>
  </si>
  <si>
    <t>X promedio</t>
  </si>
  <si>
    <t>Y promedio</t>
  </si>
  <si>
    <t>n</t>
  </si>
  <si>
    <t>XY</t>
  </si>
  <si>
    <t>x cuadrado</t>
  </si>
  <si>
    <t>sacando B</t>
  </si>
  <si>
    <r>
      <t>51.5-(6)*(3)*(2.5) / (80-(6)*(3</t>
    </r>
    <r>
      <rPr>
        <sz val="11"/>
        <color theme="1"/>
        <rFont val="Aptos Narrow"/>
        <family val="2"/>
      </rPr>
      <t>^2)</t>
    </r>
  </si>
  <si>
    <t>B</t>
  </si>
  <si>
    <t>y = a+bx</t>
  </si>
  <si>
    <t>2.5 = a + 0.25 (3)</t>
  </si>
  <si>
    <t>2.5 = a + 0.75</t>
  </si>
  <si>
    <t>1.75 = a</t>
  </si>
  <si>
    <t>y = 1.75 + 0.25x</t>
  </si>
  <si>
    <t>1.75+0.25(10)</t>
  </si>
  <si>
    <t>1.75 + 2.5</t>
  </si>
  <si>
    <t>y = 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</si>
</sst>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4" xfId="0" applyNumberFormat="1" applyFont="1" applyBorder="1" applyAlignment="1">
      <alignment horizontal="center" vertical="center" wrapText="1"/>
    </xf>
    <xf numFmtId="43" fontId="0" fillId="0" borderId="0" xfId="1" applyFont="1"/>
    <xf numFmtId="43" fontId="0" fillId="3" borderId="0" xfId="1" applyFont="1" applyFill="1"/>
    <xf numFmtId="0" fontId="0" fillId="0" borderId="6" xfId="0" applyBorder="1"/>
    <xf numFmtId="0" fontId="0" fillId="0" borderId="0" xfId="0" quotePrefix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201707</xdr:colOff>
      <xdr:row>3</xdr:row>
      <xdr:rowOff>119531</xdr:rowOff>
    </xdr:from>
    <xdr:to>
      <xdr:col>15</xdr:col>
      <xdr:colOff>69359</xdr:colOff>
      <xdr:row>6</xdr:row>
      <xdr:rowOff>40392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CFE9523E-35F4-4E31-9EF0-6B07A8358F3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100" t="41100" r="26975" b="51685"/>
        <a:stretch/>
      </xdr:blipFill>
      <xdr:spPr bwMode="auto">
        <a:xfrm>
          <a:off x="4680325" y="668619"/>
          <a:ext cx="6725652" cy="8546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322465</xdr:colOff>
      <xdr:row>7</xdr:row>
      <xdr:rowOff>190232</xdr:rowOff>
    </xdr:from>
    <xdr:to>
      <xdr:col>13</xdr:col>
      <xdr:colOff>591070</xdr:colOff>
      <xdr:row>10</xdr:row>
      <xdr:rowOff>132447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8B609AA0-7726-41C2-BAEF-4322B5861FB6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38982" t="22807" r="31561" b="72390"/>
        <a:stretch/>
      </xdr:blipFill>
      <xdr:spPr bwMode="auto">
        <a:xfrm>
          <a:off x="4769907" y="2117213"/>
          <a:ext cx="5602605" cy="53569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578828</xdr:colOff>
      <xdr:row>11</xdr:row>
      <xdr:rowOff>102578</xdr:rowOff>
    </xdr:from>
    <xdr:to>
      <xdr:col>15</xdr:col>
      <xdr:colOff>41986</xdr:colOff>
      <xdr:row>16</xdr:row>
      <xdr:rowOff>7328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869EA3-F9C4-308B-B741-A2AF9DC3E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6270" y="2820866"/>
          <a:ext cx="6321158" cy="886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438149</xdr:colOff>
      <xdr:row>13</xdr:row>
      <xdr:rowOff>101599</xdr:rowOff>
    </xdr:from>
    <xdr:to>
      <xdr:col>13</xdr:col>
      <xdr:colOff>742950</xdr:colOff>
      <xdr:row>21</xdr:row>
      <xdr:rowOff>38100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1F037B83-EFE2-436A-8EC1-669B1729F5D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21775" t="57189" r="67263" b="30157"/>
        <a:stretch/>
      </xdr:blipFill>
      <xdr:spPr bwMode="auto">
        <a:xfrm>
          <a:off x="8058149" y="2311399"/>
          <a:ext cx="2590801" cy="140970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E57A-0FFC-4017-B177-4A1D42020A3C}">
  <dimension ref="B3:F30"/>
  <sheetViews>
    <sheetView tabSelected="1" topLeftCell="A7" zoomScale="130" zoomScaleNormal="130" workbookViewId="0">
      <selection activeCell="K20" sqref="K20"/>
    </sheetView>
  </sheetViews>
  <sheetFormatPr baseColWidth="10" defaultRowHeight="15" x14ac:dyDescent="0.25"/>
  <cols>
    <col min="3" max="3" width="9.5703125" bestFit="1" customWidth="1"/>
  </cols>
  <sheetData>
    <row r="3" spans="2:6" x14ac:dyDescent="0.25">
      <c r="B3">
        <v>1033508</v>
      </c>
      <c r="D3" t="s">
        <v>15</v>
      </c>
      <c r="E3" s="5">
        <v>0.3</v>
      </c>
    </row>
    <row r="4" spans="2:6" x14ac:dyDescent="0.25">
      <c r="D4" t="s">
        <v>16</v>
      </c>
      <c r="E4" s="5">
        <v>0.4</v>
      </c>
    </row>
    <row r="5" spans="2:6" ht="60.75" thickBot="1" x14ac:dyDescent="0.3">
      <c r="B5" s="3" t="s">
        <v>0</v>
      </c>
      <c r="C5" s="4" t="s">
        <v>1</v>
      </c>
      <c r="D5" t="s">
        <v>13</v>
      </c>
      <c r="E5" t="s">
        <v>14</v>
      </c>
      <c r="F5" t="s">
        <v>17</v>
      </c>
    </row>
    <row r="6" spans="2:6" ht="15.75" thickBot="1" x14ac:dyDescent="0.3">
      <c r="B6" s="1" t="s">
        <v>2</v>
      </c>
      <c r="C6" s="6">
        <v>12</v>
      </c>
      <c r="D6" s="7">
        <v>11</v>
      </c>
      <c r="E6" s="7">
        <v>2</v>
      </c>
      <c r="F6" s="7">
        <f>D6+E6</f>
        <v>13</v>
      </c>
    </row>
    <row r="7" spans="2:6" ht="15.75" thickBot="1" x14ac:dyDescent="0.3">
      <c r="B7" s="1" t="s">
        <v>3</v>
      </c>
      <c r="C7" s="6">
        <v>17</v>
      </c>
      <c r="D7" s="7">
        <f>($E$3*C6)+((1-$E$3)*F6)</f>
        <v>12.7</v>
      </c>
      <c r="E7" s="7">
        <f>($E$4*(D7-D6))+((1-$E$4)*(E6))</f>
        <v>1.8799999999999997</v>
      </c>
      <c r="F7" s="7">
        <f>D7+E7</f>
        <v>14.579999999999998</v>
      </c>
    </row>
    <row r="8" spans="2:6" ht="15.75" thickBot="1" x14ac:dyDescent="0.3">
      <c r="B8" s="1" t="s">
        <v>4</v>
      </c>
      <c r="C8" s="6">
        <v>20</v>
      </c>
      <c r="D8" s="7">
        <f>($E$3*C7)+((1-$E$3)*(F7))</f>
        <v>15.305999999999997</v>
      </c>
      <c r="E8" s="7">
        <f>($E$4*(D8-D7))+((1-$E$4)*E7)</f>
        <v>2.170399999999999</v>
      </c>
      <c r="F8" s="7">
        <f>D8+E8</f>
        <v>17.476399999999998</v>
      </c>
    </row>
    <row r="9" spans="2:6" ht="15.75" thickBot="1" x14ac:dyDescent="0.3">
      <c r="B9" s="1" t="s">
        <v>5</v>
      </c>
      <c r="C9" s="6">
        <v>10</v>
      </c>
      <c r="D9" s="7">
        <f t="shared" ref="D9" si="0">($E$3*C8)+((1-$E$3)*F8)</f>
        <v>18.23348</v>
      </c>
      <c r="E9" s="7">
        <f t="shared" ref="E9" si="1">($E$4*(D9-D8))+((1-$E$4)*(E8))</f>
        <v>2.4732320000000003</v>
      </c>
      <c r="F9" s="7">
        <f t="shared" ref="F9:F15" si="2">D9+E9</f>
        <v>20.706712</v>
      </c>
    </row>
    <row r="10" spans="2:6" ht="15.75" thickBot="1" x14ac:dyDescent="0.3">
      <c r="B10" s="1" t="s">
        <v>6</v>
      </c>
      <c r="C10" s="6">
        <v>24</v>
      </c>
      <c r="D10" s="7">
        <f t="shared" ref="D10" si="3">($E$3*C9)+((1-$E$3)*(F9))</f>
        <v>17.494698399999997</v>
      </c>
      <c r="E10" s="7">
        <f t="shared" ref="E10" si="4">($E$4*(D10-D9))+((1-$E$4)*E9)</f>
        <v>1.188426559999999</v>
      </c>
      <c r="F10" s="7">
        <f t="shared" si="2"/>
        <v>18.683124959999997</v>
      </c>
    </row>
    <row r="11" spans="2:6" ht="15.75" thickBot="1" x14ac:dyDescent="0.3">
      <c r="B11" s="1" t="s">
        <v>7</v>
      </c>
      <c r="C11" s="6">
        <v>21</v>
      </c>
      <c r="D11" s="7">
        <f t="shared" ref="D11" si="5">($E$3*C10)+((1-$E$3)*F10)</f>
        <v>20.278187471999999</v>
      </c>
      <c r="E11" s="7">
        <f t="shared" ref="E11" si="6">($E$4*(D11-D10))+((1-$E$4)*(E10))</f>
        <v>1.8264515648000001</v>
      </c>
      <c r="F11" s="7">
        <f t="shared" si="2"/>
        <v>22.104639036799998</v>
      </c>
    </row>
    <row r="12" spans="2:6" ht="15.75" thickBot="1" x14ac:dyDescent="0.3">
      <c r="B12" s="1" t="s">
        <v>8</v>
      </c>
      <c r="C12" s="6">
        <v>31</v>
      </c>
      <c r="D12" s="7">
        <f t="shared" ref="D12" si="7">($E$3*C11)+((1-$E$3)*(F11))</f>
        <v>21.773247325759996</v>
      </c>
      <c r="E12" s="7">
        <f t="shared" ref="E12" si="8">($E$4*(D12-D11))+((1-$E$4)*E11)</f>
        <v>1.693894880383999</v>
      </c>
      <c r="F12" s="7">
        <f t="shared" si="2"/>
        <v>23.467142206143997</v>
      </c>
    </row>
    <row r="13" spans="2:6" ht="15.75" thickBot="1" x14ac:dyDescent="0.3">
      <c r="B13" s="1" t="s">
        <v>9</v>
      </c>
      <c r="C13" s="6">
        <v>28</v>
      </c>
      <c r="D13" s="7">
        <f t="shared" ref="D13" si="9">($E$3*C12)+((1-$E$3)*F12)</f>
        <v>25.726999544300796</v>
      </c>
      <c r="E13" s="7">
        <f t="shared" ref="E13" si="10">($E$4*(D13-D12))+((1-$E$4)*(E12))</f>
        <v>2.5978378156467192</v>
      </c>
      <c r="F13" s="7">
        <f t="shared" si="2"/>
        <v>28.324837359947516</v>
      </c>
    </row>
    <row r="14" spans="2:6" ht="15.75" thickBot="1" x14ac:dyDescent="0.3">
      <c r="B14" s="1" t="s">
        <v>10</v>
      </c>
      <c r="C14" s="6">
        <v>36</v>
      </c>
      <c r="D14" s="7">
        <f t="shared" ref="D14" si="11">($E$3*C13)+((1-$E$3)*(F13))</f>
        <v>28.227386151963259</v>
      </c>
      <c r="E14" s="7">
        <f t="shared" ref="E14" si="12">($E$4*(D14-D13))+((1-$E$4)*E13)</f>
        <v>2.5588573324530168</v>
      </c>
      <c r="F14" s="7">
        <f t="shared" si="2"/>
        <v>30.786243484416275</v>
      </c>
    </row>
    <row r="15" spans="2:6" ht="15.75" thickBot="1" x14ac:dyDescent="0.3">
      <c r="B15" s="2" t="s">
        <v>11</v>
      </c>
      <c r="C15" s="6" t="s">
        <v>12</v>
      </c>
      <c r="D15" s="7">
        <f t="shared" ref="D15" si="13">($E$3*C14)+((1-$E$3)*F14)</f>
        <v>32.350370439091392</v>
      </c>
      <c r="E15" s="7">
        <f t="shared" ref="E15" si="14">($E$4*(D15-D14))+((1-$E$4)*(E14))</f>
        <v>3.1845081143230636</v>
      </c>
      <c r="F15" s="8">
        <f t="shared" si="2"/>
        <v>35.534878553414458</v>
      </c>
    </row>
    <row r="18" spans="2:6" x14ac:dyDescent="0.25">
      <c r="B18">
        <v>1284719</v>
      </c>
      <c r="D18" t="s">
        <v>15</v>
      </c>
      <c r="E18" s="5">
        <v>0.8</v>
      </c>
    </row>
    <row r="19" spans="2:6" x14ac:dyDescent="0.25">
      <c r="D19" t="s">
        <v>16</v>
      </c>
      <c r="E19" s="5">
        <v>0.4</v>
      </c>
    </row>
    <row r="20" spans="2:6" ht="60.75" thickBot="1" x14ac:dyDescent="0.3">
      <c r="B20" s="3" t="s">
        <v>0</v>
      </c>
      <c r="C20" s="4" t="s">
        <v>1</v>
      </c>
      <c r="D20" t="s">
        <v>13</v>
      </c>
      <c r="E20" t="s">
        <v>14</v>
      </c>
      <c r="F20" t="s">
        <v>17</v>
      </c>
    </row>
    <row r="21" spans="2:6" ht="15.75" thickBot="1" x14ac:dyDescent="0.3">
      <c r="B21" s="1" t="s">
        <v>2</v>
      </c>
      <c r="C21" s="6">
        <v>12</v>
      </c>
      <c r="D21" s="7">
        <v>11</v>
      </c>
      <c r="E21" s="7">
        <v>2</v>
      </c>
      <c r="F21" s="7">
        <f>D21+E21</f>
        <v>13</v>
      </c>
    </row>
    <row r="22" spans="2:6" ht="15.75" thickBot="1" x14ac:dyDescent="0.3">
      <c r="B22" s="1" t="s">
        <v>3</v>
      </c>
      <c r="C22" s="6">
        <v>17</v>
      </c>
      <c r="D22" s="7">
        <f>($E$18*C21)+((1-$E$18)*F21)</f>
        <v>12.200000000000001</v>
      </c>
      <c r="E22" s="7">
        <f>($E$4*(D22-D21))+((1-$E$4)*(E21))</f>
        <v>1.6800000000000004</v>
      </c>
      <c r="F22" s="7">
        <f>D22+E22</f>
        <v>13.88</v>
      </c>
    </row>
    <row r="23" spans="2:6" ht="15.75" thickBot="1" x14ac:dyDescent="0.3">
      <c r="B23" s="1" t="s">
        <v>4</v>
      </c>
      <c r="C23" s="6">
        <v>20</v>
      </c>
      <c r="D23" s="7">
        <f>($E$3*C22)+((1-$E$3)*(F22))</f>
        <v>14.815999999999999</v>
      </c>
      <c r="E23" s="7">
        <f>($E$4*(D23-D22))+((1-$E$4)*E22)</f>
        <v>2.0543999999999993</v>
      </c>
      <c r="F23" s="7">
        <f>D23+E23</f>
        <v>16.870399999999997</v>
      </c>
    </row>
    <row r="24" spans="2:6" ht="15.75" thickBot="1" x14ac:dyDescent="0.3">
      <c r="B24" s="1" t="s">
        <v>5</v>
      </c>
      <c r="C24" s="6">
        <v>10</v>
      </c>
      <c r="D24" s="7">
        <f t="shared" ref="D24" si="15">($E$3*C23)+((1-$E$3)*F23)</f>
        <v>17.809279999999998</v>
      </c>
      <c r="E24" s="7">
        <f t="shared" ref="E24" si="16">($E$4*(D24-D23))+((1-$E$4)*(E23))</f>
        <v>2.4299519999999992</v>
      </c>
      <c r="F24" s="7">
        <f t="shared" ref="F24:F30" si="17">D24+E24</f>
        <v>20.239231999999998</v>
      </c>
    </row>
    <row r="25" spans="2:6" ht="15.75" thickBot="1" x14ac:dyDescent="0.3">
      <c r="B25" s="1" t="s">
        <v>6</v>
      </c>
      <c r="C25" s="6">
        <v>24</v>
      </c>
      <c r="D25" s="7">
        <f t="shared" ref="D25" si="18">($E$3*C24)+((1-$E$3)*(F24))</f>
        <v>17.167462399999998</v>
      </c>
      <c r="E25" s="7">
        <f t="shared" ref="E25" si="19">($E$4*(D25-D24))+((1-$E$4)*E24)</f>
        <v>1.2012441599999997</v>
      </c>
      <c r="F25" s="7">
        <f t="shared" si="17"/>
        <v>18.368706559999996</v>
      </c>
    </row>
    <row r="26" spans="2:6" ht="15.75" thickBot="1" x14ac:dyDescent="0.3">
      <c r="B26" s="1" t="s">
        <v>7</v>
      </c>
      <c r="C26" s="6">
        <v>21</v>
      </c>
      <c r="D26" s="7">
        <f t="shared" ref="D26" si="20">($E$3*C25)+((1-$E$3)*F25)</f>
        <v>20.058094591999996</v>
      </c>
      <c r="E26" s="7">
        <f t="shared" ref="E26" si="21">($E$4*(D26-D25))+((1-$E$4)*(E25))</f>
        <v>1.876999372799999</v>
      </c>
      <c r="F26" s="7">
        <f t="shared" si="17"/>
        <v>21.935093964799997</v>
      </c>
    </row>
    <row r="27" spans="2:6" ht="15.75" thickBot="1" x14ac:dyDescent="0.3">
      <c r="B27" s="1" t="s">
        <v>8</v>
      </c>
      <c r="C27" s="6">
        <v>31</v>
      </c>
      <c r="D27" s="7">
        <f t="shared" ref="D27" si="22">($E$3*C26)+((1-$E$3)*(F26))</f>
        <v>21.654565775359995</v>
      </c>
      <c r="E27" s="7">
        <f t="shared" ref="E27" si="23">($E$4*(D27-D26))+((1-$E$4)*E26)</f>
        <v>1.7647880970239989</v>
      </c>
      <c r="F27" s="7">
        <f t="shared" si="17"/>
        <v>23.419353872383994</v>
      </c>
    </row>
    <row r="28" spans="2:6" ht="15.75" thickBot="1" x14ac:dyDescent="0.3">
      <c r="B28" s="1" t="s">
        <v>9</v>
      </c>
      <c r="C28" s="6">
        <v>28</v>
      </c>
      <c r="D28" s="7">
        <f t="shared" ref="D28" si="24">($E$3*C27)+((1-$E$3)*F27)</f>
        <v>25.693547710668796</v>
      </c>
      <c r="E28" s="7">
        <f t="shared" ref="E28" si="25">($E$4*(D28-D27))+((1-$E$4)*(E27))</f>
        <v>2.6744656323379195</v>
      </c>
      <c r="F28" s="7">
        <f t="shared" si="17"/>
        <v>28.368013343006716</v>
      </c>
    </row>
    <row r="29" spans="2:6" ht="15.75" thickBot="1" x14ac:dyDescent="0.3">
      <c r="B29" s="1" t="s">
        <v>10</v>
      </c>
      <c r="C29" s="6">
        <v>36</v>
      </c>
      <c r="D29" s="7">
        <f t="shared" ref="D29" si="26">($E$3*C28)+((1-$E$3)*(F28))</f>
        <v>28.2576093401047</v>
      </c>
      <c r="E29" s="7">
        <f t="shared" ref="E29" si="27">($E$4*(D29-D28))+((1-$E$4)*E28)</f>
        <v>2.6303040311771135</v>
      </c>
      <c r="F29" s="7">
        <f t="shared" si="17"/>
        <v>30.887913371281815</v>
      </c>
    </row>
    <row r="30" spans="2:6" ht="15.75" thickBot="1" x14ac:dyDescent="0.3">
      <c r="B30" s="2" t="s">
        <v>11</v>
      </c>
      <c r="C30" s="6" t="s">
        <v>12</v>
      </c>
      <c r="D30" s="7">
        <f t="shared" ref="D30" si="28">($E$3*C29)+((1-$E$3)*F29)</f>
        <v>32.421539359897267</v>
      </c>
      <c r="E30" s="7">
        <f t="shared" ref="E30" si="29">($E$4*(D30-D29))+((1-$E$4)*(E29))</f>
        <v>3.2437544266232949</v>
      </c>
      <c r="F30" s="8">
        <f t="shared" si="17"/>
        <v>35.665293786520564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6384-9426-444A-B59B-A6A6D2F53D89}">
  <dimension ref="B4:E30"/>
  <sheetViews>
    <sheetView workbookViewId="0">
      <selection activeCell="F27" sqref="F27"/>
    </sheetView>
  </sheetViews>
  <sheetFormatPr baseColWidth="10" defaultRowHeight="15" x14ac:dyDescent="0.25"/>
  <sheetData>
    <row r="4" spans="2:5" x14ac:dyDescent="0.25">
      <c r="B4" t="s">
        <v>19</v>
      </c>
      <c r="C4" t="s">
        <v>18</v>
      </c>
      <c r="D4" t="s">
        <v>23</v>
      </c>
      <c r="E4" t="s">
        <v>24</v>
      </c>
    </row>
    <row r="5" spans="2:5" x14ac:dyDescent="0.25">
      <c r="B5">
        <v>2</v>
      </c>
      <c r="C5">
        <v>1</v>
      </c>
      <c r="D5">
        <f>B5*C5</f>
        <v>2</v>
      </c>
      <c r="E5">
        <f>C5*C5</f>
        <v>1</v>
      </c>
    </row>
    <row r="6" spans="2:5" x14ac:dyDescent="0.25">
      <c r="B6">
        <v>3</v>
      </c>
      <c r="C6">
        <v>3</v>
      </c>
      <c r="D6">
        <f t="shared" ref="D6:D10" si="0">B6*C6</f>
        <v>9</v>
      </c>
      <c r="E6">
        <f t="shared" ref="E6:E10" si="1">C6*C6</f>
        <v>9</v>
      </c>
    </row>
    <row r="7" spans="2:5" x14ac:dyDescent="0.25">
      <c r="B7">
        <v>2.5</v>
      </c>
      <c r="C7">
        <v>4</v>
      </c>
      <c r="D7">
        <f t="shared" si="0"/>
        <v>10</v>
      </c>
      <c r="E7">
        <f t="shared" si="1"/>
        <v>16</v>
      </c>
    </row>
    <row r="8" spans="2:5" x14ac:dyDescent="0.25">
      <c r="B8">
        <v>2</v>
      </c>
      <c r="C8">
        <v>2</v>
      </c>
      <c r="D8">
        <f t="shared" si="0"/>
        <v>4</v>
      </c>
      <c r="E8">
        <f t="shared" si="1"/>
        <v>4</v>
      </c>
    </row>
    <row r="9" spans="2:5" x14ac:dyDescent="0.25">
      <c r="B9">
        <v>2</v>
      </c>
      <c r="C9">
        <v>1</v>
      </c>
      <c r="D9">
        <f t="shared" si="0"/>
        <v>2</v>
      </c>
      <c r="E9">
        <f t="shared" si="1"/>
        <v>1</v>
      </c>
    </row>
    <row r="10" spans="2:5" x14ac:dyDescent="0.25">
      <c r="B10">
        <v>3.5</v>
      </c>
      <c r="C10">
        <v>7</v>
      </c>
      <c r="D10">
        <f t="shared" si="0"/>
        <v>24.5</v>
      </c>
      <c r="E10">
        <f t="shared" si="1"/>
        <v>49</v>
      </c>
    </row>
    <row r="11" spans="2:5" ht="15.75" thickBot="1" x14ac:dyDescent="0.3">
      <c r="B11" s="9">
        <f>SUM(B5:B10)</f>
        <v>15</v>
      </c>
      <c r="C11" s="9">
        <f>SUM(C5:C10)</f>
        <v>18</v>
      </c>
      <c r="D11" s="9">
        <f>SUM(D5:D10)</f>
        <v>51.5</v>
      </c>
      <c r="E11" s="9">
        <f>SUM(E5:E10)</f>
        <v>80</v>
      </c>
    </row>
    <row r="13" spans="2:5" x14ac:dyDescent="0.25">
      <c r="B13" t="s">
        <v>20</v>
      </c>
      <c r="C13">
        <f>AVERAGE(C5:C10)</f>
        <v>3</v>
      </c>
    </row>
    <row r="14" spans="2:5" x14ac:dyDescent="0.25">
      <c r="B14" t="s">
        <v>21</v>
      </c>
      <c r="C14">
        <f>AVERAGE(B5:B10)</f>
        <v>2.5</v>
      </c>
    </row>
    <row r="15" spans="2:5" x14ac:dyDescent="0.25">
      <c r="B15" t="s">
        <v>22</v>
      </c>
      <c r="C15">
        <f>COUNT(C5:C10)</f>
        <v>6</v>
      </c>
    </row>
    <row r="17" spans="2:3" x14ac:dyDescent="0.25">
      <c r="B17" t="s">
        <v>25</v>
      </c>
      <c r="C17" s="10" t="s">
        <v>26</v>
      </c>
    </row>
    <row r="18" spans="2:3" x14ac:dyDescent="0.25">
      <c r="B18" t="s">
        <v>27</v>
      </c>
      <c r="C18">
        <f>((D11-(C15*C13*C14))/((E11-(C15*(C13*C13)))))</f>
        <v>0.25</v>
      </c>
    </row>
    <row r="20" spans="2:3" x14ac:dyDescent="0.25">
      <c r="B20" t="s">
        <v>28</v>
      </c>
    </row>
    <row r="22" spans="2:3" x14ac:dyDescent="0.25">
      <c r="B22" t="s">
        <v>29</v>
      </c>
    </row>
    <row r="23" spans="2:3" x14ac:dyDescent="0.25">
      <c r="B23" t="s">
        <v>30</v>
      </c>
    </row>
    <row r="24" spans="2:3" x14ac:dyDescent="0.25">
      <c r="B24" s="10" t="s">
        <v>31</v>
      </c>
    </row>
    <row r="27" spans="2:3" x14ac:dyDescent="0.25">
      <c r="B27" t="s">
        <v>32</v>
      </c>
    </row>
    <row r="28" spans="2:3" x14ac:dyDescent="0.25">
      <c r="B28" t="s">
        <v>33</v>
      </c>
    </row>
    <row r="29" spans="2:3" x14ac:dyDescent="0.25">
      <c r="B29" t="s">
        <v>34</v>
      </c>
    </row>
    <row r="30" spans="2:3" x14ac:dyDescent="0.25">
      <c r="B30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Rolando Rodriguez Castañeda</dc:creator>
  <cp:lastModifiedBy>Julio Ruiz Coto</cp:lastModifiedBy>
  <dcterms:created xsi:type="dcterms:W3CDTF">2024-08-30T00:51:05Z</dcterms:created>
  <dcterms:modified xsi:type="dcterms:W3CDTF">2024-09-01T18:50:18Z</dcterms:modified>
</cp:coreProperties>
</file>