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jgiron/Library/Mobile Documents/com~apple~CloudDocs/Documentos/Universidad/2025/1er_Semestre/Química/Teoria/Fase3/"/>
    </mc:Choice>
  </mc:AlternateContent>
  <xr:revisionPtr revIDLastSave="0" documentId="13_ncr:1_{2AB8829B-1573-4E4B-8F6F-FC5BC291099D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Fase 03" sheetId="3" r:id="rId1"/>
    <sheet name="Leyes Simples" sheetId="1" r:id="rId2"/>
    <sheet name="Gas Ideal" sheetId="2" r:id="rId3"/>
    <sheet name="MarcoTeorico" sheetId="4" r:id="rId4"/>
    <sheet name="Instructivo para el Usuario" sheetId="6" r:id="rId5"/>
  </sheets>
  <externalReferences>
    <externalReference r:id="rId6"/>
  </externalReferences>
  <definedNames>
    <definedName name="BDelemento" localSheetId="0">'[1]Base de Datos'!$C$2:$C$119</definedName>
    <definedName name="BDelemento" localSheetId="4">'[1]Base de Datos'!$C$2:$C$119</definedName>
    <definedName name="BDelemento" localSheetId="3">'[1]Base de Datos'!$C$2:$C$119</definedName>
    <definedName name="BDnumeroAtomico" localSheetId="0">'[1]Base de Datos'!$D$2:$D$119</definedName>
    <definedName name="BDnumeroAtomico" localSheetId="4">'[1]Base de Datos'!$D$2:$D$119</definedName>
    <definedName name="BDnumeroAtomico" localSheetId="3">'[1]Base de Datos'!$D$2:$D$119</definedName>
    <definedName name="BDsimbolo" localSheetId="0">'[1]Base de Datos'!$B$2:$B$119</definedName>
    <definedName name="BDsimbolo" localSheetId="4">'[1]Base de Datos'!$B$2:$B$119</definedName>
    <definedName name="BDsimbolo" localSheetId="3">'[1]Base de Datos'!$B$2:$B$119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3" i="2" s="1"/>
  <c r="D6" i="1"/>
  <c r="C13" i="2"/>
  <c r="D14" i="1"/>
  <c r="E15" i="1" s="1"/>
  <c r="D15" i="1"/>
</calcChain>
</file>

<file path=xl/sharedStrings.xml><?xml version="1.0" encoding="utf-8"?>
<sst xmlns="http://schemas.openxmlformats.org/spreadsheetml/2006/main" count="46" uniqueCount="42">
  <si>
    <t>CALCULADORA – Leyes de Boyle, Charles y Avogadro</t>
  </si>
  <si>
    <t>Selecciona la Ley:</t>
  </si>
  <si>
    <t>Variable a calcular:</t>
  </si>
  <si>
    <t>Condición inicial</t>
  </si>
  <si>
    <t>Condición final</t>
  </si>
  <si>
    <t>P1 (atm)</t>
  </si>
  <si>
    <t>P2 (atm)</t>
  </si>
  <si>
    <t>V1 (L)</t>
  </si>
  <si>
    <t>V2 (L)</t>
  </si>
  <si>
    <t>T1 (K)</t>
  </si>
  <si>
    <t>T2 (K)</t>
  </si>
  <si>
    <t>n1 (mol)</t>
  </si>
  <si>
    <t>n2 (mol)</t>
  </si>
  <si>
    <t>Resultado:</t>
  </si>
  <si>
    <t>CALCULADORA – Ley del Gas Ideal</t>
  </si>
  <si>
    <t>Presión (atm)</t>
  </si>
  <si>
    <t>R atm·L/mol·K</t>
  </si>
  <si>
    <t>Volumen (L)</t>
  </si>
  <si>
    <t>Moles (mol)</t>
  </si>
  <si>
    <t>Temperatura (K)</t>
  </si>
  <si>
    <t>Boyle</t>
  </si>
  <si>
    <t>P2</t>
  </si>
  <si>
    <t xml:space="preserve">UNIVERSIDAD RAFAEL LANDIVAR </t>
  </si>
  <si>
    <t>FACULTAD DE INGENIERÍA</t>
  </si>
  <si>
    <t>PRIMER SEMESTRE 2025</t>
  </si>
  <si>
    <t>QUÍMICA BÁSICA</t>
  </si>
  <si>
    <t>SECCION 02 (TEORÍA)</t>
  </si>
  <si>
    <t>INGRA. SYLVIA SABRINA MENDÍA REYES</t>
  </si>
  <si>
    <t xml:space="preserve">PROYECTO DEL CURSO </t>
  </si>
  <si>
    <t>INTEGRANTES</t>
  </si>
  <si>
    <t>CARNET</t>
  </si>
  <si>
    <t xml:space="preserve">RUIZ COTO, JULIO ANTHONY ENGELS </t>
  </si>
  <si>
    <t>GIRÓN ZAMORA, JASON BRIAN</t>
  </si>
  <si>
    <t>Guatemala, 18 de mayo de 2025</t>
  </si>
  <si>
    <t xml:space="preserve">FASE 03: Ley de Boyle, Ley de Charles y Ley de Avogadro y Ley del Gas Ideal </t>
  </si>
  <si>
    <t>Charles</t>
  </si>
  <si>
    <t>Avogadro</t>
  </si>
  <si>
    <t>V</t>
  </si>
  <si>
    <t>Valores a ingresar</t>
  </si>
  <si>
    <t>Condiciones</t>
  </si>
  <si>
    <t>Variables</t>
  </si>
  <si>
    <t>Variables de la 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</si>
</sst>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i/>
      <sz val="11"/>
      <name val="Calibri"/>
      <family val="2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C8E6C8"/>
      </patternFill>
    </fill>
    <fill>
      <patternFill patternType="solid">
        <fgColor theme="6" tint="0.39997558519241921"/>
        <bgColor rgb="FFC8E6C8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4" fillId="0" borderId="0" xfId="0" applyFont="1"/>
    <xf numFmtId="0" fontId="7" fillId="4" borderId="9" xfId="0" applyFont="1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7" xfId="0" applyFont="1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6" fillId="2" borderId="7" xfId="0" applyFont="1" applyFill="1" applyBorder="1" applyAlignment="1">
      <alignment horizontal="left"/>
    </xf>
    <xf numFmtId="0" fontId="10" fillId="2" borderId="0" xfId="0" applyFont="1" applyFill="1"/>
    <xf numFmtId="0" fontId="6" fillId="2" borderId="3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6" fillId="2" borderId="5" xfId="0" applyFont="1" applyFill="1" applyBorder="1" applyAlignment="1">
      <alignment horizontal="left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0" fontId="0" fillId="2" borderId="14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437618</xdr:colOff>
      <xdr:row>0</xdr:row>
      <xdr:rowOff>0</xdr:rowOff>
    </xdr:from>
    <xdr:to>
      <xdr:col>7</xdr:col>
      <xdr:colOff>753709</xdr:colOff>
      <xdr:row>4</xdr:row>
      <xdr:rowOff>145688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5E124F-247C-4D35-A989-A27C0BA0E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068" y="0"/>
          <a:ext cx="2573516" cy="907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4765</xdr:colOff>
      <xdr:row>1</xdr:row>
      <xdr:rowOff>119023</xdr:rowOff>
    </xdr:from>
    <xdr:to>
      <xdr:col>11</xdr:col>
      <xdr:colOff>276225</xdr:colOff>
      <xdr:row>3</xdr:row>
      <xdr:rowOff>14564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246B9A-B1E1-C7B9-FD60-C2E19A414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7903" y="299998"/>
          <a:ext cx="895348" cy="286066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609603</xdr:colOff>
      <xdr:row>4</xdr:row>
      <xdr:rowOff>33337</xdr:rowOff>
    </xdr:from>
    <xdr:to>
      <xdr:col>11</xdr:col>
      <xdr:colOff>204788</xdr:colOff>
      <xdr:row>6</xdr:row>
      <xdr:rowOff>160757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02D90C-EDA8-9886-CAC5-EE4BE5CC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853" y="785812"/>
          <a:ext cx="842960" cy="498895"/>
        </a:xfrm>
        <a:prstGeom prst="rect">
          <a:avLst/>
        </a:prstGeom>
      </xdr:spPr>
    </xdr:pic>
    <xdr:clientData/>
  </xdr:twoCellAnchor>
  <xdr:twoCellAnchor editAs="oneCell">
    <xdr:from>
      <xdr:col>9</xdr:col>
      <xdr:colOff>604837</xdr:colOff>
      <xdr:row>7</xdr:row>
      <xdr:rowOff>266701</xdr:rowOff>
    </xdr:from>
    <xdr:to>
      <xdr:col>11</xdr:col>
      <xdr:colOff>185737</xdr:colOff>
      <xdr:row>10</xdr:row>
      <xdr:rowOff>21522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2817E0-F9A0-06C9-DE21-2922B627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4087" y="1400176"/>
          <a:ext cx="828675" cy="4882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253998</xdr:colOff>
      <xdr:row>0</xdr:row>
      <xdr:rowOff>104587</xdr:rowOff>
    </xdr:from>
    <xdr:to>
      <xdr:col>11</xdr:col>
      <xdr:colOff>3734</xdr:colOff>
      <xdr:row>50</xdr:row>
      <xdr:rowOff>35094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E90E7BA-3521-9264-99CE-8A0BB29FA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998" y="104587"/>
          <a:ext cx="7433236" cy="9455507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50</xdr:row>
      <xdr:rowOff>38724</xdr:rowOff>
    </xdr:from>
    <xdr:to>
      <xdr:col>10</xdr:col>
      <xdr:colOff>673100</xdr:colOff>
      <xdr:row>101</xdr:row>
      <xdr:rowOff>139700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6515D9D-7604-7B68-8186-606880D73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9563724"/>
          <a:ext cx="7391400" cy="9816476"/>
        </a:xfrm>
        <a:prstGeom prst="rect">
          <a:avLst/>
        </a:prstGeom>
      </xdr:spPr>
    </xdr:pic>
    <xdr:clientData/>
  </xdr:twoCellAnchor>
  <xdr:twoCellAnchor editAs="oneCell">
    <xdr:from>
      <xdr:col>0</xdr:col>
      <xdr:colOff>215899</xdr:colOff>
      <xdr:row>101</xdr:row>
      <xdr:rowOff>114300</xdr:rowOff>
    </xdr:from>
    <xdr:to>
      <xdr:col>10</xdr:col>
      <xdr:colOff>677984</xdr:colOff>
      <xdr:row>106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450C9DE-1564-A852-6A1C-02E8424AA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899" y="19354800"/>
          <a:ext cx="7447085" cy="8382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0</xdr:row>
      <xdr:rowOff>114300</xdr:rowOff>
    </xdr:from>
    <xdr:to>
      <xdr:col>23</xdr:col>
      <xdr:colOff>292100</xdr:colOff>
      <xdr:row>46</xdr:row>
      <xdr:rowOff>101600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3D823E4-3089-453C-5864-F4E34592A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93200" y="114300"/>
          <a:ext cx="7264400" cy="875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702233</xdr:colOff>
      <xdr:row>0</xdr:row>
      <xdr:rowOff>164351</xdr:rowOff>
    </xdr:from>
    <xdr:to>
      <xdr:col>12</xdr:col>
      <xdr:colOff>47809</xdr:colOff>
      <xdr:row>34</xdr:row>
      <xdr:rowOff>84888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DEC9A7A-9BB1-E5CE-073B-A5C6037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233" y="164351"/>
          <a:ext cx="7772400" cy="6524537"/>
        </a:xfrm>
        <a:prstGeom prst="rect">
          <a:avLst/>
        </a:prstGeom>
      </xdr:spPr>
    </xdr:pic>
    <xdr:clientData/>
  </xdr:twoCellAnchor>
  <xdr:twoCellAnchor editAs="oneCell">
    <xdr:from>
      <xdr:col>0</xdr:col>
      <xdr:colOff>702234</xdr:colOff>
      <xdr:row>34</xdr:row>
      <xdr:rowOff>74706</xdr:rowOff>
    </xdr:from>
    <xdr:to>
      <xdr:col>12</xdr:col>
      <xdr:colOff>62741</xdr:colOff>
      <xdr:row>54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9526E2E-6EA8-DB07-8F5B-5B763182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234" y="6678706"/>
          <a:ext cx="7787331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672352</xdr:colOff>
      <xdr:row>53</xdr:row>
      <xdr:rowOff>134470</xdr:rowOff>
    </xdr:from>
    <xdr:to>
      <xdr:col>12</xdr:col>
      <xdr:colOff>59171</xdr:colOff>
      <xdr:row>90</xdr:row>
      <xdr:rowOff>164352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A9200B8-F572-1728-1290-266B26162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2" y="10428941"/>
          <a:ext cx="7813643" cy="7216587"/>
        </a:xfrm>
        <a:prstGeom prst="rect">
          <a:avLst/>
        </a:prstGeom>
      </xdr:spPr>
    </xdr:pic>
    <xdr:clientData/>
  </xdr:twoCellAnchor>
  <xdr:twoCellAnchor editAs="oneCell">
    <xdr:from>
      <xdr:col>0</xdr:col>
      <xdr:colOff>657411</xdr:colOff>
      <xdr:row>90</xdr:row>
      <xdr:rowOff>119530</xdr:rowOff>
    </xdr:from>
    <xdr:to>
      <xdr:col>12</xdr:col>
      <xdr:colOff>79464</xdr:colOff>
      <xdr:row>108</xdr:row>
      <xdr:rowOff>149412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9D71015-4D84-40C0-BCC4-0501185F6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7411" y="17600706"/>
          <a:ext cx="7848877" cy="3526118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672353</xdr:colOff>
      <xdr:row>108</xdr:row>
      <xdr:rowOff>104588</xdr:rowOff>
    </xdr:from>
    <xdr:to>
      <xdr:col>12</xdr:col>
      <xdr:colOff>160576</xdr:colOff>
      <xdr:row>146</xdr:row>
      <xdr:rowOff>184965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9C2814F-CE25-944F-1AC9-50D01CD6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2353" y="21082000"/>
          <a:ext cx="7915047" cy="7461318"/>
        </a:xfrm>
        <a:prstGeom prst="rect">
          <a:avLst/>
        </a:prstGeom>
      </xdr:spPr>
    </xdr:pic>
    <xdr:clientData/>
  </xdr:twoCellAnchor>
  <xdr:twoCellAnchor editAs="oneCell">
    <xdr:from>
      <xdr:col>0</xdr:col>
      <xdr:colOff>687293</xdr:colOff>
      <xdr:row>147</xdr:row>
      <xdr:rowOff>0</xdr:rowOff>
    </xdr:from>
    <xdr:to>
      <xdr:col>12</xdr:col>
      <xdr:colOff>201412</xdr:colOff>
      <xdr:row>163</xdr:row>
      <xdr:rowOff>134470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6F46201-DDFF-41FE-CCD8-1F9840FA5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7293" y="28552588"/>
          <a:ext cx="7940943" cy="3242235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672352</xdr:colOff>
      <xdr:row>163</xdr:row>
      <xdr:rowOff>104588</xdr:rowOff>
    </xdr:from>
    <xdr:to>
      <xdr:col>12</xdr:col>
      <xdr:colOff>163614</xdr:colOff>
      <xdr:row>192</xdr:row>
      <xdr:rowOff>44824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3EE0E95-EE9D-66A1-6171-C679D054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2352" y="31764941"/>
          <a:ext cx="7918086" cy="5573059"/>
        </a:xfrm>
        <a:prstGeom prst="rect">
          <a:avLst/>
        </a:prstGeom>
      </xdr:spPr>
    </xdr:pic>
    <xdr:clientData/>
  </xdr:twoCellAnchor>
  <xdr:twoCellAnchor editAs="oneCell">
    <xdr:from>
      <xdr:col>13</xdr:col>
      <xdr:colOff>702234</xdr:colOff>
      <xdr:row>0</xdr:row>
      <xdr:rowOff>134471</xdr:rowOff>
    </xdr:from>
    <xdr:to>
      <xdr:col>25</xdr:col>
      <xdr:colOff>47811</xdr:colOff>
      <xdr:row>33</xdr:row>
      <xdr:rowOff>162576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52DD1C5-EF00-AB2D-C9EF-101B5695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31293" y="134471"/>
          <a:ext cx="7772400" cy="6437870"/>
        </a:xfrm>
        <a:prstGeom prst="rect">
          <a:avLst/>
        </a:prstGeom>
      </xdr:spPr>
    </xdr:pic>
    <xdr:clientData/>
  </xdr:twoCellAnchor>
  <xdr:twoCellAnchor editAs="oneCell">
    <xdr:from>
      <xdr:col>13</xdr:col>
      <xdr:colOff>682737</xdr:colOff>
      <xdr:row>33</xdr:row>
      <xdr:rowOff>179293</xdr:rowOff>
    </xdr:from>
    <xdr:to>
      <xdr:col>25</xdr:col>
      <xdr:colOff>57141</xdr:colOff>
      <xdr:row>58</xdr:row>
      <xdr:rowOff>44824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8199CD2-181C-506B-1AF6-97A94815A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811796" y="6589058"/>
          <a:ext cx="7801227" cy="472141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56</xdr:row>
      <xdr:rowOff>119914</xdr:rowOff>
    </xdr:from>
    <xdr:to>
      <xdr:col>25</xdr:col>
      <xdr:colOff>104588</xdr:colOff>
      <xdr:row>94</xdr:row>
      <xdr:rowOff>185271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A2FA91D-2B95-DAAE-6963-FAF5B9FFF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831294" y="10997090"/>
          <a:ext cx="7829176" cy="7446299"/>
        </a:xfrm>
        <a:prstGeom prst="rect">
          <a:avLst/>
        </a:prstGeom>
      </xdr:spPr>
    </xdr:pic>
    <xdr:clientData/>
  </xdr:twoCellAnchor>
  <xdr:twoCellAnchor editAs="oneCell">
    <xdr:from>
      <xdr:col>14</xdr:col>
      <xdr:colOff>14941</xdr:colOff>
      <xdr:row>94</xdr:row>
      <xdr:rowOff>134470</xdr:rowOff>
    </xdr:from>
    <xdr:to>
      <xdr:col>25</xdr:col>
      <xdr:colOff>62753</xdr:colOff>
      <xdr:row>130</xdr:row>
      <xdr:rowOff>165400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4B323FC-DD03-C159-8BE1-1A8ECDBD5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846235" y="18392588"/>
          <a:ext cx="7772400" cy="702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29882</xdr:colOff>
      <xdr:row>130</xdr:row>
      <xdr:rowOff>134472</xdr:rowOff>
    </xdr:from>
    <xdr:to>
      <xdr:col>25</xdr:col>
      <xdr:colOff>77694</xdr:colOff>
      <xdr:row>165</xdr:row>
      <xdr:rowOff>60265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EF6F498-5D45-6E41-E7E9-49046ABCD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61176" y="25385060"/>
          <a:ext cx="7772400" cy="67240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lienware/Downloads/PRIMERCICLO2025/QUIMICA%20BASICA/SEMANA%2016/PROYECTO%20QUIMICA%20BASICA%20-%20FASE%2001.xlsx" TargetMode="External"/><Relationship Id="rId1" Type="http://schemas.openxmlformats.org/officeDocument/2006/relationships/externalLinkPath" Target="file:///C:/Users/Alienware/Downloads/PRIMERCICLO2025/QUIMICA%20BASICA/SEMANA%2016/PROYECTO%20QUIMICA%20BASICA%20-%20FASE%2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se 01"/>
      <sheetName val="Base de Datos"/>
      <sheetName val="Tabla Periodica"/>
      <sheetName val="Calculadora propiedades"/>
      <sheetName val="MarcoTeorico"/>
      <sheetName val="Instructivo para el Usuario"/>
    </sheetNames>
    <sheetDataSet>
      <sheetData sheetId="0" refreshError="1"/>
      <sheetData sheetId="1">
        <row r="2">
          <cell r="B2" t="str">
            <v>H</v>
          </cell>
          <cell r="C2" t="str">
            <v>Hidrógeno</v>
          </cell>
          <cell r="D2">
            <v>1</v>
          </cell>
        </row>
        <row r="3">
          <cell r="B3" t="str">
            <v>He</v>
          </cell>
          <cell r="C3" t="str">
            <v>Helio</v>
          </cell>
          <cell r="D3">
            <v>2</v>
          </cell>
        </row>
        <row r="4">
          <cell r="B4" t="str">
            <v>Li</v>
          </cell>
          <cell r="C4" t="str">
            <v>Litio</v>
          </cell>
          <cell r="D4">
            <v>3</v>
          </cell>
        </row>
        <row r="5">
          <cell r="B5" t="str">
            <v>Be</v>
          </cell>
          <cell r="C5" t="str">
            <v>Berilio</v>
          </cell>
          <cell r="D5">
            <v>4</v>
          </cell>
        </row>
        <row r="6">
          <cell r="B6" t="str">
            <v>B</v>
          </cell>
          <cell r="C6" t="str">
            <v>Boro</v>
          </cell>
          <cell r="D6">
            <v>5</v>
          </cell>
        </row>
        <row r="7">
          <cell r="B7" t="str">
            <v>C</v>
          </cell>
          <cell r="C7" t="str">
            <v>Carbono</v>
          </cell>
          <cell r="D7">
            <v>6</v>
          </cell>
        </row>
        <row r="8">
          <cell r="B8" t="str">
            <v>N</v>
          </cell>
          <cell r="C8" t="str">
            <v>Nitrógeno</v>
          </cell>
          <cell r="D8">
            <v>7</v>
          </cell>
        </row>
        <row r="9">
          <cell r="B9" t="str">
            <v>O</v>
          </cell>
          <cell r="C9" t="str">
            <v>Oxígeno</v>
          </cell>
          <cell r="D9">
            <v>8</v>
          </cell>
        </row>
        <row r="10">
          <cell r="B10" t="str">
            <v>F</v>
          </cell>
          <cell r="C10" t="str">
            <v>Flúor</v>
          </cell>
          <cell r="D10">
            <v>9</v>
          </cell>
        </row>
        <row r="11">
          <cell r="B11" t="str">
            <v>Ne</v>
          </cell>
          <cell r="C11" t="str">
            <v>Neón</v>
          </cell>
          <cell r="D11">
            <v>10</v>
          </cell>
        </row>
        <row r="12">
          <cell r="B12" t="str">
            <v>Na</v>
          </cell>
          <cell r="C12" t="str">
            <v>Sodio</v>
          </cell>
          <cell r="D12">
            <v>11</v>
          </cell>
        </row>
        <row r="13">
          <cell r="B13" t="str">
            <v>Mg</v>
          </cell>
          <cell r="C13" t="str">
            <v>Magnesio</v>
          </cell>
          <cell r="D13">
            <v>12</v>
          </cell>
        </row>
        <row r="14">
          <cell r="B14" t="str">
            <v>Al</v>
          </cell>
          <cell r="C14" t="str">
            <v>Aluminio</v>
          </cell>
          <cell r="D14">
            <v>13</v>
          </cell>
        </row>
        <row r="15">
          <cell r="B15" t="str">
            <v>Si</v>
          </cell>
          <cell r="C15" t="str">
            <v>Silicio</v>
          </cell>
          <cell r="D15">
            <v>14</v>
          </cell>
        </row>
        <row r="16">
          <cell r="B16" t="str">
            <v>P</v>
          </cell>
          <cell r="C16" t="str">
            <v>Fósforo</v>
          </cell>
          <cell r="D16">
            <v>15</v>
          </cell>
        </row>
        <row r="17">
          <cell r="B17" t="str">
            <v>S</v>
          </cell>
          <cell r="C17" t="str">
            <v>Azufre</v>
          </cell>
          <cell r="D17">
            <v>16</v>
          </cell>
        </row>
        <row r="18">
          <cell r="B18" t="str">
            <v>Cl</v>
          </cell>
          <cell r="C18" t="str">
            <v>Cloro</v>
          </cell>
          <cell r="D18">
            <v>17</v>
          </cell>
        </row>
        <row r="19">
          <cell r="B19" t="str">
            <v>Ar</v>
          </cell>
          <cell r="C19" t="str">
            <v>Argón</v>
          </cell>
          <cell r="D19">
            <v>18</v>
          </cell>
        </row>
        <row r="20">
          <cell r="B20" t="str">
            <v>K</v>
          </cell>
          <cell r="C20" t="str">
            <v>Potasio</v>
          </cell>
          <cell r="D20">
            <v>19</v>
          </cell>
        </row>
        <row r="21">
          <cell r="B21" t="str">
            <v>Ca</v>
          </cell>
          <cell r="C21" t="str">
            <v>Calcio</v>
          </cell>
          <cell r="D21">
            <v>20</v>
          </cell>
        </row>
        <row r="22">
          <cell r="B22" t="str">
            <v>Sc</v>
          </cell>
          <cell r="C22" t="str">
            <v>Escandio</v>
          </cell>
          <cell r="D22">
            <v>21</v>
          </cell>
        </row>
        <row r="23">
          <cell r="B23" t="str">
            <v>Ti</v>
          </cell>
          <cell r="C23" t="str">
            <v>Titanio</v>
          </cell>
          <cell r="D23">
            <v>22</v>
          </cell>
        </row>
        <row r="24">
          <cell r="B24" t="str">
            <v>V</v>
          </cell>
          <cell r="C24" t="str">
            <v>Vanadio</v>
          </cell>
          <cell r="D24">
            <v>23</v>
          </cell>
        </row>
        <row r="25">
          <cell r="B25" t="str">
            <v>Cr</v>
          </cell>
          <cell r="C25" t="str">
            <v>Cromo</v>
          </cell>
          <cell r="D25">
            <v>24</v>
          </cell>
        </row>
        <row r="26">
          <cell r="B26" t="str">
            <v>Mn</v>
          </cell>
          <cell r="C26" t="str">
            <v>Manganeso</v>
          </cell>
          <cell r="D26">
            <v>25</v>
          </cell>
        </row>
        <row r="27">
          <cell r="B27" t="str">
            <v>Fe</v>
          </cell>
          <cell r="C27" t="str">
            <v>Hierro</v>
          </cell>
          <cell r="D27">
            <v>26</v>
          </cell>
        </row>
        <row r="28">
          <cell r="B28" t="str">
            <v>Co</v>
          </cell>
          <cell r="C28" t="str">
            <v>Cobalto</v>
          </cell>
          <cell r="D28">
            <v>27</v>
          </cell>
        </row>
        <row r="29">
          <cell r="B29" t="str">
            <v>Ni</v>
          </cell>
          <cell r="C29" t="str">
            <v>Níquel</v>
          </cell>
          <cell r="D29">
            <v>28</v>
          </cell>
        </row>
        <row r="30">
          <cell r="B30" t="str">
            <v>Cu</v>
          </cell>
          <cell r="C30" t="str">
            <v>Cobre</v>
          </cell>
          <cell r="D30">
            <v>29</v>
          </cell>
        </row>
        <row r="31">
          <cell r="B31" t="str">
            <v>Zn</v>
          </cell>
          <cell r="C31" t="str">
            <v>Zinc</v>
          </cell>
          <cell r="D31">
            <v>30</v>
          </cell>
        </row>
        <row r="32">
          <cell r="B32" t="str">
            <v>Ga</v>
          </cell>
          <cell r="C32" t="str">
            <v>Galio</v>
          </cell>
          <cell r="D32">
            <v>31</v>
          </cell>
        </row>
        <row r="33">
          <cell r="B33" t="str">
            <v>Ge</v>
          </cell>
          <cell r="C33" t="str">
            <v>Germanio</v>
          </cell>
          <cell r="D33">
            <v>32</v>
          </cell>
        </row>
        <row r="34">
          <cell r="B34" t="str">
            <v>As</v>
          </cell>
          <cell r="C34" t="str">
            <v>Arsénico</v>
          </cell>
          <cell r="D34">
            <v>33</v>
          </cell>
        </row>
        <row r="35">
          <cell r="B35" t="str">
            <v>Se</v>
          </cell>
          <cell r="C35" t="str">
            <v>Selenio</v>
          </cell>
          <cell r="D35">
            <v>34</v>
          </cell>
        </row>
        <row r="36">
          <cell r="B36" t="str">
            <v>Br</v>
          </cell>
          <cell r="C36" t="str">
            <v>Bromo</v>
          </cell>
          <cell r="D36">
            <v>35</v>
          </cell>
        </row>
        <row r="37">
          <cell r="B37" t="str">
            <v>Kr</v>
          </cell>
          <cell r="C37" t="str">
            <v>Kriptón</v>
          </cell>
          <cell r="D37">
            <v>36</v>
          </cell>
        </row>
        <row r="38">
          <cell r="B38" t="str">
            <v>Rb</v>
          </cell>
          <cell r="C38" t="str">
            <v>Rubidio</v>
          </cell>
          <cell r="D38">
            <v>37</v>
          </cell>
        </row>
        <row r="39">
          <cell r="B39" t="str">
            <v>Sr</v>
          </cell>
          <cell r="C39" t="str">
            <v>Estroncio</v>
          </cell>
          <cell r="D39">
            <v>38</v>
          </cell>
        </row>
        <row r="40">
          <cell r="B40" t="str">
            <v>Y</v>
          </cell>
          <cell r="C40" t="str">
            <v>Itrio</v>
          </cell>
          <cell r="D40">
            <v>39</v>
          </cell>
        </row>
        <row r="41">
          <cell r="B41" t="str">
            <v>Zr</v>
          </cell>
          <cell r="C41" t="str">
            <v>Circonio</v>
          </cell>
          <cell r="D41">
            <v>40</v>
          </cell>
        </row>
        <row r="42">
          <cell r="B42" t="str">
            <v>Nb</v>
          </cell>
          <cell r="C42" t="str">
            <v>Niobio</v>
          </cell>
          <cell r="D42">
            <v>41</v>
          </cell>
        </row>
        <row r="43">
          <cell r="B43" t="str">
            <v>Mo</v>
          </cell>
          <cell r="C43" t="str">
            <v>Molibdeno</v>
          </cell>
          <cell r="D43">
            <v>42</v>
          </cell>
        </row>
        <row r="44">
          <cell r="B44" t="str">
            <v>Tc</v>
          </cell>
          <cell r="C44" t="str">
            <v>Tecnecio</v>
          </cell>
          <cell r="D44">
            <v>43</v>
          </cell>
        </row>
        <row r="45">
          <cell r="B45" t="str">
            <v>Ru</v>
          </cell>
          <cell r="C45" t="str">
            <v>Rutenio</v>
          </cell>
          <cell r="D45">
            <v>44</v>
          </cell>
        </row>
        <row r="46">
          <cell r="B46" t="str">
            <v>Rh</v>
          </cell>
          <cell r="C46" t="str">
            <v>Rodio</v>
          </cell>
          <cell r="D46">
            <v>45</v>
          </cell>
        </row>
        <row r="47">
          <cell r="B47" t="str">
            <v>Pd</v>
          </cell>
          <cell r="C47" t="str">
            <v>Paladio</v>
          </cell>
          <cell r="D47">
            <v>46</v>
          </cell>
        </row>
        <row r="48">
          <cell r="B48" t="str">
            <v>Ag</v>
          </cell>
          <cell r="C48" t="str">
            <v>Plata</v>
          </cell>
          <cell r="D48">
            <v>47</v>
          </cell>
        </row>
        <row r="49">
          <cell r="B49" t="str">
            <v>Cd</v>
          </cell>
          <cell r="C49" t="str">
            <v>Cadmio</v>
          </cell>
          <cell r="D49">
            <v>48</v>
          </cell>
        </row>
        <row r="50">
          <cell r="B50" t="str">
            <v>In</v>
          </cell>
          <cell r="C50" t="str">
            <v>Indio</v>
          </cell>
          <cell r="D50">
            <v>49</v>
          </cell>
        </row>
        <row r="51">
          <cell r="B51" t="str">
            <v>Sn</v>
          </cell>
          <cell r="C51" t="str">
            <v>Estaño</v>
          </cell>
          <cell r="D51">
            <v>50</v>
          </cell>
        </row>
        <row r="52">
          <cell r="B52" t="str">
            <v>Sb</v>
          </cell>
          <cell r="C52" t="str">
            <v>Antimonio</v>
          </cell>
          <cell r="D52">
            <v>51</v>
          </cell>
        </row>
        <row r="53">
          <cell r="B53" t="str">
            <v>Te</v>
          </cell>
          <cell r="C53" t="str">
            <v>Telurio</v>
          </cell>
          <cell r="D53">
            <v>52</v>
          </cell>
        </row>
        <row r="54">
          <cell r="B54" t="str">
            <v>I</v>
          </cell>
          <cell r="C54" t="str">
            <v>Yodo</v>
          </cell>
          <cell r="D54">
            <v>53</v>
          </cell>
        </row>
        <row r="55">
          <cell r="B55" t="str">
            <v>Xe</v>
          </cell>
          <cell r="C55" t="str">
            <v>Xenón</v>
          </cell>
          <cell r="D55">
            <v>54</v>
          </cell>
        </row>
        <row r="56">
          <cell r="B56" t="str">
            <v>Cs</v>
          </cell>
          <cell r="C56" t="str">
            <v>Cesio</v>
          </cell>
          <cell r="D56">
            <v>55</v>
          </cell>
        </row>
        <row r="57">
          <cell r="B57" t="str">
            <v>Ba</v>
          </cell>
          <cell r="C57" t="str">
            <v>Bario</v>
          </cell>
          <cell r="D57">
            <v>56</v>
          </cell>
        </row>
        <row r="58">
          <cell r="B58" t="str">
            <v>La</v>
          </cell>
          <cell r="C58" t="str">
            <v>Lantano</v>
          </cell>
          <cell r="D58">
            <v>57</v>
          </cell>
        </row>
        <row r="59">
          <cell r="B59" t="str">
            <v>Ce</v>
          </cell>
          <cell r="C59" t="str">
            <v>Cerio</v>
          </cell>
          <cell r="D59">
            <v>58</v>
          </cell>
        </row>
        <row r="60">
          <cell r="B60" t="str">
            <v>Pr</v>
          </cell>
          <cell r="C60" t="str">
            <v>Praseodimio</v>
          </cell>
          <cell r="D60">
            <v>59</v>
          </cell>
        </row>
        <row r="61">
          <cell r="B61" t="str">
            <v>Nd</v>
          </cell>
          <cell r="C61" t="str">
            <v>Neodimio</v>
          </cell>
          <cell r="D61">
            <v>60</v>
          </cell>
        </row>
        <row r="62">
          <cell r="B62" t="str">
            <v>Pm</v>
          </cell>
          <cell r="C62" t="str">
            <v>Prometio</v>
          </cell>
          <cell r="D62">
            <v>61</v>
          </cell>
        </row>
        <row r="63">
          <cell r="B63" t="str">
            <v>Sm</v>
          </cell>
          <cell r="C63" t="str">
            <v>Samario</v>
          </cell>
          <cell r="D63">
            <v>62</v>
          </cell>
        </row>
        <row r="64">
          <cell r="B64" t="str">
            <v>Eu</v>
          </cell>
          <cell r="C64" t="str">
            <v>Europio</v>
          </cell>
          <cell r="D64">
            <v>63</v>
          </cell>
        </row>
        <row r="65">
          <cell r="B65" t="str">
            <v>Gd</v>
          </cell>
          <cell r="C65" t="str">
            <v>Gadolinio</v>
          </cell>
          <cell r="D65">
            <v>64</v>
          </cell>
        </row>
        <row r="66">
          <cell r="B66" t="str">
            <v>Tb</v>
          </cell>
          <cell r="C66" t="str">
            <v>Terbio</v>
          </cell>
          <cell r="D66">
            <v>65</v>
          </cell>
        </row>
        <row r="67">
          <cell r="B67" t="str">
            <v>Dy</v>
          </cell>
          <cell r="C67" t="str">
            <v>Disprosio</v>
          </cell>
          <cell r="D67">
            <v>66</v>
          </cell>
        </row>
        <row r="68">
          <cell r="B68" t="str">
            <v>Ho</v>
          </cell>
          <cell r="C68" t="str">
            <v>Holmio</v>
          </cell>
          <cell r="D68">
            <v>67</v>
          </cell>
        </row>
        <row r="69">
          <cell r="B69" t="str">
            <v>Er</v>
          </cell>
          <cell r="C69" t="str">
            <v>Erbio</v>
          </cell>
          <cell r="D69">
            <v>68</v>
          </cell>
        </row>
        <row r="70">
          <cell r="B70" t="str">
            <v>Tm</v>
          </cell>
          <cell r="C70" t="str">
            <v>Tulio</v>
          </cell>
          <cell r="D70">
            <v>69</v>
          </cell>
        </row>
        <row r="71">
          <cell r="B71" t="str">
            <v>Yb</v>
          </cell>
          <cell r="C71" t="str">
            <v>Iterbio</v>
          </cell>
          <cell r="D71">
            <v>70</v>
          </cell>
        </row>
        <row r="72">
          <cell r="B72" t="str">
            <v>Lu</v>
          </cell>
          <cell r="C72" t="str">
            <v>Lutecio</v>
          </cell>
          <cell r="D72">
            <v>71</v>
          </cell>
        </row>
        <row r="73">
          <cell r="B73" t="str">
            <v>Hf</v>
          </cell>
          <cell r="C73" t="str">
            <v>Hafnio</v>
          </cell>
          <cell r="D73">
            <v>72</v>
          </cell>
        </row>
        <row r="74">
          <cell r="B74" t="str">
            <v>Ta</v>
          </cell>
          <cell r="C74" t="str">
            <v>Tántalo</v>
          </cell>
          <cell r="D74">
            <v>73</v>
          </cell>
        </row>
        <row r="75">
          <cell r="B75" t="str">
            <v>W</v>
          </cell>
          <cell r="C75" t="str">
            <v>Tungsteno</v>
          </cell>
          <cell r="D75">
            <v>74</v>
          </cell>
        </row>
        <row r="76">
          <cell r="B76" t="str">
            <v>Re</v>
          </cell>
          <cell r="C76" t="str">
            <v>Renio</v>
          </cell>
          <cell r="D76">
            <v>75</v>
          </cell>
        </row>
        <row r="77">
          <cell r="B77" t="str">
            <v>Os</v>
          </cell>
          <cell r="C77" t="str">
            <v>Osmio</v>
          </cell>
          <cell r="D77">
            <v>76</v>
          </cell>
        </row>
        <row r="78">
          <cell r="B78" t="str">
            <v>Ir</v>
          </cell>
          <cell r="C78" t="str">
            <v>Iridio</v>
          </cell>
          <cell r="D78">
            <v>77</v>
          </cell>
        </row>
        <row r="79">
          <cell r="B79" t="str">
            <v>Pt</v>
          </cell>
          <cell r="C79" t="str">
            <v>Platino</v>
          </cell>
          <cell r="D79">
            <v>78</v>
          </cell>
        </row>
        <row r="80">
          <cell r="B80" t="str">
            <v>Au</v>
          </cell>
          <cell r="C80" t="str">
            <v>Oro</v>
          </cell>
          <cell r="D80">
            <v>79</v>
          </cell>
        </row>
        <row r="81">
          <cell r="B81" t="str">
            <v>Hg</v>
          </cell>
          <cell r="C81" t="str">
            <v>Mercurio</v>
          </cell>
          <cell r="D81">
            <v>80</v>
          </cell>
        </row>
        <row r="82">
          <cell r="B82" t="str">
            <v>Tl</v>
          </cell>
          <cell r="C82" t="str">
            <v>Talio</v>
          </cell>
          <cell r="D82">
            <v>81</v>
          </cell>
        </row>
        <row r="83">
          <cell r="B83" t="str">
            <v>Pb</v>
          </cell>
          <cell r="C83" t="str">
            <v>Plomo</v>
          </cell>
          <cell r="D83">
            <v>82</v>
          </cell>
        </row>
        <row r="84">
          <cell r="B84" t="str">
            <v>Bi</v>
          </cell>
          <cell r="C84" t="str">
            <v>Bismuto</v>
          </cell>
          <cell r="D84">
            <v>83</v>
          </cell>
        </row>
        <row r="85">
          <cell r="B85" t="str">
            <v>Po</v>
          </cell>
          <cell r="C85" t="str">
            <v>Polonio</v>
          </cell>
          <cell r="D85">
            <v>84</v>
          </cell>
        </row>
        <row r="86">
          <cell r="B86" t="str">
            <v>At</v>
          </cell>
          <cell r="C86" t="str">
            <v>Astato</v>
          </cell>
          <cell r="D86">
            <v>85</v>
          </cell>
        </row>
        <row r="87">
          <cell r="B87" t="str">
            <v>Rn</v>
          </cell>
          <cell r="C87" t="str">
            <v>Radón</v>
          </cell>
          <cell r="D87">
            <v>86</v>
          </cell>
        </row>
        <row r="88">
          <cell r="B88" t="str">
            <v>Fr</v>
          </cell>
          <cell r="C88" t="str">
            <v>Francio</v>
          </cell>
          <cell r="D88">
            <v>87</v>
          </cell>
        </row>
        <row r="89">
          <cell r="B89" t="str">
            <v>Ra</v>
          </cell>
          <cell r="C89" t="str">
            <v>Radio</v>
          </cell>
          <cell r="D89">
            <v>88</v>
          </cell>
        </row>
        <row r="90">
          <cell r="B90" t="str">
            <v>Ac</v>
          </cell>
          <cell r="C90" t="str">
            <v>Actinio</v>
          </cell>
          <cell r="D90">
            <v>89</v>
          </cell>
        </row>
        <row r="91">
          <cell r="B91" t="str">
            <v>Th</v>
          </cell>
          <cell r="C91" t="str">
            <v>Torio</v>
          </cell>
          <cell r="D91">
            <v>90</v>
          </cell>
        </row>
        <row r="92">
          <cell r="B92" t="str">
            <v>Pa</v>
          </cell>
          <cell r="C92" t="str">
            <v>Protactinio</v>
          </cell>
          <cell r="D92">
            <v>91</v>
          </cell>
        </row>
        <row r="93">
          <cell r="B93" t="str">
            <v>U</v>
          </cell>
          <cell r="C93" t="str">
            <v>Uranio</v>
          </cell>
          <cell r="D93">
            <v>92</v>
          </cell>
        </row>
        <row r="94">
          <cell r="B94" t="str">
            <v>Np</v>
          </cell>
          <cell r="C94" t="str">
            <v>Neptunio</v>
          </cell>
          <cell r="D94">
            <v>93</v>
          </cell>
        </row>
        <row r="95">
          <cell r="B95" t="str">
            <v>Pu</v>
          </cell>
          <cell r="C95" t="str">
            <v>Plutonio</v>
          </cell>
          <cell r="D95">
            <v>94</v>
          </cell>
        </row>
        <row r="96">
          <cell r="B96" t="str">
            <v>Am</v>
          </cell>
          <cell r="C96" t="str">
            <v>Americio</v>
          </cell>
          <cell r="D96">
            <v>95</v>
          </cell>
        </row>
        <row r="97">
          <cell r="B97" t="str">
            <v>Cm</v>
          </cell>
          <cell r="C97" t="str">
            <v>Curio</v>
          </cell>
          <cell r="D97">
            <v>96</v>
          </cell>
        </row>
        <row r="98">
          <cell r="B98" t="str">
            <v>Bk</v>
          </cell>
          <cell r="C98" t="str">
            <v>Berkelio</v>
          </cell>
          <cell r="D98">
            <v>97</v>
          </cell>
        </row>
        <row r="99">
          <cell r="B99" t="str">
            <v>Cf</v>
          </cell>
          <cell r="C99" t="str">
            <v>Californio</v>
          </cell>
          <cell r="D99">
            <v>98</v>
          </cell>
        </row>
        <row r="100">
          <cell r="B100" t="str">
            <v>Es</v>
          </cell>
          <cell r="C100" t="str">
            <v>Einstenio</v>
          </cell>
          <cell r="D100">
            <v>99</v>
          </cell>
        </row>
        <row r="101">
          <cell r="B101" t="str">
            <v>Fm</v>
          </cell>
          <cell r="C101" t="str">
            <v>Fermio</v>
          </cell>
          <cell r="D101">
            <v>100</v>
          </cell>
        </row>
        <row r="102">
          <cell r="B102" t="str">
            <v>Md</v>
          </cell>
          <cell r="C102" t="str">
            <v>Mendelevio</v>
          </cell>
          <cell r="D102">
            <v>101</v>
          </cell>
        </row>
        <row r="103">
          <cell r="B103" t="str">
            <v>No</v>
          </cell>
          <cell r="C103" t="str">
            <v>Nobelio</v>
          </cell>
          <cell r="D103">
            <v>102</v>
          </cell>
        </row>
        <row r="104">
          <cell r="B104" t="str">
            <v>Lr</v>
          </cell>
          <cell r="C104" t="str">
            <v>Lawrencio</v>
          </cell>
          <cell r="D104">
            <v>103</v>
          </cell>
        </row>
        <row r="105">
          <cell r="B105" t="str">
            <v>Rf</v>
          </cell>
          <cell r="C105" t="str">
            <v>Rutherfordio</v>
          </cell>
          <cell r="D105">
            <v>104</v>
          </cell>
        </row>
        <row r="106">
          <cell r="B106" t="str">
            <v>Db</v>
          </cell>
          <cell r="C106" t="str">
            <v>Dubnio</v>
          </cell>
          <cell r="D106">
            <v>105</v>
          </cell>
        </row>
        <row r="107">
          <cell r="B107" t="str">
            <v>Sg</v>
          </cell>
          <cell r="C107" t="str">
            <v>Seaborgio</v>
          </cell>
          <cell r="D107">
            <v>106</v>
          </cell>
        </row>
        <row r="108">
          <cell r="B108" t="str">
            <v>Bh</v>
          </cell>
          <cell r="C108" t="str">
            <v>Bohrio</v>
          </cell>
          <cell r="D108">
            <v>107</v>
          </cell>
        </row>
        <row r="109">
          <cell r="B109" t="str">
            <v>Hs</v>
          </cell>
          <cell r="C109" t="str">
            <v>Hassio</v>
          </cell>
          <cell r="D109">
            <v>108</v>
          </cell>
        </row>
        <row r="110">
          <cell r="B110" t="str">
            <v>Mt</v>
          </cell>
          <cell r="C110" t="str">
            <v>Meitnerio</v>
          </cell>
          <cell r="D110">
            <v>109</v>
          </cell>
        </row>
        <row r="111">
          <cell r="B111" t="str">
            <v>Ds</v>
          </cell>
          <cell r="C111" t="str">
            <v>Darmstadtio</v>
          </cell>
          <cell r="D111">
            <v>110</v>
          </cell>
        </row>
        <row r="112">
          <cell r="B112" t="str">
            <v>Rg</v>
          </cell>
          <cell r="C112" t="str">
            <v>Roentgenio</v>
          </cell>
          <cell r="D112">
            <v>111</v>
          </cell>
        </row>
        <row r="113">
          <cell r="B113" t="str">
            <v>Cn</v>
          </cell>
          <cell r="C113" t="str">
            <v>Copernicio</v>
          </cell>
          <cell r="D113">
            <v>112</v>
          </cell>
        </row>
        <row r="114">
          <cell r="B114" t="str">
            <v>Nh</v>
          </cell>
          <cell r="C114" t="str">
            <v>Nihonio</v>
          </cell>
          <cell r="D114">
            <v>113</v>
          </cell>
        </row>
        <row r="115">
          <cell r="B115" t="str">
            <v>Fl</v>
          </cell>
          <cell r="C115" t="str">
            <v>Flerovio</v>
          </cell>
          <cell r="D115">
            <v>114</v>
          </cell>
        </row>
        <row r="116">
          <cell r="B116" t="str">
            <v>Mc</v>
          </cell>
          <cell r="C116" t="str">
            <v>Moscovio</v>
          </cell>
          <cell r="D116">
            <v>115</v>
          </cell>
        </row>
        <row r="117">
          <cell r="B117" t="str">
            <v>Lv</v>
          </cell>
          <cell r="C117" t="str">
            <v>Livermorio</v>
          </cell>
          <cell r="D117">
            <v>116</v>
          </cell>
        </row>
        <row r="118">
          <cell r="B118" t="str">
            <v>Ts</v>
          </cell>
          <cell r="C118" t="str">
            <v>Teneso</v>
          </cell>
          <cell r="D118">
            <v>117</v>
          </cell>
        </row>
        <row r="119">
          <cell r="B119" t="str">
            <v>Og</v>
          </cell>
          <cell r="C119" t="str">
            <v>Oganesón</v>
          </cell>
          <cell r="D119">
            <v>118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22FE-6FEB-4509-AE39-69A11406EBA2}">
  <sheetPr codeName="Hoja3">
    <tabColor rgb="FFFFC000"/>
  </sheetPr>
  <dimension ref="A1:R30"/>
  <sheetViews>
    <sheetView tabSelected="1" zoomScale="130" zoomScaleNormal="130" workbookViewId="0">
      <selection activeCell="B8" sqref="B8"/>
    </sheetView>
  </sheetViews>
  <sheetFormatPr baseColWidth="10" defaultColWidth="11.5" defaultRowHeight="15" x14ac:dyDescent="0.2"/>
  <cols>
    <col min="1" max="1" width="5.5" customWidth="1"/>
    <col min="2" max="2" width="35.1640625" customWidth="1"/>
    <col min="3" max="3" width="41.1640625" customWidth="1"/>
    <col min="4" max="4" width="35.1640625" customWidth="1"/>
    <col min="5" max="5" width="20.83203125" customWidth="1"/>
    <col min="6" max="6" width="10.33203125" customWidth="1"/>
    <col min="7" max="7" width="2.6640625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</row>
    <row r="2" spans="1: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</row>
    <row r="3" spans="1:18" x14ac:dyDescent="0.2">
      <c r="A3" s="1"/>
      <c r="B3" s="3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</row>
    <row r="4" spans="1:18" x14ac:dyDescent="0.2">
      <c r="A4" s="1"/>
      <c r="B4" s="1" t="s">
        <v>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2"/>
      <c r="R4" s="2"/>
    </row>
    <row r="5" spans="1:18" x14ac:dyDescent="0.2">
      <c r="A5" s="1"/>
      <c r="B5" s="1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2"/>
      <c r="R5" s="2"/>
    </row>
    <row r="6" spans="1:18" x14ac:dyDescent="0.2">
      <c r="A6" s="1"/>
      <c r="B6" s="1" t="s">
        <v>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2"/>
      <c r="R6" s="2"/>
    </row>
    <row r="7" spans="1:18" x14ac:dyDescent="0.2">
      <c r="A7" s="1"/>
      <c r="B7" s="1" t="s">
        <v>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2"/>
      <c r="R7" s="2"/>
    </row>
    <row r="8" spans="1:18" x14ac:dyDescent="0.2">
      <c r="A8" s="1"/>
      <c r="B8" s="4" t="s">
        <v>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2"/>
      <c r="R8" s="2"/>
    </row>
    <row r="9" spans="1:18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2"/>
      <c r="R9" s="2"/>
    </row>
    <row r="10" spans="1:18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2"/>
    </row>
    <row r="11" spans="1:18" ht="31" x14ac:dyDescent="0.35">
      <c r="A11" s="1"/>
      <c r="B11" s="1"/>
      <c r="C11" s="8" t="s">
        <v>28</v>
      </c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2"/>
      <c r="Q11" s="2"/>
      <c r="R11" s="2"/>
    </row>
    <row r="12" spans="1:18" x14ac:dyDescent="0.2">
      <c r="A12" s="1"/>
      <c r="B12" s="1"/>
      <c r="C12" s="9" t="s">
        <v>34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2"/>
      <c r="Q12" s="2"/>
      <c r="R12" s="2"/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2"/>
      <c r="Q13" s="2"/>
      <c r="R13" s="2"/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2"/>
      <c r="Q14" s="2"/>
      <c r="R14" s="2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2"/>
      <c r="Q15" s="2"/>
      <c r="R15" s="2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2"/>
      <c r="Q16" s="2"/>
      <c r="R16" s="2"/>
    </row>
    <row r="17" spans="1:18" x14ac:dyDescent="0.2">
      <c r="A17" s="1"/>
      <c r="B17" s="1"/>
      <c r="C17" s="1"/>
      <c r="D17" s="1"/>
      <c r="E17" s="3" t="s">
        <v>29</v>
      </c>
      <c r="F17" s="1"/>
      <c r="G17" s="1"/>
      <c r="H17" s="3" t="s">
        <v>30</v>
      </c>
      <c r="I17" s="1"/>
      <c r="J17" s="1"/>
      <c r="K17" s="1"/>
      <c r="L17" s="1"/>
      <c r="M17" s="1"/>
      <c r="N17" s="1"/>
      <c r="O17" s="2"/>
      <c r="P17" s="2"/>
      <c r="Q17" s="2"/>
      <c r="R17" s="2"/>
    </row>
    <row r="18" spans="1:18" x14ac:dyDescent="0.2">
      <c r="A18" s="1"/>
      <c r="B18" s="1"/>
      <c r="C18" s="1"/>
      <c r="D18" s="1"/>
      <c r="E18" s="1" t="s">
        <v>31</v>
      </c>
      <c r="F18" s="1"/>
      <c r="G18" s="1"/>
      <c r="H18" s="1">
        <v>1284719</v>
      </c>
      <c r="I18" s="1"/>
      <c r="J18" s="1"/>
      <c r="K18" s="1"/>
      <c r="L18" s="1"/>
      <c r="M18" s="1"/>
      <c r="N18" s="1"/>
      <c r="O18" s="2"/>
      <c r="P18" s="2"/>
      <c r="Q18" s="2"/>
      <c r="R18" s="2"/>
    </row>
    <row r="19" spans="1:18" x14ac:dyDescent="0.2">
      <c r="A19" s="1"/>
      <c r="B19" s="1"/>
      <c r="C19" s="1"/>
      <c r="D19" s="1"/>
      <c r="E19" s="1" t="s">
        <v>32</v>
      </c>
      <c r="F19" s="1"/>
      <c r="G19" s="1"/>
      <c r="H19" s="1">
        <v>1135220</v>
      </c>
      <c r="I19" s="1"/>
      <c r="J19" s="1"/>
      <c r="K19" s="1"/>
      <c r="L19" s="1"/>
      <c r="M19" s="1"/>
      <c r="N19" s="1"/>
      <c r="O19" s="2"/>
      <c r="P19" s="2"/>
      <c r="Q19" s="2"/>
      <c r="R19" s="2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  <c r="P20" s="2"/>
      <c r="Q20" s="2"/>
      <c r="R20" s="2"/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2"/>
      <c r="Q21" s="2"/>
      <c r="R21" s="2"/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2"/>
      <c r="Q22" s="2"/>
      <c r="R22" s="2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2"/>
      <c r="R23" s="2"/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2"/>
      <c r="Q24" s="2"/>
      <c r="R24" s="2"/>
    </row>
    <row r="25" spans="1:18" x14ac:dyDescent="0.2">
      <c r="A25" s="1"/>
      <c r="B25" s="1"/>
      <c r="C25" s="10" t="s">
        <v>33</v>
      </c>
      <c r="D25" s="10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2"/>
      <c r="Q25" s="2"/>
      <c r="R25" s="2"/>
    </row>
    <row r="26" spans="1:18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</sheetData>
  <mergeCells count="3">
    <mergeCell ref="C11:D11"/>
    <mergeCell ref="C12:D12"/>
    <mergeCell ref="C25:D2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C2:J15"/>
  <sheetViews>
    <sheetView zoomScale="160" zoomScaleNormal="160" workbookViewId="0">
      <selection activeCell="C3" sqref="C3"/>
    </sheetView>
  </sheetViews>
  <sheetFormatPr baseColWidth="10" defaultColWidth="9.1640625" defaultRowHeight="15" x14ac:dyDescent="0.2"/>
  <cols>
    <col min="1" max="1" width="9.1640625" style="1"/>
    <col min="2" max="2" width="5.83203125" style="1" customWidth="1"/>
    <col min="3" max="3" width="12.1640625" style="1" customWidth="1"/>
    <col min="4" max="4" width="8.1640625" style="1" bestFit="1" customWidth="1"/>
    <col min="5" max="5" width="4.1640625" style="1" bestFit="1" customWidth="1"/>
    <col min="6" max="6" width="15.83203125" style="1" customWidth="1"/>
    <col min="7" max="7" width="12" style="1" customWidth="1"/>
    <col min="8" max="8" width="4" style="1" customWidth="1"/>
    <col min="9" max="16384" width="9.1640625" style="1"/>
  </cols>
  <sheetData>
    <row r="2" spans="3:10" ht="16" x14ac:dyDescent="0.2">
      <c r="C2" s="11" t="s">
        <v>0</v>
      </c>
      <c r="D2" s="12"/>
      <c r="E2" s="12"/>
      <c r="F2" s="12"/>
      <c r="G2" s="12"/>
      <c r="H2" s="12"/>
    </row>
    <row r="3" spans="3:10" ht="16" thickBot="1" x14ac:dyDescent="0.25">
      <c r="J3" s="1" t="s">
        <v>20</v>
      </c>
    </row>
    <row r="4" spans="3:10" x14ac:dyDescent="0.2">
      <c r="C4" s="24" t="s">
        <v>1</v>
      </c>
      <c r="D4" s="13" t="s">
        <v>20</v>
      </c>
      <c r="E4" s="7"/>
    </row>
    <row r="5" spans="3:10" x14ac:dyDescent="0.2">
      <c r="C5" s="25" t="s">
        <v>2</v>
      </c>
      <c r="D5" s="14" t="s">
        <v>21</v>
      </c>
      <c r="E5" s="7"/>
      <c r="F5" s="7"/>
      <c r="G5" s="7"/>
    </row>
    <row r="6" spans="3:10" ht="16" thickBot="1" x14ac:dyDescent="0.25">
      <c r="C6" s="26" t="s">
        <v>41</v>
      </c>
      <c r="D6" s="15" t="str">
        <f>IF(D4="Boyle","P1, V1, P2,V2",IF(D4="Charles","V1, T1, V2,T2",IF(D4="Avogadro","V1, n1, V2, n2","N.A.")))</f>
        <v>P1, V1, P2,V2</v>
      </c>
      <c r="E6" s="7"/>
      <c r="F6" s="7"/>
      <c r="G6" s="7"/>
      <c r="J6" s="1" t="s">
        <v>35</v>
      </c>
    </row>
    <row r="7" spans="3:10" ht="16" thickBot="1" x14ac:dyDescent="0.25">
      <c r="C7" s="16"/>
      <c r="D7" s="7"/>
      <c r="E7" s="7"/>
      <c r="F7" s="7"/>
      <c r="G7" s="7"/>
    </row>
    <row r="8" spans="3:10" ht="33" thickBot="1" x14ac:dyDescent="0.25">
      <c r="C8" s="27" t="s">
        <v>3</v>
      </c>
      <c r="D8" s="28" t="s">
        <v>38</v>
      </c>
      <c r="E8" s="17"/>
      <c r="F8" s="27" t="s">
        <v>4</v>
      </c>
      <c r="G8" s="28" t="s">
        <v>38</v>
      </c>
    </row>
    <row r="9" spans="3:10" x14ac:dyDescent="0.2">
      <c r="C9" s="18" t="s">
        <v>5</v>
      </c>
      <c r="D9" s="19">
        <v>1</v>
      </c>
      <c r="E9" s="7"/>
      <c r="F9" s="18" t="s">
        <v>6</v>
      </c>
      <c r="G9" s="19"/>
      <c r="J9" s="1" t="s">
        <v>36</v>
      </c>
    </row>
    <row r="10" spans="3:10" x14ac:dyDescent="0.2">
      <c r="C10" s="20" t="s">
        <v>7</v>
      </c>
      <c r="D10" s="21">
        <v>3</v>
      </c>
      <c r="E10" s="7"/>
      <c r="F10" s="20" t="s">
        <v>8</v>
      </c>
      <c r="G10" s="21">
        <v>2</v>
      </c>
    </row>
    <row r="11" spans="3:10" x14ac:dyDescent="0.2">
      <c r="C11" s="20" t="s">
        <v>9</v>
      </c>
      <c r="D11" s="21"/>
      <c r="E11" s="7"/>
      <c r="F11" s="20" t="s">
        <v>10</v>
      </c>
      <c r="G11" s="21"/>
    </row>
    <row r="12" spans="3:10" ht="16" thickBot="1" x14ac:dyDescent="0.25">
      <c r="C12" s="22" t="s">
        <v>11</v>
      </c>
      <c r="D12" s="23"/>
      <c r="E12" s="7"/>
      <c r="F12" s="22" t="s">
        <v>12</v>
      </c>
      <c r="G12" s="23"/>
    </row>
    <row r="13" spans="3:10" ht="16" thickBot="1" x14ac:dyDescent="0.25">
      <c r="C13" s="7"/>
      <c r="D13" s="7"/>
      <c r="E13" s="7"/>
      <c r="F13" s="7"/>
      <c r="G13" s="7"/>
    </row>
    <row r="14" spans="3:10" ht="16" thickBot="1" x14ac:dyDescent="0.25">
      <c r="D14" s="41" t="str">
        <f>D5</f>
        <v>P2</v>
      </c>
      <c r="E14" s="42"/>
      <c r="F14" s="7"/>
      <c r="G14" s="7"/>
    </row>
    <row r="15" spans="3:10" ht="16" thickBot="1" x14ac:dyDescent="0.25">
      <c r="C15" s="43" t="s">
        <v>13</v>
      </c>
      <c r="D15" s="44">
        <f>IFERROR(
IF(D4="Boyle",
IF(D5="P2",D9*D10/G10,
IF(D5="V2",D9*D10/G9,"")),
IF(D4="Charles",
IF(D5="V2",D10*G11/D11,
IF(D5="T2",D11*G10/D10,"")),
IF(D4="Avogadro",
IF(D5="V2",D10*G12/D12,
IF(D5="n2",D12*G10/D10,"")),
""))),
"")</f>
        <v>1.5</v>
      </c>
      <c r="E15" s="40" t="str">
        <f>IF(D14="P2","atm",IF(D14="V2","L",IF(D14="T2","K",IF(D14="n2","mol",""))))</f>
        <v>atm</v>
      </c>
    </row>
  </sheetData>
  <mergeCells count="2">
    <mergeCell ref="C2:H2"/>
    <mergeCell ref="D14:E14"/>
  </mergeCells>
  <dataValidations count="2">
    <dataValidation type="list" showInputMessage="1" showErrorMessage="1" sqref="D4:E4" xr:uid="{00000000-0002-0000-0000-000000000000}">
      <formula1>"Boyle,Charles,Avogadro"</formula1>
    </dataValidation>
    <dataValidation type="list" showInputMessage="1" showErrorMessage="1" sqref="D5:E5" xr:uid="{00000000-0002-0000-0000-000001000000}">
      <formula1>"P2,V2,T2,n2"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B2:F13"/>
  <sheetViews>
    <sheetView zoomScale="175" zoomScaleNormal="175" workbookViewId="0">
      <selection activeCell="C9" sqref="C9"/>
    </sheetView>
  </sheetViews>
  <sheetFormatPr baseColWidth="10" defaultColWidth="9.1640625" defaultRowHeight="15" x14ac:dyDescent="0.2"/>
  <cols>
    <col min="1" max="1" width="9.1640625" style="1"/>
    <col min="2" max="2" width="16.5" style="1" bestFit="1" customWidth="1"/>
    <col min="3" max="3" width="8.33203125" style="1" bestFit="1" customWidth="1"/>
    <col min="4" max="4" width="4.1640625" style="1" bestFit="1" customWidth="1"/>
    <col min="5" max="5" width="20" style="1" customWidth="1"/>
    <col min="6" max="16384" width="9.1640625" style="1"/>
  </cols>
  <sheetData>
    <row r="2" spans="2:6" ht="19" x14ac:dyDescent="0.25">
      <c r="B2" s="29" t="s">
        <v>14</v>
      </c>
      <c r="C2" s="30"/>
      <c r="D2" s="30"/>
      <c r="E2" s="30"/>
      <c r="F2" s="30"/>
    </row>
    <row r="3" spans="2:6" ht="16" thickBot="1" x14ac:dyDescent="0.25"/>
    <row r="4" spans="2:6" ht="16" thickBot="1" x14ac:dyDescent="0.25">
      <c r="B4" s="5" t="s">
        <v>2</v>
      </c>
      <c r="C4" s="6" t="s">
        <v>37</v>
      </c>
    </row>
    <row r="5" spans="2:6" ht="16" thickBot="1" x14ac:dyDescent="0.25">
      <c r="B5" s="7"/>
      <c r="C5" s="7"/>
    </row>
    <row r="6" spans="2:6" ht="17" thickBot="1" x14ac:dyDescent="0.25">
      <c r="B6" s="36" t="s">
        <v>39</v>
      </c>
      <c r="C6" s="37" t="s">
        <v>40</v>
      </c>
    </row>
    <row r="7" spans="2:6" x14ac:dyDescent="0.2">
      <c r="B7" s="31" t="s">
        <v>15</v>
      </c>
      <c r="C7" s="19">
        <v>1.2</v>
      </c>
      <c r="E7" s="32" t="s">
        <v>16</v>
      </c>
    </row>
    <row r="8" spans="2:6" x14ac:dyDescent="0.2">
      <c r="B8" s="33" t="s">
        <v>17</v>
      </c>
      <c r="C8" s="21"/>
      <c r="E8" s="34">
        <v>8.2057000000000005E-2</v>
      </c>
    </row>
    <row r="9" spans="2:6" x14ac:dyDescent="0.2">
      <c r="B9" s="33" t="s">
        <v>18</v>
      </c>
      <c r="C9" s="21">
        <v>2.5</v>
      </c>
    </row>
    <row r="10" spans="2:6" ht="16" thickBot="1" x14ac:dyDescent="0.25">
      <c r="B10" s="35" t="s">
        <v>19</v>
      </c>
      <c r="C10" s="23">
        <v>300.14999999999998</v>
      </c>
    </row>
    <row r="11" spans="2:6" ht="16" thickBot="1" x14ac:dyDescent="0.25">
      <c r="B11" s="7"/>
      <c r="C11" s="7"/>
    </row>
    <row r="12" spans="2:6" ht="16" thickBot="1" x14ac:dyDescent="0.25">
      <c r="C12" s="41" t="str">
        <f>C4</f>
        <v>V</v>
      </c>
      <c r="D12" s="42"/>
    </row>
    <row r="13" spans="2:6" ht="16" thickBot="1" x14ac:dyDescent="0.25">
      <c r="B13" s="38" t="s">
        <v>13</v>
      </c>
      <c r="C13" s="39">
        <f>IF(C4="P",  (C9*E8*C10)/C8,
 IF(C4="V",  (C9*E8*C10)/C7,
 IF(C4="n",  (C7*C8)/(E8*C10),
 IF(C4="T",  (C7*C8)/(C9*E8), ""))))</f>
        <v>51.311267812499999</v>
      </c>
      <c r="D13" s="40" t="str">
        <f>IF(C12="V","L",IF(C12="P","atm",IF(C12="n","mol",IF(C12="T","K",""))))</f>
        <v>L</v>
      </c>
    </row>
  </sheetData>
  <mergeCells count="2">
    <mergeCell ref="B2:F2"/>
    <mergeCell ref="C12:D12"/>
  </mergeCells>
  <dataValidations count="1">
    <dataValidation type="list" showInputMessage="1" showErrorMessage="1" sqref="C4:C5" xr:uid="{00000000-0002-0000-0100-000000000000}">
      <formula1>"P,V,n,T"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67AE-348A-4557-81BE-C24FCDCEC6A0}">
  <sheetPr codeName="Hoja4">
    <tabColor theme="8" tint="0.59999389629810485"/>
  </sheetPr>
  <dimension ref="A1"/>
  <sheetViews>
    <sheetView zoomScaleNormal="100" workbookViewId="0">
      <selection activeCell="L3" sqref="L3"/>
    </sheetView>
  </sheetViews>
  <sheetFormatPr baseColWidth="10" defaultColWidth="9.1640625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BC41-A46D-4262-8B22-CAE37E73A20A}">
  <sheetPr codeName="Hoja5">
    <tabColor theme="8" tint="0.59999389629810485"/>
  </sheetPr>
  <dimension ref="A1"/>
  <sheetViews>
    <sheetView zoomScale="85" zoomScaleNormal="85" workbookViewId="0">
      <selection activeCell="A2" sqref="A2"/>
    </sheetView>
  </sheetViews>
  <sheetFormatPr baseColWidth="10" defaultColWidth="9.1640625" defaultRowHeight="15" x14ac:dyDescent="0.2"/>
  <sheetData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Fase 03</vt:lpstr>
      <vt:lpstr>Leyes Simples</vt:lpstr>
      <vt:lpstr>Gas Ideal</vt:lpstr>
      <vt:lpstr>MarcoTeorico</vt:lpstr>
      <vt:lpstr>Instructivo para el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2025-05-10T02:36:12Z</dcterms:created>
  <dcterms:modified xsi:type="dcterms:W3CDTF">2025-05-19T04:07:26Z</dcterms:modified>
</cp:coreProperties>
</file>