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6AA8A446-CD16-4AC1-95C7-02859348159D}" xr6:coauthVersionLast="47" xr6:coauthVersionMax="47" xr10:uidLastSave="{00000000-0000-0000-0000-000000000000}"/>
  <bookViews>
    <workbookView xWindow="75" yWindow="4410" windowWidth="21600" windowHeight="11835" xr2:uid="{230A5B3E-D45D-4E5B-BC21-546207D9C5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1" i="1" l="1"/>
  <c r="P40" i="1"/>
  <c r="P39" i="1"/>
  <c r="P38" i="1"/>
  <c r="P37" i="1"/>
  <c r="P36" i="1"/>
  <c r="P35" i="1"/>
  <c r="P34" i="1"/>
  <c r="P33" i="1"/>
  <c r="P32" i="1"/>
  <c r="P27" i="1"/>
  <c r="P26" i="1"/>
  <c r="P25" i="1"/>
  <c r="P24" i="1"/>
  <c r="P23" i="1"/>
  <c r="P22" i="1"/>
  <c r="P21" i="1"/>
  <c r="P20" i="1"/>
  <c r="P19" i="1"/>
  <c r="P18" i="1"/>
  <c r="P13" i="1"/>
  <c r="P12" i="1"/>
  <c r="P11" i="1"/>
  <c r="P10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<sst xmlns="http://schemas.openxmlformats.org/spreadsheetml/2006/main" count="383" uniqueCount="264">
  <si>
    <t>Network</t>
  </si>
  <si>
    <t>No. Hosts</t>
  </si>
  <si>
    <t>Subnet ID</t>
  </si>
  <si>
    <t>First Host</t>
  </si>
  <si>
    <t>Last Host</t>
  </si>
  <si>
    <t>Broadcast IP</t>
  </si>
  <si>
    <t>CIDR</t>
  </si>
  <si>
    <t>Mask</t>
  </si>
  <si>
    <t>Vlan</t>
  </si>
  <si>
    <t>Edificio</t>
  </si>
  <si>
    <t>Hosts</t>
  </si>
  <si>
    <t>Propósito</t>
  </si>
  <si>
    <t>WIFI_Estudiantes</t>
  </si>
  <si>
    <t>WIFI_Administrativos</t>
  </si>
  <si>
    <t>WIFI_Visitantes</t>
  </si>
  <si>
    <t>LAN_Facultades</t>
  </si>
  <si>
    <t>LAN_Laboratorios</t>
  </si>
  <si>
    <t>LAN_Administrativos</t>
  </si>
  <si>
    <t>Cámaras de seguridad</t>
  </si>
  <si>
    <t>Impresoras</t>
  </si>
  <si>
    <t>Telefonía IP</t>
  </si>
  <si>
    <t xml:space="preserve">IT </t>
  </si>
  <si>
    <t>J,L,M</t>
  </si>
  <si>
    <t>J</t>
  </si>
  <si>
    <t>L,M</t>
  </si>
  <si>
    <t>J,M</t>
  </si>
  <si>
    <t>J,L</t>
  </si>
  <si>
    <t>WIFI_Estudiantes_M</t>
  </si>
  <si>
    <t>/19</t>
  </si>
  <si>
    <t>/21</t>
  </si>
  <si>
    <t>/20</t>
  </si>
  <si>
    <t>/25</t>
  </si>
  <si>
    <t>/26</t>
  </si>
  <si>
    <t>/24</t>
  </si>
  <si>
    <t>Edificio L</t>
  </si>
  <si>
    <t>Edificio J</t>
  </si>
  <si>
    <t>Edificio M</t>
  </si>
  <si>
    <t>WIFI_Visitantes_M</t>
  </si>
  <si>
    <t>LAN_Facultades_M</t>
  </si>
  <si>
    <t>LAN_Laboratorios_M</t>
  </si>
  <si>
    <t>Camaras_M</t>
  </si>
  <si>
    <t>Impresoras_M</t>
  </si>
  <si>
    <t>IT_M</t>
  </si>
  <si>
    <t>WIFI_Estudiantes_L</t>
  </si>
  <si>
    <t>255.255.255.0</t>
  </si>
  <si>
    <t>255.255.255.128</t>
  </si>
  <si>
    <t>255.255.255.192</t>
  </si>
  <si>
    <t>255.255.240.0</t>
  </si>
  <si>
    <t>255.255.224.0</t>
  </si>
  <si>
    <t>192.165.0.0</t>
  </si>
  <si>
    <t>192.165.0.1</t>
  </si>
  <si>
    <t>10.100.0.0</t>
  </si>
  <si>
    <t>10.100.0.1</t>
  </si>
  <si>
    <t>10.100.31.254</t>
  </si>
  <si>
    <t>10.100.31.255</t>
  </si>
  <si>
    <t>10.80.0.0</t>
  </si>
  <si>
    <t>10.80.0.1</t>
  </si>
  <si>
    <t>10.80.15.254</t>
  </si>
  <si>
    <t>10.80.15.255</t>
  </si>
  <si>
    <t>192.165.0.126</t>
  </si>
  <si>
    <t>192.165.0.127</t>
  </si>
  <si>
    <t>192.155.0.0</t>
  </si>
  <si>
    <t>192.155.0.1</t>
  </si>
  <si>
    <t>192.155.0.254</t>
  </si>
  <si>
    <t>192.155.0.255</t>
  </si>
  <si>
    <t>172.25.0.0</t>
  </si>
  <si>
    <t>172.25.0.1</t>
  </si>
  <si>
    <t>172.25.0.126</t>
  </si>
  <si>
    <t>172.25.0.127</t>
  </si>
  <si>
    <t>172.20.0.0</t>
  </si>
  <si>
    <t>172.10.0.0</t>
  </si>
  <si>
    <t>ID Red</t>
  </si>
  <si>
    <t>172.15.0.0</t>
  </si>
  <si>
    <t>10.90.0.0</t>
  </si>
  <si>
    <t>192.145.0.0</t>
  </si>
  <si>
    <t>172.20.0.1</t>
  </si>
  <si>
    <t>172.20.0.62</t>
  </si>
  <si>
    <t>172.20.0.63</t>
  </si>
  <si>
    <t>170.10.0.1</t>
  </si>
  <si>
    <t>172.10.0.254</t>
  </si>
  <si>
    <t>172.10.0.255</t>
  </si>
  <si>
    <t>10.101.0.0</t>
  </si>
  <si>
    <t>WIFI_Visitantes_L</t>
  </si>
  <si>
    <t>LAN_Facultades_L</t>
  </si>
  <si>
    <t>LAN_Laboratorios_L</t>
  </si>
  <si>
    <t>Camaras_L</t>
  </si>
  <si>
    <t>Telefonia_L</t>
  </si>
  <si>
    <t>IT_L</t>
  </si>
  <si>
    <t>10.101.0.1</t>
  </si>
  <si>
    <t>10.101.31.254</t>
  </si>
  <si>
    <t>10.101.31.255</t>
  </si>
  <si>
    <t>10.81.0.0</t>
  </si>
  <si>
    <t>10.81.0.1</t>
  </si>
  <si>
    <t>10.81.15.254</t>
  </si>
  <si>
    <t>10.81.15.255</t>
  </si>
  <si>
    <t>192.166.0.0</t>
  </si>
  <si>
    <t>192.166.0.1</t>
  </si>
  <si>
    <t>192.166.0.126</t>
  </si>
  <si>
    <t>192.166.0.127</t>
  </si>
  <si>
    <t>192.156.0.0</t>
  </si>
  <si>
    <t>192.156.0.1</t>
  </si>
  <si>
    <t>192.156.0.254</t>
  </si>
  <si>
    <t>192.156.0.255</t>
  </si>
  <si>
    <t>172.26.0.0</t>
  </si>
  <si>
    <t>172.26.0.1</t>
  </si>
  <si>
    <t>172.26.0.126</t>
  </si>
  <si>
    <t>172.26.0.127</t>
  </si>
  <si>
    <t>172.16.0.0</t>
  </si>
  <si>
    <t>172.16.0.1</t>
  </si>
  <si>
    <t>172.16.0.254</t>
  </si>
  <si>
    <t>172.16.0.255</t>
  </si>
  <si>
    <t>172.11.0.0</t>
  </si>
  <si>
    <t>170.11.0.1</t>
  </si>
  <si>
    <t>172.11.0.254</t>
  </si>
  <si>
    <t>172.11.0.255</t>
  </si>
  <si>
    <t>WIFI_Estudiantes_J</t>
  </si>
  <si>
    <t>WIFI_Administrativos_J</t>
  </si>
  <si>
    <t>WIFI_Visitantes_J</t>
  </si>
  <si>
    <t>LAN_Facultades_J</t>
  </si>
  <si>
    <t>LAN_Administrativos_J</t>
  </si>
  <si>
    <t>Camaras_J</t>
  </si>
  <si>
    <t>Impresoras_J</t>
  </si>
  <si>
    <t>Telefonia_J</t>
  </si>
  <si>
    <t>IT_J</t>
  </si>
  <si>
    <t>10.102.0.0</t>
  </si>
  <si>
    <t>10.102.0.1</t>
  </si>
  <si>
    <t>10.102.31.254</t>
  </si>
  <si>
    <t>10.102.21.255</t>
  </si>
  <si>
    <t>10.92.0.0</t>
  </si>
  <si>
    <t>10.92.0.1</t>
  </si>
  <si>
    <t>10.92.7.254</t>
  </si>
  <si>
    <t>10.92.7.255</t>
  </si>
  <si>
    <t>10.82.0.0</t>
  </si>
  <si>
    <t>10.82.0.1</t>
  </si>
  <si>
    <t>10.82.15.254</t>
  </si>
  <si>
    <t>10.82.15.255</t>
  </si>
  <si>
    <t>192.167.0.0</t>
  </si>
  <si>
    <t>192.167.0.1</t>
  </si>
  <si>
    <t>192.167.0.126</t>
  </si>
  <si>
    <t>192.167.0.127</t>
  </si>
  <si>
    <t>192.147.0.0</t>
  </si>
  <si>
    <t>192.147.0.1</t>
  </si>
  <si>
    <t>192.147.0.126</t>
  </si>
  <si>
    <t>192.147.0.127</t>
  </si>
  <si>
    <t>172.27.0.0</t>
  </si>
  <si>
    <t>172.27.0.1</t>
  </si>
  <si>
    <t>172.27.0.126</t>
  </si>
  <si>
    <t>172.27.0.127</t>
  </si>
  <si>
    <t>172.22.0.0</t>
  </si>
  <si>
    <t>172.22.0.1</t>
  </si>
  <si>
    <t>172.22.0.62</t>
  </si>
  <si>
    <t>172.22.0.63</t>
  </si>
  <si>
    <t>172.17.0.0</t>
  </si>
  <si>
    <t>172.17.0.1</t>
  </si>
  <si>
    <t>172.17.0.254</t>
  </si>
  <si>
    <t>172.17.0.255</t>
  </si>
  <si>
    <t>172.12.0.0</t>
  </si>
  <si>
    <t>172.12.0.1</t>
  </si>
  <si>
    <t>172.12.0.254</t>
  </si>
  <si>
    <t>172.12.0.255</t>
  </si>
  <si>
    <t>255.255.248.0</t>
  </si>
  <si>
    <t>vlan 10</t>
  </si>
  <si>
    <t>vlan 30</t>
  </si>
  <si>
    <t>vlan 40</t>
  </si>
  <si>
    <t>vlan 50</t>
  </si>
  <si>
    <t>vlan 70</t>
  </si>
  <si>
    <t>vlan 80</t>
  </si>
  <si>
    <t>vlan 100</t>
  </si>
  <si>
    <t>vlan 90</t>
  </si>
  <si>
    <t>vlan 20</t>
  </si>
  <si>
    <t>vlan 60</t>
  </si>
  <si>
    <t>Switches</t>
  </si>
  <si>
    <t>Core 1 - D1</t>
  </si>
  <si>
    <t>Core 1 - D2</t>
  </si>
  <si>
    <t>Core1 - D3</t>
  </si>
  <si>
    <t>Core1 - D4</t>
  </si>
  <si>
    <t>Core1 - D5</t>
  </si>
  <si>
    <t>Core1 - D6</t>
  </si>
  <si>
    <t>Core2 - D1</t>
  </si>
  <si>
    <t>Core2 - D2</t>
  </si>
  <si>
    <t>Core2 - D3</t>
  </si>
  <si>
    <t>Core2 - D4</t>
  </si>
  <si>
    <t>Core2 - D5</t>
  </si>
  <si>
    <t>Core2 - D6</t>
  </si>
  <si>
    <t>Core1 - R1</t>
  </si>
  <si>
    <t>Core2 - R2</t>
  </si>
  <si>
    <t>10.0.0.0</t>
  </si>
  <si>
    <t>10.0.0.1</t>
  </si>
  <si>
    <t>10.0.0.2</t>
  </si>
  <si>
    <t>10.0.0.3</t>
  </si>
  <si>
    <t>/30</t>
  </si>
  <si>
    <t>255.255.255.252</t>
  </si>
  <si>
    <t>10.0.0.4</t>
  </si>
  <si>
    <t>10.0.0.8</t>
  </si>
  <si>
    <t>10.0.0.12</t>
  </si>
  <si>
    <t>10.0.0.16</t>
  </si>
  <si>
    <t>10.0.0.20</t>
  </si>
  <si>
    <t>10.0.0.24</t>
  </si>
  <si>
    <t>10.0.0.28</t>
  </si>
  <si>
    <t>10.0.0.32</t>
  </si>
  <si>
    <t>10.0.0.36</t>
  </si>
  <si>
    <t>10.0.0.40</t>
  </si>
  <si>
    <t>10.0.0.44</t>
  </si>
  <si>
    <t>10.0.0.48</t>
  </si>
  <si>
    <t>10.0.0.52</t>
  </si>
  <si>
    <t>10.0.0.5</t>
  </si>
  <si>
    <t>10.0.0.9</t>
  </si>
  <si>
    <t>10.0.0.13</t>
  </si>
  <si>
    <t>10.0.0.17</t>
  </si>
  <si>
    <t>10.0.0.21</t>
  </si>
  <si>
    <t>10.0.0.25</t>
  </si>
  <si>
    <t>10.0.0.29</t>
  </si>
  <si>
    <t>10.0.0.33</t>
  </si>
  <si>
    <t>10.0.0.37</t>
  </si>
  <si>
    <t>10.0.0.41</t>
  </si>
  <si>
    <t>10.0.0.45</t>
  </si>
  <si>
    <t>10.0.0.49</t>
  </si>
  <si>
    <t>10.0.0.53</t>
  </si>
  <si>
    <t>10.0.0.6</t>
  </si>
  <si>
    <t>10.0.0.10</t>
  </si>
  <si>
    <t>10.0.0.14</t>
  </si>
  <si>
    <t>10.0.0.18</t>
  </si>
  <si>
    <t>10.0.0.22</t>
  </si>
  <si>
    <t>10.0.0.26</t>
  </si>
  <si>
    <t>10.0.0.30</t>
  </si>
  <si>
    <t>10.0.0.34</t>
  </si>
  <si>
    <t>10.0.0.38</t>
  </si>
  <si>
    <t>10.0.0.42</t>
  </si>
  <si>
    <t>10.0.0.46</t>
  </si>
  <si>
    <t>10.0.0.50</t>
  </si>
  <si>
    <t>10.0.0.54</t>
  </si>
  <si>
    <t>10.0.0.7</t>
  </si>
  <si>
    <t>10.0.0.11</t>
  </si>
  <si>
    <t>10.0.0.15</t>
  </si>
  <si>
    <t>10.0.0.19</t>
  </si>
  <si>
    <t>10.0.0.23</t>
  </si>
  <si>
    <t>10.0.0.27</t>
  </si>
  <si>
    <t>10.0.0.31</t>
  </si>
  <si>
    <t>10.0.0.35</t>
  </si>
  <si>
    <t>10.0.0.39</t>
  </si>
  <si>
    <t>10.0.0.43</t>
  </si>
  <si>
    <t>10.0.0.47</t>
  </si>
  <si>
    <t>10.0.0.51</t>
  </si>
  <si>
    <t>10.0.0.55</t>
  </si>
  <si>
    <t>R1 - ISP</t>
  </si>
  <si>
    <t>R2 - ISP</t>
  </si>
  <si>
    <t>10.0.0.56</t>
  </si>
  <si>
    <t>10.0.0.60</t>
  </si>
  <si>
    <t>10.0.0.57</t>
  </si>
  <si>
    <t>10.0.0.61</t>
  </si>
  <si>
    <t>10.0.0.58</t>
  </si>
  <si>
    <t>10.0.0.62</t>
  </si>
  <si>
    <t>10.0.0.59</t>
  </si>
  <si>
    <t>10.0.0.63</t>
  </si>
  <si>
    <t>R3 - ISP</t>
  </si>
  <si>
    <t>10.0.0.65</t>
  </si>
  <si>
    <t>10.0.0.66</t>
  </si>
  <si>
    <t>10.0.0.67</t>
  </si>
  <si>
    <t>10.0.0.64</t>
  </si>
  <si>
    <t>R3 - SERVER</t>
  </si>
  <si>
    <t>200.0.0.1</t>
  </si>
  <si>
    <t>200.0.0.2</t>
  </si>
  <si>
    <t>200.0.0.3</t>
  </si>
  <si>
    <t>200.0.0.4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</si>
</sst>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317D-D2BE-4A97-BDDF-536C9B5092B0}">
  <dimension ref="A2:P65"/>
  <sheetViews>
    <sheetView tabSelected="1" topLeftCell="A46" workbookViewId="0">
      <selection activeCell="E65" sqref="E65"/>
    </sheetView>
  </sheetViews>
  <sheetFormatPr baseColWidth="10" defaultRowHeight="15" x14ac:dyDescent="0.25"/>
  <cols>
    <col min="2" max="2" width="22.28515625" customWidth="1"/>
    <col min="6" max="7" width="13.7109375" bestFit="1" customWidth="1"/>
    <col min="9" max="9" width="14.7109375" bestFit="1" customWidth="1"/>
    <col min="13" max="13" width="19" bestFit="1" customWidth="1"/>
    <col min="15" max="15" width="16" customWidth="1"/>
  </cols>
  <sheetData>
    <row r="2" spans="1:16" x14ac:dyDescent="0.25">
      <c r="B2" s="16" t="s">
        <v>36</v>
      </c>
      <c r="C2" s="16"/>
      <c r="D2" s="16"/>
      <c r="E2" s="16"/>
      <c r="F2" s="16"/>
      <c r="G2" s="16"/>
      <c r="H2" s="16"/>
      <c r="I2" s="16"/>
    </row>
    <row r="3" spans="1:16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L3" s="4" t="s">
        <v>8</v>
      </c>
      <c r="M3" s="5" t="s">
        <v>11</v>
      </c>
      <c r="N3" s="4" t="s">
        <v>9</v>
      </c>
      <c r="O3" s="4" t="s">
        <v>71</v>
      </c>
      <c r="P3" s="4" t="s">
        <v>10</v>
      </c>
    </row>
    <row r="4" spans="1:16" x14ac:dyDescent="0.25">
      <c r="A4" t="s">
        <v>161</v>
      </c>
      <c r="B4" t="s">
        <v>27</v>
      </c>
      <c r="C4" s="1">
        <v>5500</v>
      </c>
      <c r="D4" t="s">
        <v>51</v>
      </c>
      <c r="E4" t="s">
        <v>52</v>
      </c>
      <c r="F4" t="s">
        <v>53</v>
      </c>
      <c r="G4" t="s">
        <v>54</v>
      </c>
      <c r="H4" s="1" t="s">
        <v>28</v>
      </c>
      <c r="I4" s="1" t="s">
        <v>48</v>
      </c>
      <c r="L4" s="1">
        <v>1</v>
      </c>
      <c r="M4" s="1" t="s">
        <v>12</v>
      </c>
      <c r="N4" s="1" t="s">
        <v>22</v>
      </c>
      <c r="O4" s="1" t="s">
        <v>51</v>
      </c>
      <c r="P4" s="1">
        <f>5000+(10%*5000)</f>
        <v>5500</v>
      </c>
    </row>
    <row r="5" spans="1:16" x14ac:dyDescent="0.25">
      <c r="A5" t="s">
        <v>162</v>
      </c>
      <c r="B5" t="s">
        <v>37</v>
      </c>
      <c r="C5" s="1">
        <v>2625</v>
      </c>
      <c r="D5" t="s">
        <v>55</v>
      </c>
      <c r="E5" t="s">
        <v>56</v>
      </c>
      <c r="F5" t="s">
        <v>57</v>
      </c>
      <c r="G5" t="s">
        <v>58</v>
      </c>
      <c r="H5" s="1" t="s">
        <v>30</v>
      </c>
      <c r="I5" s="1" t="s">
        <v>47</v>
      </c>
      <c r="L5" s="1">
        <v>2</v>
      </c>
      <c r="M5" s="1" t="s">
        <v>13</v>
      </c>
      <c r="N5" s="1" t="s">
        <v>23</v>
      </c>
      <c r="O5" s="1" t="s">
        <v>73</v>
      </c>
      <c r="P5" s="1">
        <f>2000+(2000*1%)</f>
        <v>2020</v>
      </c>
    </row>
    <row r="6" spans="1:16" x14ac:dyDescent="0.25">
      <c r="A6" t="s">
        <v>163</v>
      </c>
      <c r="B6" t="s">
        <v>38</v>
      </c>
      <c r="C6" s="1">
        <v>77</v>
      </c>
      <c r="D6" t="s">
        <v>49</v>
      </c>
      <c r="E6" t="s">
        <v>50</v>
      </c>
      <c r="F6" t="s">
        <v>59</v>
      </c>
      <c r="G6" t="s">
        <v>60</v>
      </c>
      <c r="H6" s="1" t="s">
        <v>31</v>
      </c>
      <c r="I6" s="1" t="s">
        <v>45</v>
      </c>
      <c r="L6" s="1">
        <v>3</v>
      </c>
      <c r="M6" s="1" t="s">
        <v>14</v>
      </c>
      <c r="N6" s="1" t="s">
        <v>22</v>
      </c>
      <c r="O6" s="1" t="s">
        <v>55</v>
      </c>
      <c r="P6" s="1">
        <f>2500+(2500*5%)</f>
        <v>2625</v>
      </c>
    </row>
    <row r="7" spans="1:16" x14ac:dyDescent="0.25">
      <c r="A7" t="s">
        <v>164</v>
      </c>
      <c r="B7" t="s">
        <v>39</v>
      </c>
      <c r="C7" s="1">
        <v>153</v>
      </c>
      <c r="D7" t="s">
        <v>61</v>
      </c>
      <c r="E7" t="s">
        <v>62</v>
      </c>
      <c r="F7" t="s">
        <v>63</v>
      </c>
      <c r="G7" t="s">
        <v>64</v>
      </c>
      <c r="H7" s="1" t="s">
        <v>33</v>
      </c>
      <c r="I7" s="1" t="s">
        <v>44</v>
      </c>
      <c r="L7" s="1">
        <v>4</v>
      </c>
      <c r="M7" s="1" t="s">
        <v>15</v>
      </c>
      <c r="N7" s="1" t="s">
        <v>22</v>
      </c>
      <c r="O7" s="1" t="s">
        <v>49</v>
      </c>
      <c r="P7" s="2">
        <f>75+(75*3%)</f>
        <v>77.25</v>
      </c>
    </row>
    <row r="8" spans="1:16" x14ac:dyDescent="0.25">
      <c r="A8" t="s">
        <v>165</v>
      </c>
      <c r="B8" t="s">
        <v>40</v>
      </c>
      <c r="C8" s="1">
        <v>124</v>
      </c>
      <c r="D8" t="s">
        <v>65</v>
      </c>
      <c r="E8" t="s">
        <v>66</v>
      </c>
      <c r="F8" t="s">
        <v>67</v>
      </c>
      <c r="G8" t="s">
        <v>68</v>
      </c>
      <c r="H8" s="1" t="s">
        <v>31</v>
      </c>
      <c r="I8" s="1" t="s">
        <v>45</v>
      </c>
      <c r="L8" s="1">
        <v>5</v>
      </c>
      <c r="M8" s="1" t="s">
        <v>16</v>
      </c>
      <c r="N8" s="1" t="s">
        <v>24</v>
      </c>
      <c r="O8" s="1" t="s">
        <v>61</v>
      </c>
      <c r="P8" s="1">
        <f>150+(150*2%)</f>
        <v>153</v>
      </c>
    </row>
    <row r="9" spans="1:16" x14ac:dyDescent="0.25">
      <c r="A9" t="s">
        <v>166</v>
      </c>
      <c r="B9" t="s">
        <v>41</v>
      </c>
      <c r="C9" s="1">
        <v>51</v>
      </c>
      <c r="D9" t="s">
        <v>69</v>
      </c>
      <c r="E9" t="s">
        <v>75</v>
      </c>
      <c r="F9" t="s">
        <v>76</v>
      </c>
      <c r="G9" t="s">
        <v>77</v>
      </c>
      <c r="H9" s="1" t="s">
        <v>32</v>
      </c>
      <c r="I9" s="1" t="s">
        <v>46</v>
      </c>
      <c r="L9" s="1">
        <v>6</v>
      </c>
      <c r="M9" s="1" t="s">
        <v>17</v>
      </c>
      <c r="N9" s="1" t="s">
        <v>23</v>
      </c>
      <c r="O9" s="1" t="s">
        <v>74</v>
      </c>
      <c r="P9" s="1">
        <f>100+(100*2%)</f>
        <v>102</v>
      </c>
    </row>
    <row r="10" spans="1:16" x14ac:dyDescent="0.25">
      <c r="A10" t="s">
        <v>167</v>
      </c>
      <c r="B10" t="s">
        <v>42</v>
      </c>
      <c r="C10" s="1">
        <v>202</v>
      </c>
      <c r="D10" t="s">
        <v>70</v>
      </c>
      <c r="E10" t="s">
        <v>78</v>
      </c>
      <c r="F10" t="s">
        <v>79</v>
      </c>
      <c r="G10" t="s">
        <v>80</v>
      </c>
      <c r="H10" s="1" t="s">
        <v>33</v>
      </c>
      <c r="I10" s="1" t="s">
        <v>44</v>
      </c>
      <c r="L10" s="1">
        <v>7</v>
      </c>
      <c r="M10" s="1" t="s">
        <v>18</v>
      </c>
      <c r="N10" s="1" t="s">
        <v>22</v>
      </c>
      <c r="O10" s="1" t="s">
        <v>65</v>
      </c>
      <c r="P10" s="2">
        <f>120+(120*3%)</f>
        <v>123.6</v>
      </c>
    </row>
    <row r="11" spans="1:16" x14ac:dyDescent="0.25">
      <c r="L11" s="1">
        <v>8</v>
      </c>
      <c r="M11" s="1" t="s">
        <v>19</v>
      </c>
      <c r="N11" s="1" t="s">
        <v>25</v>
      </c>
      <c r="O11" s="1" t="s">
        <v>69</v>
      </c>
      <c r="P11" s="2">
        <f>50+(50*2%)</f>
        <v>51</v>
      </c>
    </row>
    <row r="12" spans="1:16" x14ac:dyDescent="0.25">
      <c r="C12" s="1"/>
      <c r="H12" s="1"/>
      <c r="L12" s="1">
        <v>9</v>
      </c>
      <c r="M12" s="1" t="s">
        <v>20</v>
      </c>
      <c r="N12" s="1" t="s">
        <v>26</v>
      </c>
      <c r="O12" s="1" t="s">
        <v>72</v>
      </c>
      <c r="P12" s="2">
        <f>175+(175*5%)</f>
        <v>183.75</v>
      </c>
    </row>
    <row r="13" spans="1:16" x14ac:dyDescent="0.25">
      <c r="L13" s="1">
        <v>10</v>
      </c>
      <c r="M13" s="1" t="s">
        <v>21</v>
      </c>
      <c r="N13" s="1" t="s">
        <v>22</v>
      </c>
      <c r="O13" s="1" t="s">
        <v>70</v>
      </c>
      <c r="P13" s="2">
        <f>200+(200*1%)</f>
        <v>202</v>
      </c>
    </row>
    <row r="14" spans="1:16" x14ac:dyDescent="0.25">
      <c r="C14" s="1"/>
      <c r="H14" s="1"/>
    </row>
    <row r="15" spans="1:16" x14ac:dyDescent="0.25">
      <c r="C15" s="1"/>
      <c r="H15" s="1"/>
    </row>
    <row r="16" spans="1:16" x14ac:dyDescent="0.25">
      <c r="B16" s="14" t="s">
        <v>34</v>
      </c>
      <c r="C16" s="14"/>
      <c r="D16" s="14"/>
      <c r="E16" s="14"/>
      <c r="F16" s="14"/>
      <c r="G16" s="14"/>
      <c r="H16" s="14"/>
      <c r="I16" s="14"/>
    </row>
    <row r="17" spans="1:16" x14ac:dyDescent="0.25">
      <c r="B17" s="3" t="s">
        <v>0</v>
      </c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L17" s="4"/>
      <c r="M17" s="5"/>
      <c r="N17" s="4"/>
      <c r="O17" s="4"/>
      <c r="P17" s="4" t="s">
        <v>10</v>
      </c>
    </row>
    <row r="18" spans="1:16" x14ac:dyDescent="0.25">
      <c r="A18" t="s">
        <v>161</v>
      </c>
      <c r="B18" t="s">
        <v>43</v>
      </c>
      <c r="C18" s="1">
        <v>5500</v>
      </c>
      <c r="D18" t="s">
        <v>81</v>
      </c>
      <c r="E18" t="s">
        <v>88</v>
      </c>
      <c r="F18" t="s">
        <v>89</v>
      </c>
      <c r="G18" t="s">
        <v>90</v>
      </c>
      <c r="H18" s="1" t="s">
        <v>28</v>
      </c>
      <c r="I18" s="1" t="s">
        <v>48</v>
      </c>
      <c r="L18" s="1"/>
      <c r="M18" s="1"/>
      <c r="N18" s="1"/>
      <c r="O18" s="1"/>
      <c r="P18" s="1">
        <f>5000+(10%*5000)</f>
        <v>5500</v>
      </c>
    </row>
    <row r="19" spans="1:16" x14ac:dyDescent="0.25">
      <c r="A19" t="s">
        <v>162</v>
      </c>
      <c r="B19" t="s">
        <v>82</v>
      </c>
      <c r="C19" s="1">
        <v>2625</v>
      </c>
      <c r="D19" t="s">
        <v>91</v>
      </c>
      <c r="E19" t="s">
        <v>92</v>
      </c>
      <c r="F19" t="s">
        <v>93</v>
      </c>
      <c r="G19" t="s">
        <v>94</v>
      </c>
      <c r="H19" s="1" t="s">
        <v>30</v>
      </c>
      <c r="I19" s="1" t="s">
        <v>47</v>
      </c>
      <c r="L19" s="1"/>
      <c r="M19" s="1"/>
      <c r="N19" s="1"/>
      <c r="O19" s="1"/>
      <c r="P19" s="1">
        <f>2000+(2000*1%)</f>
        <v>2020</v>
      </c>
    </row>
    <row r="20" spans="1:16" x14ac:dyDescent="0.25">
      <c r="A20" t="s">
        <v>163</v>
      </c>
      <c r="B20" t="s">
        <v>83</v>
      </c>
      <c r="C20" s="1">
        <v>77</v>
      </c>
      <c r="D20" t="s">
        <v>95</v>
      </c>
      <c r="E20" t="s">
        <v>96</v>
      </c>
      <c r="F20" t="s">
        <v>97</v>
      </c>
      <c r="G20" t="s">
        <v>98</v>
      </c>
      <c r="H20" s="1" t="s">
        <v>31</v>
      </c>
      <c r="I20" s="1" t="s">
        <v>45</v>
      </c>
      <c r="L20" s="1"/>
      <c r="M20" s="1"/>
      <c r="N20" s="1"/>
      <c r="O20" s="1"/>
      <c r="P20" s="1">
        <f>2500+(2500*5%)</f>
        <v>2625</v>
      </c>
    </row>
    <row r="21" spans="1:16" x14ac:dyDescent="0.25">
      <c r="A21" t="s">
        <v>164</v>
      </c>
      <c r="B21" t="s">
        <v>84</v>
      </c>
      <c r="C21" s="1">
        <v>153</v>
      </c>
      <c r="D21" t="s">
        <v>99</v>
      </c>
      <c r="E21" t="s">
        <v>100</v>
      </c>
      <c r="F21" t="s">
        <v>101</v>
      </c>
      <c r="G21" t="s">
        <v>102</v>
      </c>
      <c r="H21" s="1" t="s">
        <v>33</v>
      </c>
      <c r="I21" s="1" t="s">
        <v>44</v>
      </c>
      <c r="L21" s="1"/>
      <c r="M21" s="1"/>
      <c r="N21" s="1"/>
      <c r="O21" s="1"/>
      <c r="P21" s="2">
        <f>75+(75*3%)</f>
        <v>77.25</v>
      </c>
    </row>
    <row r="22" spans="1:16" x14ac:dyDescent="0.25">
      <c r="A22" t="s">
        <v>165</v>
      </c>
      <c r="B22" t="s">
        <v>85</v>
      </c>
      <c r="C22" s="1">
        <v>124</v>
      </c>
      <c r="D22" t="s">
        <v>103</v>
      </c>
      <c r="E22" t="s">
        <v>104</v>
      </c>
      <c r="F22" t="s">
        <v>105</v>
      </c>
      <c r="G22" t="s">
        <v>106</v>
      </c>
      <c r="H22" s="1" t="s">
        <v>31</v>
      </c>
      <c r="I22" s="1" t="s">
        <v>45</v>
      </c>
      <c r="L22" s="1"/>
      <c r="M22" s="1"/>
      <c r="N22" s="1"/>
      <c r="O22" s="1"/>
      <c r="P22" s="1">
        <f>150+(150*2%)</f>
        <v>153</v>
      </c>
    </row>
    <row r="23" spans="1:16" x14ac:dyDescent="0.25">
      <c r="A23" t="s">
        <v>168</v>
      </c>
      <c r="B23" t="s">
        <v>86</v>
      </c>
      <c r="C23" s="1">
        <v>184</v>
      </c>
      <c r="D23" t="s">
        <v>107</v>
      </c>
      <c r="E23" t="s">
        <v>108</v>
      </c>
      <c r="F23" t="s">
        <v>109</v>
      </c>
      <c r="G23" t="s">
        <v>110</v>
      </c>
      <c r="H23" s="1" t="s">
        <v>33</v>
      </c>
      <c r="I23" s="1" t="s">
        <v>44</v>
      </c>
      <c r="L23" s="1"/>
      <c r="M23" s="1"/>
      <c r="N23" s="1"/>
      <c r="O23" s="1"/>
      <c r="P23" s="1">
        <f>100+(100*2%)</f>
        <v>102</v>
      </c>
    </row>
    <row r="24" spans="1:16" x14ac:dyDescent="0.25">
      <c r="A24" t="s">
        <v>167</v>
      </c>
      <c r="B24" t="s">
        <v>87</v>
      </c>
      <c r="C24" s="1">
        <v>202</v>
      </c>
      <c r="D24" t="s">
        <v>111</v>
      </c>
      <c r="E24" t="s">
        <v>112</v>
      </c>
      <c r="F24" t="s">
        <v>113</v>
      </c>
      <c r="G24" t="s">
        <v>114</v>
      </c>
      <c r="H24" s="1" t="s">
        <v>33</v>
      </c>
      <c r="I24" s="1" t="s">
        <v>44</v>
      </c>
      <c r="L24" s="1"/>
      <c r="M24" s="1"/>
      <c r="N24" s="1"/>
      <c r="O24" s="1"/>
      <c r="P24" s="2">
        <f>120+(120*3%)</f>
        <v>123.6</v>
      </c>
    </row>
    <row r="25" spans="1:16" x14ac:dyDescent="0.25">
      <c r="C25" s="1"/>
      <c r="H25" s="1"/>
      <c r="L25" s="1"/>
      <c r="M25" s="1"/>
      <c r="N25" s="1"/>
      <c r="O25" s="1"/>
      <c r="P25" s="2">
        <f>50+(50*2%)</f>
        <v>51</v>
      </c>
    </row>
    <row r="26" spans="1:16" x14ac:dyDescent="0.25">
      <c r="L26" s="1"/>
      <c r="M26" s="1"/>
      <c r="N26" s="1"/>
      <c r="O26" s="1"/>
      <c r="P26" s="2">
        <f>175+(175*5%)</f>
        <v>183.75</v>
      </c>
    </row>
    <row r="27" spans="1:16" x14ac:dyDescent="0.25">
      <c r="L27" s="1"/>
      <c r="M27" s="1"/>
      <c r="N27" s="1"/>
      <c r="O27" s="1"/>
      <c r="P27" s="2">
        <f>200+(200*1%)</f>
        <v>202</v>
      </c>
    </row>
    <row r="28" spans="1:16" x14ac:dyDescent="0.25">
      <c r="C28" s="1"/>
    </row>
    <row r="29" spans="1:16" x14ac:dyDescent="0.25">
      <c r="C29" s="1"/>
    </row>
    <row r="30" spans="1:16" x14ac:dyDescent="0.25">
      <c r="B30" s="15" t="s">
        <v>35</v>
      </c>
      <c r="C30" s="15"/>
      <c r="D30" s="15"/>
      <c r="E30" s="15"/>
      <c r="F30" s="15"/>
      <c r="G30" s="15"/>
      <c r="H30" s="15"/>
      <c r="I30" s="15"/>
    </row>
    <row r="31" spans="1:16" x14ac:dyDescent="0.25">
      <c r="B31" s="3" t="s">
        <v>0</v>
      </c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L31" s="4"/>
      <c r="M31" s="5"/>
      <c r="N31" s="4"/>
      <c r="O31" s="4"/>
      <c r="P31" s="4" t="s">
        <v>10</v>
      </c>
    </row>
    <row r="32" spans="1:16" x14ac:dyDescent="0.25">
      <c r="A32" t="s">
        <v>161</v>
      </c>
      <c r="B32" t="s">
        <v>115</v>
      </c>
      <c r="C32" s="1">
        <v>5500</v>
      </c>
      <c r="D32" t="s">
        <v>124</v>
      </c>
      <c r="E32" t="s">
        <v>125</v>
      </c>
      <c r="F32" t="s">
        <v>126</v>
      </c>
      <c r="G32" t="s">
        <v>127</v>
      </c>
      <c r="H32" s="1" t="s">
        <v>28</v>
      </c>
      <c r="I32" s="1" t="s">
        <v>48</v>
      </c>
      <c r="L32" s="1"/>
      <c r="M32" s="1"/>
      <c r="N32" s="1"/>
      <c r="O32" s="1"/>
      <c r="P32" s="1">
        <f>5000+(10%*5000)</f>
        <v>5500</v>
      </c>
    </row>
    <row r="33" spans="1:16" x14ac:dyDescent="0.25">
      <c r="A33" t="s">
        <v>169</v>
      </c>
      <c r="B33" t="s">
        <v>116</v>
      </c>
      <c r="C33" s="1">
        <v>2020</v>
      </c>
      <c r="D33" t="s">
        <v>128</v>
      </c>
      <c r="E33" t="s">
        <v>129</v>
      </c>
      <c r="F33" t="s">
        <v>130</v>
      </c>
      <c r="G33" t="s">
        <v>131</v>
      </c>
      <c r="H33" s="1" t="s">
        <v>29</v>
      </c>
      <c r="I33" s="1" t="s">
        <v>160</v>
      </c>
      <c r="L33" s="1"/>
      <c r="M33" s="1"/>
      <c r="N33" s="1"/>
      <c r="O33" s="1"/>
      <c r="P33" s="1">
        <f>2000+(2000*1%)</f>
        <v>2020</v>
      </c>
    </row>
    <row r="34" spans="1:16" x14ac:dyDescent="0.25">
      <c r="A34" t="s">
        <v>162</v>
      </c>
      <c r="B34" t="s">
        <v>117</v>
      </c>
      <c r="C34" s="1">
        <v>2625</v>
      </c>
      <c r="D34" t="s">
        <v>132</v>
      </c>
      <c r="E34" t="s">
        <v>133</v>
      </c>
      <c r="F34" t="s">
        <v>134</v>
      </c>
      <c r="G34" t="s">
        <v>135</v>
      </c>
      <c r="H34" s="1" t="s">
        <v>30</v>
      </c>
      <c r="I34" s="1" t="s">
        <v>47</v>
      </c>
      <c r="L34" s="1"/>
      <c r="M34" s="1"/>
      <c r="N34" s="1"/>
      <c r="O34" s="1"/>
      <c r="P34" s="1">
        <f>2500+(2500*5%)</f>
        <v>2625</v>
      </c>
    </row>
    <row r="35" spans="1:16" x14ac:dyDescent="0.25">
      <c r="A35" t="s">
        <v>163</v>
      </c>
      <c r="B35" t="s">
        <v>118</v>
      </c>
      <c r="C35" s="1">
        <v>77</v>
      </c>
      <c r="D35" t="s">
        <v>136</v>
      </c>
      <c r="E35" t="s">
        <v>137</v>
      </c>
      <c r="F35" t="s">
        <v>138</v>
      </c>
      <c r="G35" t="s">
        <v>139</v>
      </c>
      <c r="H35" s="1" t="s">
        <v>31</v>
      </c>
      <c r="I35" s="1" t="s">
        <v>45</v>
      </c>
      <c r="L35" s="1"/>
      <c r="M35" s="1"/>
      <c r="N35" s="1"/>
      <c r="O35" s="1"/>
      <c r="P35" s="2">
        <f>75+(75*3%)</f>
        <v>77.25</v>
      </c>
    </row>
    <row r="36" spans="1:16" x14ac:dyDescent="0.25">
      <c r="A36" t="s">
        <v>170</v>
      </c>
      <c r="B36" t="s">
        <v>119</v>
      </c>
      <c r="C36" s="1">
        <v>102</v>
      </c>
      <c r="D36" t="s">
        <v>140</v>
      </c>
      <c r="E36" t="s">
        <v>141</v>
      </c>
      <c r="F36" t="s">
        <v>142</v>
      </c>
      <c r="G36" t="s">
        <v>143</v>
      </c>
      <c r="H36" s="1" t="s">
        <v>31</v>
      </c>
      <c r="I36" s="1" t="s">
        <v>45</v>
      </c>
      <c r="L36" s="1"/>
      <c r="M36" s="1"/>
      <c r="N36" s="1"/>
      <c r="O36" s="1"/>
      <c r="P36" s="1">
        <f>150+(150*2%)</f>
        <v>153</v>
      </c>
    </row>
    <row r="37" spans="1:16" x14ac:dyDescent="0.25">
      <c r="A37" t="s">
        <v>165</v>
      </c>
      <c r="B37" t="s">
        <v>120</v>
      </c>
      <c r="C37" s="1">
        <v>124</v>
      </c>
      <c r="D37" t="s">
        <v>144</v>
      </c>
      <c r="E37" t="s">
        <v>145</v>
      </c>
      <c r="F37" t="s">
        <v>146</v>
      </c>
      <c r="G37" t="s">
        <v>147</v>
      </c>
      <c r="H37" s="1" t="s">
        <v>31</v>
      </c>
      <c r="I37" s="1" t="s">
        <v>45</v>
      </c>
      <c r="L37" s="1"/>
      <c r="M37" s="1"/>
      <c r="N37" s="1"/>
      <c r="O37" s="1"/>
      <c r="P37" s="1">
        <f>100+(100*2%)</f>
        <v>102</v>
      </c>
    </row>
    <row r="38" spans="1:16" x14ac:dyDescent="0.25">
      <c r="A38" t="s">
        <v>166</v>
      </c>
      <c r="B38" t="s">
        <v>121</v>
      </c>
      <c r="C38" s="1">
        <v>51</v>
      </c>
      <c r="D38" t="s">
        <v>148</v>
      </c>
      <c r="E38" t="s">
        <v>149</v>
      </c>
      <c r="F38" t="s">
        <v>150</v>
      </c>
      <c r="G38" t="s">
        <v>151</v>
      </c>
      <c r="H38" s="1" t="s">
        <v>32</v>
      </c>
      <c r="I38" s="1" t="s">
        <v>46</v>
      </c>
      <c r="L38" s="1"/>
      <c r="M38" s="1"/>
      <c r="N38" s="1"/>
      <c r="O38" s="1"/>
      <c r="P38" s="2">
        <f>120+(120*3%)</f>
        <v>123.6</v>
      </c>
    </row>
    <row r="39" spans="1:16" x14ac:dyDescent="0.25">
      <c r="A39" t="s">
        <v>168</v>
      </c>
      <c r="B39" t="s">
        <v>122</v>
      </c>
      <c r="C39" s="1">
        <v>184</v>
      </c>
      <c r="D39" t="s">
        <v>152</v>
      </c>
      <c r="E39" t="s">
        <v>153</v>
      </c>
      <c r="F39" t="s">
        <v>154</v>
      </c>
      <c r="G39" t="s">
        <v>155</v>
      </c>
      <c r="H39" s="1" t="s">
        <v>33</v>
      </c>
      <c r="I39" s="1" t="s">
        <v>44</v>
      </c>
      <c r="L39" s="1"/>
      <c r="M39" s="1"/>
      <c r="N39" s="1"/>
      <c r="O39" s="1"/>
      <c r="P39" s="2">
        <f>50+(50*2%)</f>
        <v>51</v>
      </c>
    </row>
    <row r="40" spans="1:16" x14ac:dyDescent="0.25">
      <c r="A40" t="s">
        <v>167</v>
      </c>
      <c r="B40" t="s">
        <v>123</v>
      </c>
      <c r="C40" s="1">
        <v>202</v>
      </c>
      <c r="D40" t="s">
        <v>156</v>
      </c>
      <c r="E40" t="s">
        <v>157</v>
      </c>
      <c r="F40" t="s">
        <v>158</v>
      </c>
      <c r="G40" t="s">
        <v>159</v>
      </c>
      <c r="H40" s="1" t="s">
        <v>33</v>
      </c>
      <c r="I40" s="1" t="s">
        <v>44</v>
      </c>
      <c r="L40" s="1"/>
      <c r="M40" s="1"/>
      <c r="N40" s="1"/>
      <c r="O40" s="1"/>
      <c r="P40" s="2">
        <f>175+(175*5%)</f>
        <v>183.75</v>
      </c>
    </row>
    <row r="41" spans="1:16" x14ac:dyDescent="0.25">
      <c r="L41" s="1"/>
      <c r="M41" s="1"/>
      <c r="N41" s="1"/>
      <c r="O41" s="1"/>
      <c r="P41" s="2">
        <f>200+(200*1%)</f>
        <v>202</v>
      </c>
    </row>
    <row r="45" spans="1:16" x14ac:dyDescent="0.25">
      <c r="B45" s="17" t="s">
        <v>171</v>
      </c>
      <c r="C45" s="17"/>
      <c r="D45" s="17"/>
      <c r="E45" s="17"/>
      <c r="F45" s="17"/>
      <c r="G45" s="17"/>
      <c r="H45" s="17"/>
      <c r="I45" s="17"/>
    </row>
    <row r="46" spans="1:16" x14ac:dyDescent="0.25">
      <c r="B46" s="3" t="s">
        <v>0</v>
      </c>
      <c r="C46" s="3" t="s">
        <v>1</v>
      </c>
      <c r="D46" s="3" t="s">
        <v>2</v>
      </c>
      <c r="E46" s="3" t="s">
        <v>3</v>
      </c>
      <c r="F46" s="3" t="s">
        <v>4</v>
      </c>
      <c r="G46" s="3" t="s">
        <v>5</v>
      </c>
      <c r="H46" s="3" t="s">
        <v>6</v>
      </c>
      <c r="I46" s="3" t="s">
        <v>7</v>
      </c>
    </row>
    <row r="47" spans="1:16" x14ac:dyDescent="0.25">
      <c r="B47" s="12" t="s">
        <v>172</v>
      </c>
      <c r="C47" s="13">
        <v>2</v>
      </c>
      <c r="D47" s="12" t="s">
        <v>186</v>
      </c>
      <c r="E47" s="12" t="s">
        <v>187</v>
      </c>
      <c r="F47" s="12" t="s">
        <v>188</v>
      </c>
      <c r="G47" s="12" t="s">
        <v>189</v>
      </c>
      <c r="H47" s="13" t="s">
        <v>190</v>
      </c>
      <c r="I47" s="13" t="s">
        <v>191</v>
      </c>
    </row>
    <row r="48" spans="1:16" x14ac:dyDescent="0.25">
      <c r="B48" s="8" t="s">
        <v>173</v>
      </c>
      <c r="C48" s="9">
        <v>2</v>
      </c>
      <c r="D48" s="8" t="s">
        <v>192</v>
      </c>
      <c r="E48" s="8" t="s">
        <v>205</v>
      </c>
      <c r="F48" s="8" t="s">
        <v>218</v>
      </c>
      <c r="G48" s="8" t="s">
        <v>231</v>
      </c>
      <c r="H48" s="9" t="s">
        <v>190</v>
      </c>
      <c r="I48" s="9" t="s">
        <v>191</v>
      </c>
    </row>
    <row r="49" spans="2:9" x14ac:dyDescent="0.25">
      <c r="B49" s="12" t="s">
        <v>174</v>
      </c>
      <c r="C49" s="13">
        <v>2</v>
      </c>
      <c r="D49" s="12" t="s">
        <v>193</v>
      </c>
      <c r="E49" s="12" t="s">
        <v>206</v>
      </c>
      <c r="F49" s="12" t="s">
        <v>219</v>
      </c>
      <c r="G49" s="12" t="s">
        <v>232</v>
      </c>
      <c r="H49" s="13" t="s">
        <v>190</v>
      </c>
      <c r="I49" s="13" t="s">
        <v>191</v>
      </c>
    </row>
    <row r="50" spans="2:9" x14ac:dyDescent="0.25">
      <c r="B50" s="8" t="s">
        <v>175</v>
      </c>
      <c r="C50" s="9">
        <v>2</v>
      </c>
      <c r="D50" s="8" t="s">
        <v>194</v>
      </c>
      <c r="E50" s="8" t="s">
        <v>207</v>
      </c>
      <c r="F50" s="8" t="s">
        <v>220</v>
      </c>
      <c r="G50" s="8" t="s">
        <v>233</v>
      </c>
      <c r="H50" s="9" t="s">
        <v>190</v>
      </c>
      <c r="I50" s="9" t="s">
        <v>191</v>
      </c>
    </row>
    <row r="51" spans="2:9" x14ac:dyDescent="0.25">
      <c r="B51" s="12" t="s">
        <v>176</v>
      </c>
      <c r="C51" s="13">
        <v>2</v>
      </c>
      <c r="D51" s="12" t="s">
        <v>195</v>
      </c>
      <c r="E51" s="12" t="s">
        <v>208</v>
      </c>
      <c r="F51" s="12" t="s">
        <v>221</v>
      </c>
      <c r="G51" s="12" t="s">
        <v>234</v>
      </c>
      <c r="H51" s="13" t="s">
        <v>190</v>
      </c>
      <c r="I51" s="13" t="s">
        <v>191</v>
      </c>
    </row>
    <row r="52" spans="2:9" x14ac:dyDescent="0.25">
      <c r="B52" s="8" t="s">
        <v>177</v>
      </c>
      <c r="C52" s="9">
        <v>2</v>
      </c>
      <c r="D52" s="8" t="s">
        <v>196</v>
      </c>
      <c r="E52" s="8" t="s">
        <v>209</v>
      </c>
      <c r="F52" s="8" t="s">
        <v>222</v>
      </c>
      <c r="G52" s="8" t="s">
        <v>235</v>
      </c>
      <c r="H52" s="9" t="s">
        <v>190</v>
      </c>
      <c r="I52" s="9" t="s">
        <v>191</v>
      </c>
    </row>
    <row r="53" spans="2:9" x14ac:dyDescent="0.25">
      <c r="B53" s="6" t="s">
        <v>178</v>
      </c>
      <c r="C53" s="7">
        <v>2</v>
      </c>
      <c r="D53" s="6" t="s">
        <v>197</v>
      </c>
      <c r="E53" s="6" t="s">
        <v>210</v>
      </c>
      <c r="F53" s="6" t="s">
        <v>223</v>
      </c>
      <c r="G53" s="6" t="s">
        <v>236</v>
      </c>
      <c r="H53" s="7" t="s">
        <v>190</v>
      </c>
      <c r="I53" s="7" t="s">
        <v>191</v>
      </c>
    </row>
    <row r="54" spans="2:9" x14ac:dyDescent="0.25">
      <c r="B54" s="10" t="s">
        <v>179</v>
      </c>
      <c r="C54" s="11">
        <v>2</v>
      </c>
      <c r="D54" s="10" t="s">
        <v>198</v>
      </c>
      <c r="E54" s="10" t="s">
        <v>211</v>
      </c>
      <c r="F54" s="10" t="s">
        <v>224</v>
      </c>
      <c r="G54" s="10" t="s">
        <v>237</v>
      </c>
      <c r="H54" s="11" t="s">
        <v>190</v>
      </c>
      <c r="I54" s="11" t="s">
        <v>191</v>
      </c>
    </row>
    <row r="55" spans="2:9" x14ac:dyDescent="0.25">
      <c r="B55" s="6" t="s">
        <v>180</v>
      </c>
      <c r="C55" s="7">
        <v>2</v>
      </c>
      <c r="D55" s="6" t="s">
        <v>199</v>
      </c>
      <c r="E55" s="6" t="s">
        <v>212</v>
      </c>
      <c r="F55" s="6" t="s">
        <v>225</v>
      </c>
      <c r="G55" s="6" t="s">
        <v>238</v>
      </c>
      <c r="H55" s="7" t="s">
        <v>190</v>
      </c>
      <c r="I55" s="7" t="s">
        <v>191</v>
      </c>
    </row>
    <row r="56" spans="2:9" x14ac:dyDescent="0.25">
      <c r="B56" s="10" t="s">
        <v>181</v>
      </c>
      <c r="C56" s="11">
        <v>2</v>
      </c>
      <c r="D56" s="10" t="s">
        <v>200</v>
      </c>
      <c r="E56" s="10" t="s">
        <v>213</v>
      </c>
      <c r="F56" s="10" t="s">
        <v>226</v>
      </c>
      <c r="G56" s="10" t="s">
        <v>239</v>
      </c>
      <c r="H56" s="11" t="s">
        <v>190</v>
      </c>
      <c r="I56" s="11" t="s">
        <v>191</v>
      </c>
    </row>
    <row r="57" spans="2:9" x14ac:dyDescent="0.25">
      <c r="B57" s="6" t="s">
        <v>182</v>
      </c>
      <c r="C57" s="7">
        <v>2</v>
      </c>
      <c r="D57" s="6" t="s">
        <v>201</v>
      </c>
      <c r="E57" s="6" t="s">
        <v>214</v>
      </c>
      <c r="F57" s="6" t="s">
        <v>227</v>
      </c>
      <c r="G57" s="6" t="s">
        <v>240</v>
      </c>
      <c r="H57" s="7" t="s">
        <v>190</v>
      </c>
      <c r="I57" s="7" t="s">
        <v>191</v>
      </c>
    </row>
    <row r="58" spans="2:9" x14ac:dyDescent="0.25">
      <c r="B58" s="10" t="s">
        <v>183</v>
      </c>
      <c r="C58" s="11">
        <v>2</v>
      </c>
      <c r="D58" s="10" t="s">
        <v>202</v>
      </c>
      <c r="E58" s="10" t="s">
        <v>215</v>
      </c>
      <c r="F58" s="10" t="s">
        <v>228</v>
      </c>
      <c r="G58" s="10" t="s">
        <v>241</v>
      </c>
      <c r="H58" s="11" t="s">
        <v>190</v>
      </c>
      <c r="I58" s="11" t="s">
        <v>191</v>
      </c>
    </row>
    <row r="59" spans="2:9" x14ac:dyDescent="0.25">
      <c r="B59" t="s">
        <v>184</v>
      </c>
      <c r="C59" s="1">
        <v>2</v>
      </c>
      <c r="D59" t="s">
        <v>203</v>
      </c>
      <c r="E59" t="s">
        <v>216</v>
      </c>
      <c r="F59" t="s">
        <v>229</v>
      </c>
      <c r="G59" t="s">
        <v>242</v>
      </c>
      <c r="H59" s="1" t="s">
        <v>190</v>
      </c>
      <c r="I59" s="1" t="s">
        <v>191</v>
      </c>
    </row>
    <row r="60" spans="2:9" x14ac:dyDescent="0.25">
      <c r="B60" t="s">
        <v>185</v>
      </c>
      <c r="C60" s="1">
        <v>2</v>
      </c>
      <c r="D60" t="s">
        <v>204</v>
      </c>
      <c r="E60" t="s">
        <v>217</v>
      </c>
      <c r="F60" t="s">
        <v>230</v>
      </c>
      <c r="G60" t="s">
        <v>243</v>
      </c>
      <c r="H60" s="1" t="s">
        <v>190</v>
      </c>
      <c r="I60" s="11" t="s">
        <v>191</v>
      </c>
    </row>
    <row r="61" spans="2:9" x14ac:dyDescent="0.25">
      <c r="B61" t="s">
        <v>244</v>
      </c>
      <c r="C61" s="1">
        <v>2</v>
      </c>
      <c r="D61" t="s">
        <v>246</v>
      </c>
      <c r="E61" t="s">
        <v>248</v>
      </c>
      <c r="F61" t="s">
        <v>250</v>
      </c>
      <c r="G61" t="s">
        <v>252</v>
      </c>
      <c r="H61" s="1" t="s">
        <v>190</v>
      </c>
      <c r="I61" s="1" t="s">
        <v>191</v>
      </c>
    </row>
    <row r="62" spans="2:9" x14ac:dyDescent="0.25">
      <c r="B62" t="s">
        <v>245</v>
      </c>
      <c r="C62" s="1">
        <v>2</v>
      </c>
      <c r="D62" t="s">
        <v>247</v>
      </c>
      <c r="E62" t="s">
        <v>249</v>
      </c>
      <c r="F62" t="s">
        <v>251</v>
      </c>
      <c r="G62" t="s">
        <v>253</v>
      </c>
      <c r="H62" s="1" t="s">
        <v>190</v>
      </c>
      <c r="I62" s="11" t="s">
        <v>191</v>
      </c>
    </row>
    <row r="64" spans="2:9" x14ac:dyDescent="0.25">
      <c r="B64" t="s">
        <v>254</v>
      </c>
      <c r="C64" s="1">
        <v>2</v>
      </c>
      <c r="D64" t="s">
        <v>258</v>
      </c>
      <c r="E64" t="s">
        <v>255</v>
      </c>
      <c r="F64" t="s">
        <v>256</v>
      </c>
      <c r="G64" t="s">
        <v>257</v>
      </c>
      <c r="H64" s="1" t="s">
        <v>190</v>
      </c>
      <c r="I64" s="11" t="s">
        <v>191</v>
      </c>
    </row>
    <row r="65" spans="2:9" x14ac:dyDescent="0.25">
      <c r="B65" t="s">
        <v>259</v>
      </c>
      <c r="C65" s="1">
        <v>2</v>
      </c>
      <c r="D65" t="s">
        <v>260</v>
      </c>
      <c r="E65" t="s">
        <v>261</v>
      </c>
      <c r="F65" t="s">
        <v>262</v>
      </c>
      <c r="G65" t="s">
        <v>263</v>
      </c>
      <c r="H65" s="1" t="s">
        <v>190</v>
      </c>
      <c r="I65" s="11" t="s">
        <v>191</v>
      </c>
    </row>
  </sheetData>
  <mergeCells count="4">
    <mergeCell ref="B16:I16"/>
    <mergeCell ref="B30:I30"/>
    <mergeCell ref="B2:I2"/>
    <mergeCell ref="B45:I4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ALEJANDRO GIRON CARRANZA</dc:creator>
  <cp:lastModifiedBy>Julio Ruiz Coto</cp:lastModifiedBy>
  <dcterms:created xsi:type="dcterms:W3CDTF">2024-08-19T15:16:19Z</dcterms:created>
  <dcterms:modified xsi:type="dcterms:W3CDTF">2024-08-23T21:31:55Z</dcterms:modified>
</cp:coreProperties>
</file>