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9" i="1" l="1"/>
  <c r="Q40" i="1" s="1"/>
  <c r="P39" i="1"/>
  <c r="P40" i="1" s="1"/>
  <c r="O39" i="1"/>
  <c r="O40" i="1" s="1"/>
  <c r="N39" i="1"/>
  <c r="N40" i="1" s="1"/>
  <c r="M39" i="1"/>
  <c r="L39" i="1"/>
  <c r="K39" i="1"/>
  <c r="J39" i="1"/>
  <c r="I39" i="1"/>
  <c r="H39" i="1"/>
  <c r="G39" i="1"/>
  <c r="F39" i="1"/>
  <c r="A31" i="1"/>
  <c r="A32" i="1" s="1"/>
  <c r="A33" i="1" s="1"/>
  <c r="A34" i="1" s="1"/>
  <c r="A35" i="1" s="1"/>
  <c r="A36" i="1" s="1"/>
  <c r="A12" i="1"/>
  <c r="A13" i="1" s="1"/>
  <c r="A14" i="1" s="1"/>
  <c r="A15" i="1" s="1"/>
  <c r="A16" i="1" s="1"/>
  <c r="A17" i="1" s="1"/>
  <c r="A18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12" i="1"/>
  <c r="C13" i="1" s="1"/>
  <c r="C14" i="1" s="1"/>
  <c r="C15" i="1" s="1"/>
  <c r="C16" i="1" s="1"/>
  <c r="C17" i="1" s="1"/>
  <c r="C18" i="1" s="1"/>
  <c r="C19" i="1" s="1"/>
  <c r="C20" i="1" s="1"/>
  <c r="Q25" i="1"/>
  <c r="P25" i="1"/>
  <c r="P41" i="1" s="1"/>
  <c r="O25" i="1"/>
  <c r="O41" i="1" s="1"/>
  <c r="N25" i="1"/>
  <c r="N41" i="1" s="1"/>
  <c r="M25" i="1"/>
  <c r="L25" i="1"/>
  <c r="K25" i="1"/>
  <c r="K41" i="1" s="1"/>
  <c r="J25" i="1"/>
  <c r="I25" i="1"/>
  <c r="H25" i="1"/>
  <c r="G25" i="1"/>
  <c r="F25" i="1"/>
  <c r="G41" i="1" l="1"/>
  <c r="M41" i="1"/>
  <c r="L41" i="1"/>
  <c r="J41" i="1"/>
  <c r="I41" i="1"/>
  <c r="H41" i="1"/>
  <c r="F41" i="1"/>
  <c r="Q41" i="1"/>
  <c r="C21" i="1"/>
  <c r="C22" i="1" s="1"/>
  <c r="C23" i="1" s="1"/>
  <c r="C24" i="1" s="1"/>
</calcChain>
</file>

<file path=xl/sharedStrings.xml><?xml version="1.0" encoding="utf-8"?>
<sst xmlns="http://schemas.openxmlformats.org/spreadsheetml/2006/main" count="57" uniqueCount="38">
  <si>
    <t>Design of Embedded Processors for Specific Applications</t>
  </si>
  <si>
    <t>Week</t>
  </si>
  <si>
    <t>Session</t>
  </si>
  <si>
    <t>Description</t>
  </si>
  <si>
    <t>Kick-off meeting</t>
  </si>
  <si>
    <t>ASIP Meister and ModelSim</t>
  </si>
  <si>
    <t>Bubble Sort - Simulation</t>
  </si>
  <si>
    <t>Bubble Sort - Optimisation</t>
  </si>
  <si>
    <t>CoSy Compiler</t>
  </si>
  <si>
    <t>ADPCM Optimization</t>
  </si>
  <si>
    <t>Presentations</t>
  </si>
  <si>
    <t>Date</t>
  </si>
  <si>
    <t>Bubble Sort - Power Estimation</t>
  </si>
  <si>
    <t>asip01</t>
  </si>
  <si>
    <t>asip02</t>
  </si>
  <si>
    <t>asip03</t>
  </si>
  <si>
    <t>asip04</t>
  </si>
  <si>
    <t>Students</t>
  </si>
  <si>
    <t>Total</t>
  </si>
  <si>
    <t>Bubble Sort - Implementation</t>
  </si>
  <si>
    <t>DLX-Assembly Programs</t>
  </si>
  <si>
    <t>lv-no.</t>
  </si>
  <si>
    <t>Lab</t>
  </si>
  <si>
    <t>Semester</t>
  </si>
  <si>
    <t>2016-17 WS</t>
  </si>
  <si>
    <t>ASIP01</t>
  </si>
  <si>
    <t>ASIP02</t>
  </si>
  <si>
    <t>ASIP03</t>
  </si>
  <si>
    <t>1. Sébastien Thill, 2. Tala Marc Donald</t>
  </si>
  <si>
    <t>1. Nitzsche Sven, 2. Pachideh Brian</t>
  </si>
  <si>
    <t>1. Klemme Florian, 2. Müller Florian</t>
  </si>
  <si>
    <t>Groups:</t>
  </si>
  <si>
    <t>ATTENDANCE</t>
  </si>
  <si>
    <t>TASKS/HOME WORK GRADES</t>
  </si>
  <si>
    <t>Total Points</t>
  </si>
  <si>
    <t>DLX-Assembly Programs Points(1-4)</t>
  </si>
  <si>
    <t>Hardworking &amp; Involved</t>
  </si>
  <si>
    <t>Total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</si>
</sst>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1" xfId="0" applyNumberFormat="1" applyBorder="1"/>
    <xf numFmtId="164" fontId="2" fillId="0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M41" sqref="M41"/>
    </sheetView>
  </sheetViews>
  <sheetFormatPr defaultRowHeight="15" x14ac:dyDescent="0.25"/>
  <cols>
    <col min="1" max="1" width="8.7109375" bestFit="1" customWidth="1"/>
    <col min="2" max="2" width="6.140625" bestFit="1" customWidth="1"/>
    <col min="3" max="3" width="10.140625" bestFit="1" customWidth="1"/>
    <col min="4" max="4" width="5.5703125" bestFit="1" customWidth="1"/>
    <col min="5" max="5" width="29" bestFit="1" customWidth="1"/>
    <col min="6" max="17" width="3" bestFit="1" customWidth="1"/>
  </cols>
  <sheetData>
    <row r="1" spans="1:17" x14ac:dyDescent="0.25">
      <c r="A1" s="8" t="s">
        <v>22</v>
      </c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8" t="s">
        <v>21</v>
      </c>
      <c r="B2" s="11">
        <v>2424885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8" t="s">
        <v>23</v>
      </c>
      <c r="B3" s="11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8" t="s">
        <v>17</v>
      </c>
      <c r="B4" s="11">
        <v>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8" t="s">
        <v>31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5">
      <c r="A6" s="3" t="s">
        <v>25</v>
      </c>
      <c r="B6" s="11" t="s">
        <v>28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5">
      <c r="A7" s="3" t="s">
        <v>26</v>
      </c>
      <c r="B7" s="11" t="s">
        <v>29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25">
      <c r="A8" s="3" t="s">
        <v>27</v>
      </c>
      <c r="B8" s="11" t="s">
        <v>30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15" t="s">
        <v>32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7" t="s">
        <v>2</v>
      </c>
      <c r="B10" s="7" t="s">
        <v>1</v>
      </c>
      <c r="C10" s="7" t="s">
        <v>11</v>
      </c>
      <c r="D10" s="7" t="s">
        <v>11</v>
      </c>
      <c r="E10" s="7" t="s">
        <v>3</v>
      </c>
      <c r="F10" s="10" t="s">
        <v>13</v>
      </c>
      <c r="G10" s="10"/>
      <c r="H10" s="10"/>
      <c r="I10" s="10" t="s">
        <v>14</v>
      </c>
      <c r="J10" s="10"/>
      <c r="K10" s="10"/>
      <c r="L10" s="10" t="s">
        <v>15</v>
      </c>
      <c r="M10" s="10"/>
      <c r="N10" s="10"/>
      <c r="O10" s="10" t="s">
        <v>16</v>
      </c>
      <c r="P10" s="10"/>
      <c r="Q10" s="10"/>
    </row>
    <row r="11" spans="1:17" x14ac:dyDescent="0.25">
      <c r="A11" s="4">
        <v>0</v>
      </c>
      <c r="B11" s="4">
        <v>1</v>
      </c>
      <c r="C11" s="2">
        <v>42669</v>
      </c>
      <c r="D11" s="1">
        <v>0.58333333333333337</v>
      </c>
      <c r="E11" s="5" t="s">
        <v>4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4">
        <f>A11+1</f>
        <v>1</v>
      </c>
      <c r="B12" s="4">
        <f>B11+1</f>
        <v>2</v>
      </c>
      <c r="C12" s="2">
        <f>DATE(YEAR(C11),MONTH(C11),DAY(C11)+5)</f>
        <v>42674</v>
      </c>
      <c r="D12" s="1">
        <v>0.64583333333333337</v>
      </c>
      <c r="E12" s="5" t="s">
        <v>20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4">
        <f t="shared" ref="A13:A18" si="0">A12+1</f>
        <v>2</v>
      </c>
      <c r="B13" s="4">
        <f t="shared" ref="B13:B23" si="1">B12+1</f>
        <v>3</v>
      </c>
      <c r="C13" s="2">
        <f>DATE(YEAR(C12),MONTH(C12),DAY(C12)+7)</f>
        <v>42681</v>
      </c>
      <c r="D13" s="1">
        <v>0.64583333333333337</v>
      </c>
      <c r="E13" s="5" t="s">
        <v>5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4">
        <f t="shared" si="0"/>
        <v>3</v>
      </c>
      <c r="B14" s="4">
        <f t="shared" si="1"/>
        <v>4</v>
      </c>
      <c r="C14" s="2">
        <f t="shared" ref="C14:C23" si="2">DATE(YEAR(C13),MONTH(C13),DAY(C13)+7)</f>
        <v>42688</v>
      </c>
      <c r="D14" s="1">
        <v>0.64583333333333337</v>
      </c>
      <c r="E14" s="5" t="s">
        <v>6</v>
      </c>
      <c r="F14" s="3">
        <v>1</v>
      </c>
      <c r="G14" s="3">
        <v>1</v>
      </c>
      <c r="H14" s="3">
        <v>0</v>
      </c>
      <c r="I14" s="3">
        <v>1</v>
      </c>
      <c r="J14" s="3">
        <v>1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>
        <f t="shared" si="0"/>
        <v>4</v>
      </c>
      <c r="B15" s="4">
        <f t="shared" si="1"/>
        <v>5</v>
      </c>
      <c r="C15" s="2">
        <f t="shared" si="2"/>
        <v>42695</v>
      </c>
      <c r="D15" s="1">
        <v>0.64583333333333337</v>
      </c>
      <c r="E15" s="5" t="s">
        <v>7</v>
      </c>
      <c r="F15" s="3">
        <v>1</v>
      </c>
      <c r="G15" s="3">
        <v>1</v>
      </c>
      <c r="H15" s="3">
        <v>0</v>
      </c>
      <c r="I15" s="3">
        <v>1</v>
      </c>
      <c r="J15" s="3">
        <v>1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25">
      <c r="A16" s="4">
        <f t="shared" si="0"/>
        <v>5</v>
      </c>
      <c r="B16" s="4">
        <f t="shared" si="1"/>
        <v>6</v>
      </c>
      <c r="C16" s="2">
        <f t="shared" si="2"/>
        <v>42702</v>
      </c>
      <c r="D16" s="1">
        <v>0.64583333333333337</v>
      </c>
      <c r="E16" s="5" t="s">
        <v>19</v>
      </c>
      <c r="F16" s="3">
        <v>0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4">
        <f t="shared" si="0"/>
        <v>6</v>
      </c>
      <c r="B17" s="4">
        <f t="shared" si="1"/>
        <v>7</v>
      </c>
      <c r="C17" s="2">
        <f t="shared" si="2"/>
        <v>42709</v>
      </c>
      <c r="D17" s="1">
        <v>0.64583333333333337</v>
      </c>
      <c r="E17" s="5" t="s">
        <v>12</v>
      </c>
      <c r="F17" s="3">
        <v>1</v>
      </c>
      <c r="G17" s="3">
        <v>1</v>
      </c>
      <c r="H17" s="3">
        <v>0</v>
      </c>
      <c r="I17" s="3">
        <v>1</v>
      </c>
      <c r="J17" s="3">
        <v>1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17">
        <f t="shared" si="0"/>
        <v>7</v>
      </c>
      <c r="B18" s="4">
        <f t="shared" si="1"/>
        <v>8</v>
      </c>
      <c r="C18" s="2">
        <f t="shared" si="2"/>
        <v>42716</v>
      </c>
      <c r="D18" s="1">
        <v>0.64583333333333337</v>
      </c>
      <c r="E18" s="5" t="s">
        <v>8</v>
      </c>
      <c r="F18" s="3">
        <v>1</v>
      </c>
      <c r="G18" s="3">
        <v>1</v>
      </c>
      <c r="H18" s="3">
        <v>0</v>
      </c>
      <c r="I18" s="3">
        <v>1</v>
      </c>
      <c r="J18" s="3">
        <v>1</v>
      </c>
      <c r="K18" s="3">
        <v>0</v>
      </c>
      <c r="L18" s="3">
        <v>1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17"/>
      <c r="B19" s="4">
        <f t="shared" si="1"/>
        <v>9</v>
      </c>
      <c r="C19" s="2">
        <f t="shared" si="2"/>
        <v>42723</v>
      </c>
      <c r="D19" s="1">
        <v>0.64583333333333337</v>
      </c>
      <c r="E19" s="5" t="s">
        <v>8</v>
      </c>
      <c r="F19" s="3">
        <v>1</v>
      </c>
      <c r="G19" s="3">
        <v>1</v>
      </c>
      <c r="H19" s="3">
        <v>0</v>
      </c>
      <c r="I19" s="3">
        <v>1</v>
      </c>
      <c r="J19" s="3">
        <v>1</v>
      </c>
      <c r="K19" s="3">
        <v>0</v>
      </c>
      <c r="L19" s="3">
        <v>1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17">
        <v>8</v>
      </c>
      <c r="B20" s="4">
        <f t="shared" si="1"/>
        <v>10</v>
      </c>
      <c r="C20" s="2">
        <f>DATE(YEAR(C19),MONTH(C19),DAY(C19)+7+14)</f>
        <v>42744</v>
      </c>
      <c r="D20" s="1">
        <v>0.64583333333333337</v>
      </c>
      <c r="E20" s="5" t="s">
        <v>9</v>
      </c>
      <c r="F20" s="3">
        <v>1</v>
      </c>
      <c r="G20" s="3">
        <v>1</v>
      </c>
      <c r="H20" s="3">
        <v>0</v>
      </c>
      <c r="I20" s="3">
        <v>1</v>
      </c>
      <c r="J20" s="3">
        <v>1</v>
      </c>
      <c r="K20" s="3">
        <v>0</v>
      </c>
      <c r="L20" s="3">
        <v>1</v>
      </c>
      <c r="M20" s="3">
        <v>1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17"/>
      <c r="B21" s="4">
        <f t="shared" si="1"/>
        <v>11</v>
      </c>
      <c r="C21" s="2">
        <f t="shared" si="2"/>
        <v>42751</v>
      </c>
      <c r="D21" s="1">
        <v>0.64583333333333337</v>
      </c>
      <c r="E21" s="5" t="s">
        <v>9</v>
      </c>
      <c r="F21" s="3">
        <v>1</v>
      </c>
      <c r="G21" s="3">
        <v>0</v>
      </c>
      <c r="H21" s="3">
        <v>0</v>
      </c>
      <c r="I21" s="3">
        <v>1</v>
      </c>
      <c r="J21" s="3">
        <v>1</v>
      </c>
      <c r="K21" s="3">
        <v>0</v>
      </c>
      <c r="L21" s="3">
        <v>1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17"/>
      <c r="B22" s="4">
        <f t="shared" si="1"/>
        <v>12</v>
      </c>
      <c r="C22" s="2">
        <f t="shared" si="2"/>
        <v>42758</v>
      </c>
      <c r="D22" s="1">
        <v>0.64583333333333337</v>
      </c>
      <c r="E22" s="5" t="s">
        <v>9</v>
      </c>
      <c r="F22" s="3">
        <v>1</v>
      </c>
      <c r="G22" s="3">
        <v>1</v>
      </c>
      <c r="H22" s="3">
        <v>0</v>
      </c>
      <c r="I22" s="3">
        <v>1</v>
      </c>
      <c r="J22" s="3">
        <v>1</v>
      </c>
      <c r="K22" s="3">
        <v>0</v>
      </c>
      <c r="L22" s="3">
        <v>1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17"/>
      <c r="B23" s="4">
        <f t="shared" si="1"/>
        <v>13</v>
      </c>
      <c r="C23" s="2">
        <f t="shared" si="2"/>
        <v>42765</v>
      </c>
      <c r="D23" s="1">
        <v>0.6875</v>
      </c>
      <c r="E23" s="5" t="s">
        <v>9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0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4">
        <v>9</v>
      </c>
      <c r="B24" s="4">
        <f t="shared" ref="B24" si="3">B23+1</f>
        <v>14</v>
      </c>
      <c r="C24" s="2">
        <f t="shared" ref="C24" si="4">DATE(YEAR(C23),MONTH(C23),DAY(C23)+7)</f>
        <v>42772</v>
      </c>
      <c r="D24" s="1">
        <v>0.6875</v>
      </c>
      <c r="E24" s="6" t="s">
        <v>10</v>
      </c>
      <c r="F24" s="3">
        <v>1</v>
      </c>
      <c r="G24" s="3">
        <v>1</v>
      </c>
      <c r="H24" s="3">
        <v>0</v>
      </c>
      <c r="I24" s="3">
        <v>1</v>
      </c>
      <c r="J24" s="3">
        <v>1</v>
      </c>
      <c r="K24" s="3">
        <v>0</v>
      </c>
      <c r="L24" s="3">
        <v>1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16" t="s">
        <v>37</v>
      </c>
      <c r="B25" s="16"/>
      <c r="C25" s="16"/>
      <c r="D25" s="16"/>
      <c r="E25" s="16"/>
      <c r="F25" s="3">
        <f t="shared" ref="F25:Q25" si="5">SUM(F11:F24)</f>
        <v>13</v>
      </c>
      <c r="G25" s="3">
        <f t="shared" si="5"/>
        <v>13</v>
      </c>
      <c r="H25" s="3">
        <f t="shared" si="5"/>
        <v>3</v>
      </c>
      <c r="I25" s="3">
        <f t="shared" si="5"/>
        <v>14</v>
      </c>
      <c r="J25" s="3">
        <f t="shared" si="5"/>
        <v>14</v>
      </c>
      <c r="K25" s="3">
        <f t="shared" si="5"/>
        <v>0</v>
      </c>
      <c r="L25" s="3">
        <f t="shared" si="5"/>
        <v>14</v>
      </c>
      <c r="M25" s="3">
        <f t="shared" si="5"/>
        <v>14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</row>
    <row r="28" spans="1:17" x14ac:dyDescent="0.25">
      <c r="A28" s="15" t="s">
        <v>33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25">
      <c r="A29" s="7" t="s">
        <v>2</v>
      </c>
      <c r="B29" s="18" t="s">
        <v>3</v>
      </c>
      <c r="C29" s="19"/>
      <c r="D29" s="19"/>
      <c r="E29" s="20"/>
      <c r="F29" s="10" t="s">
        <v>13</v>
      </c>
      <c r="G29" s="10"/>
      <c r="H29" s="10"/>
      <c r="I29" s="10" t="s">
        <v>14</v>
      </c>
      <c r="J29" s="10"/>
      <c r="K29" s="10"/>
      <c r="L29" s="10" t="s">
        <v>15</v>
      </c>
      <c r="M29" s="10"/>
      <c r="N29" s="10"/>
      <c r="O29" s="10" t="s">
        <v>16</v>
      </c>
      <c r="P29" s="10"/>
      <c r="Q29" s="10"/>
    </row>
    <row r="30" spans="1:17" x14ac:dyDescent="0.25">
      <c r="A30" s="4">
        <v>1</v>
      </c>
      <c r="B30" s="12" t="s">
        <v>35</v>
      </c>
      <c r="C30" s="13"/>
      <c r="D30" s="13"/>
      <c r="E30" s="14"/>
      <c r="F30" s="3">
        <v>3</v>
      </c>
      <c r="G30" s="3">
        <v>3</v>
      </c>
      <c r="H30" s="3">
        <v>0</v>
      </c>
      <c r="I30" s="3">
        <v>3</v>
      </c>
      <c r="J30" s="3">
        <v>3</v>
      </c>
      <c r="K30" s="3">
        <v>0</v>
      </c>
      <c r="L30" s="3">
        <v>4</v>
      </c>
      <c r="M30" s="3">
        <v>4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4">
        <f t="shared" ref="A31:A36" si="6">A30+1</f>
        <v>2</v>
      </c>
      <c r="B31" s="12" t="s">
        <v>5</v>
      </c>
      <c r="C31" s="13"/>
      <c r="D31" s="13"/>
      <c r="E31" s="14"/>
      <c r="F31" s="3">
        <v>3</v>
      </c>
      <c r="G31" s="3">
        <v>3</v>
      </c>
      <c r="H31" s="3">
        <v>0</v>
      </c>
      <c r="I31" s="3">
        <v>3</v>
      </c>
      <c r="J31" s="3">
        <v>3</v>
      </c>
      <c r="K31" s="3">
        <v>0</v>
      </c>
      <c r="L31" s="3">
        <v>4</v>
      </c>
      <c r="M31" s="3">
        <v>4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4">
        <f t="shared" si="6"/>
        <v>3</v>
      </c>
      <c r="B32" s="12" t="s">
        <v>6</v>
      </c>
      <c r="C32" s="13"/>
      <c r="D32" s="13"/>
      <c r="E32" s="14"/>
      <c r="F32" s="3">
        <v>3</v>
      </c>
      <c r="G32" s="3">
        <v>3</v>
      </c>
      <c r="H32" s="3">
        <v>0</v>
      </c>
      <c r="I32" s="3">
        <v>3</v>
      </c>
      <c r="J32" s="3">
        <v>3</v>
      </c>
      <c r="K32" s="3">
        <v>0</v>
      </c>
      <c r="L32" s="3">
        <v>4</v>
      </c>
      <c r="M32" s="3">
        <v>4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4">
        <f t="shared" si="6"/>
        <v>4</v>
      </c>
      <c r="B33" s="12" t="s">
        <v>7</v>
      </c>
      <c r="C33" s="13"/>
      <c r="D33" s="13"/>
      <c r="E33" s="14"/>
      <c r="F33" s="3">
        <v>4</v>
      </c>
      <c r="G33" s="3">
        <v>4</v>
      </c>
      <c r="H33" s="3">
        <v>0</v>
      </c>
      <c r="I33" s="3">
        <v>4</v>
      </c>
      <c r="J33" s="3">
        <v>4</v>
      </c>
      <c r="K33" s="3">
        <v>0</v>
      </c>
      <c r="L33" s="3">
        <v>4</v>
      </c>
      <c r="M33" s="3">
        <v>4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4">
        <f t="shared" si="6"/>
        <v>5</v>
      </c>
      <c r="B34" s="12" t="s">
        <v>19</v>
      </c>
      <c r="C34" s="13"/>
      <c r="D34" s="13"/>
      <c r="E34" s="14"/>
      <c r="F34" s="3">
        <v>4</v>
      </c>
      <c r="G34" s="3">
        <v>4</v>
      </c>
      <c r="H34" s="3">
        <v>0</v>
      </c>
      <c r="I34" s="3">
        <v>3</v>
      </c>
      <c r="J34" s="3">
        <v>3</v>
      </c>
      <c r="K34" s="3">
        <v>0</v>
      </c>
      <c r="L34" s="3">
        <v>3</v>
      </c>
      <c r="M34" s="3">
        <v>3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25">
      <c r="A35" s="4">
        <f t="shared" si="6"/>
        <v>6</v>
      </c>
      <c r="B35" s="12" t="s">
        <v>12</v>
      </c>
      <c r="C35" s="13"/>
      <c r="D35" s="13"/>
      <c r="E35" s="14"/>
      <c r="F35" s="3">
        <v>4</v>
      </c>
      <c r="G35" s="3">
        <v>4</v>
      </c>
      <c r="H35" s="3">
        <v>0</v>
      </c>
      <c r="I35" s="3">
        <v>3</v>
      </c>
      <c r="J35" s="3">
        <v>3</v>
      </c>
      <c r="K35" s="3">
        <v>0</v>
      </c>
      <c r="L35" s="3">
        <v>3</v>
      </c>
      <c r="M35" s="3">
        <v>3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25">
      <c r="A36" s="9">
        <f t="shared" si="6"/>
        <v>7</v>
      </c>
      <c r="B36" s="12" t="s">
        <v>8</v>
      </c>
      <c r="C36" s="13"/>
      <c r="D36" s="13"/>
      <c r="E36" s="14"/>
      <c r="F36" s="3">
        <v>4</v>
      </c>
      <c r="G36" s="3">
        <v>4</v>
      </c>
      <c r="H36" s="3">
        <v>0</v>
      </c>
      <c r="I36" s="3">
        <v>4</v>
      </c>
      <c r="J36" s="3">
        <v>4</v>
      </c>
      <c r="K36" s="3">
        <v>0</v>
      </c>
      <c r="L36" s="3">
        <v>4</v>
      </c>
      <c r="M36" s="3">
        <v>4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9">
        <v>8</v>
      </c>
      <c r="B37" s="12" t="s">
        <v>9</v>
      </c>
      <c r="C37" s="13"/>
      <c r="D37" s="13"/>
      <c r="E37" s="14"/>
      <c r="F37" s="3">
        <v>3</v>
      </c>
      <c r="G37" s="3">
        <v>3</v>
      </c>
      <c r="H37" s="3">
        <v>0</v>
      </c>
      <c r="I37" s="3">
        <v>4</v>
      </c>
      <c r="J37" s="3">
        <v>4</v>
      </c>
      <c r="K37" s="3">
        <v>0</v>
      </c>
      <c r="L37" s="3">
        <v>4</v>
      </c>
      <c r="M37" s="3">
        <v>4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4">
        <v>9</v>
      </c>
      <c r="B38" s="21" t="s">
        <v>10</v>
      </c>
      <c r="C38" s="13"/>
      <c r="D38" s="13"/>
      <c r="E38" s="14"/>
      <c r="F38" s="3">
        <v>3</v>
      </c>
      <c r="G38" s="3">
        <v>2</v>
      </c>
      <c r="H38" s="3">
        <v>0</v>
      </c>
      <c r="I38" s="3">
        <v>4</v>
      </c>
      <c r="J38" s="3">
        <v>4</v>
      </c>
      <c r="K38" s="3">
        <v>0</v>
      </c>
      <c r="L38" s="3">
        <v>4</v>
      </c>
      <c r="M38" s="3">
        <v>3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16" t="s">
        <v>34</v>
      </c>
      <c r="B39" s="16"/>
      <c r="C39" s="16"/>
      <c r="D39" s="16"/>
      <c r="E39" s="16"/>
      <c r="F39" s="3">
        <f t="shared" ref="F39:Q40" si="7">SUM(F30:F38)</f>
        <v>31</v>
      </c>
      <c r="G39" s="3">
        <f t="shared" si="7"/>
        <v>30</v>
      </c>
      <c r="H39" s="3">
        <f t="shared" si="7"/>
        <v>0</v>
      </c>
      <c r="I39" s="3">
        <f t="shared" si="7"/>
        <v>31</v>
      </c>
      <c r="J39" s="3">
        <f t="shared" si="7"/>
        <v>31</v>
      </c>
      <c r="K39" s="3">
        <f t="shared" si="7"/>
        <v>0</v>
      </c>
      <c r="L39" s="3">
        <f t="shared" si="7"/>
        <v>34</v>
      </c>
      <c r="M39" s="3">
        <f t="shared" si="7"/>
        <v>33</v>
      </c>
      <c r="N39" s="3">
        <f t="shared" si="7"/>
        <v>0</v>
      </c>
      <c r="O39" s="3">
        <f t="shared" si="7"/>
        <v>0</v>
      </c>
      <c r="P39" s="3">
        <f t="shared" si="7"/>
        <v>0</v>
      </c>
      <c r="Q39" s="3">
        <f t="shared" si="7"/>
        <v>0</v>
      </c>
    </row>
    <row r="40" spans="1:17" x14ac:dyDescent="0.25">
      <c r="A40" s="16" t="s">
        <v>36</v>
      </c>
      <c r="B40" s="16"/>
      <c r="C40" s="16"/>
      <c r="D40" s="16"/>
      <c r="E40" s="16"/>
      <c r="F40" s="3">
        <v>3</v>
      </c>
      <c r="G40" s="3">
        <v>2</v>
      </c>
      <c r="H40" s="3">
        <v>0</v>
      </c>
      <c r="I40" s="3">
        <v>4</v>
      </c>
      <c r="J40" s="3">
        <v>4</v>
      </c>
      <c r="K40" s="3">
        <v>0</v>
      </c>
      <c r="L40" s="3">
        <v>4</v>
      </c>
      <c r="M40" s="3">
        <v>3</v>
      </c>
      <c r="N40" s="3">
        <f t="shared" si="7"/>
        <v>0</v>
      </c>
      <c r="O40" s="3">
        <f t="shared" si="7"/>
        <v>0</v>
      </c>
      <c r="P40" s="3">
        <f t="shared" si="7"/>
        <v>0</v>
      </c>
      <c r="Q40" s="3">
        <f t="shared" si="7"/>
        <v>0</v>
      </c>
    </row>
    <row r="41" spans="1:17" x14ac:dyDescent="0.25">
      <c r="A41" s="22" t="s">
        <v>18</v>
      </c>
      <c r="B41" s="22"/>
      <c r="C41" s="22"/>
      <c r="D41" s="22"/>
      <c r="E41" s="22"/>
      <c r="F41" s="3">
        <f t="shared" ref="F41:Q41" si="8">F25+F39+F40</f>
        <v>47</v>
      </c>
      <c r="G41" s="3">
        <f t="shared" si="8"/>
        <v>45</v>
      </c>
      <c r="H41" s="3">
        <f t="shared" si="8"/>
        <v>3</v>
      </c>
      <c r="I41" s="3">
        <f t="shared" si="8"/>
        <v>49</v>
      </c>
      <c r="J41" s="3">
        <f t="shared" si="8"/>
        <v>49</v>
      </c>
      <c r="K41" s="3">
        <f t="shared" si="8"/>
        <v>0</v>
      </c>
      <c r="L41" s="3">
        <f t="shared" si="8"/>
        <v>52</v>
      </c>
      <c r="M41" s="3">
        <f t="shared" si="8"/>
        <v>50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</row>
  </sheetData>
  <mergeCells count="34">
    <mergeCell ref="B36:E36"/>
    <mergeCell ref="B37:E37"/>
    <mergeCell ref="B38:E38"/>
    <mergeCell ref="A40:E40"/>
    <mergeCell ref="A41:E41"/>
    <mergeCell ref="A39:E39"/>
    <mergeCell ref="B29:E29"/>
    <mergeCell ref="B30:E30"/>
    <mergeCell ref="B31:E31"/>
    <mergeCell ref="B32:E32"/>
    <mergeCell ref="B33:E33"/>
    <mergeCell ref="B34:E34"/>
    <mergeCell ref="B35:E35"/>
    <mergeCell ref="B5:Q5"/>
    <mergeCell ref="A9:Q9"/>
    <mergeCell ref="A28:Q28"/>
    <mergeCell ref="F29:H29"/>
    <mergeCell ref="I29:K29"/>
    <mergeCell ref="L29:N29"/>
    <mergeCell ref="O29:Q29"/>
    <mergeCell ref="A25:E25"/>
    <mergeCell ref="B7:Q7"/>
    <mergeCell ref="B8:Q8"/>
    <mergeCell ref="A18:A19"/>
    <mergeCell ref="A20:A23"/>
    <mergeCell ref="F10:H10"/>
    <mergeCell ref="I10:K10"/>
    <mergeCell ref="L10:N10"/>
    <mergeCell ref="O10:Q10"/>
    <mergeCell ref="B1:Q1"/>
    <mergeCell ref="B2:Q2"/>
    <mergeCell ref="B3:Q3"/>
    <mergeCell ref="B4:Q4"/>
    <mergeCell ref="B6:Q6"/>
  </mergeCells>
  <pageMargins left="0.25" right="0.25" top="0.75" bottom="0.75" header="0.3" footer="0.3"/>
  <pageSetup paperSize="9" orientation="portrait" r:id="rId1"/>
  <ignoredErrors>
    <ignoredError sqref="C20 F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cp:lastPrinted>2017-02-06T00:30:38Z</cp:lastPrinted>
  <dcterms:created xsi:type="dcterms:W3CDTF">2017-02-05T22:30:55Z</dcterms:created>
  <dcterms:modified xsi:type="dcterms:W3CDTF">2017-02-07T15:30:53Z</dcterms:modified>
</cp:coreProperties>
</file>