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Work Summary Form" sheetId="1" state="visible" r:id="rId2"/>
    <sheet name="Equipment Categories" sheetId="2" state="visible" r:id="rId3"/>
    <sheet name="Reports" sheetId="3" state="visible" r:id="rId4"/>
  </sheets>
  <definedNames>
    <definedName function="false" hidden="false" name="Country" vbProcedure="false">'Work Summary Form'!$C$7</definedName>
    <definedName function="false" hidden="false" name="Date" vbProcedure="false">'Work Summary Form'!$C$6</definedName>
    <definedName function="false" hidden="false" name="Engineers" vbProcedure="false">'Work Summary Form'!$K$6</definedName>
    <definedName function="false" hidden="false" name="EquipmentCategories" vbProcedure="false">OFFSET('Equipment Categories'!$A$1,0,0,COUNTA('Equipment Categories'!$A:$A),1)</definedName>
    <definedName function="false" hidden="false" name="Hospital" vbProcedure="false">'Work Summary Form'!$K$7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<sst xmlns="http://schemas.openxmlformats.org/spreadsheetml/2006/main" count="435" uniqueCount="304">
  <si>
    <t xml:space="preserve">Engineering World Health</t>
  </si>
  <si>
    <t xml:space="preserve">The Prizery, Suite 200</t>
  </si>
  <si>
    <t xml:space="preserve">302 East Pettigrew Street</t>
  </si>
  <si>
    <t xml:space="preserve">Durham, NC 27701</t>
  </si>
  <si>
    <t xml:space="preserve">Contacto: Inka Johnson, inka@ewh.org</t>
  </si>
  <si>
    <t xml:space="preserve">DATE</t>
  </si>
  <si>
    <t xml:space="preserve">20/07/2015</t>
  </si>
  <si>
    <t xml:space="preserve">ENGINEER NAME(S)</t>
  </si>
  <si>
    <t xml:space="preserve">Deanna Hood, Sindora Baddam</t>
  </si>
  <si>
    <t xml:space="preserve">COUNTRY</t>
  </si>
  <si>
    <t xml:space="preserve">Nicaragua</t>
  </si>
  <si>
    <t xml:space="preserve">Hospital/CITY</t>
  </si>
  <si>
    <t xml:space="preserve">Asunción, Juigalpa and surrounding health centres in Chontales</t>
  </si>
  <si>
    <t xml:space="preserve">PROBLEM AND SOLUTION</t>
  </si>
  <si>
    <t xml:space="preserve">RESULTS</t>
  </si>
  <si>
    <t xml:space="preserve">EQUIPMENT INFORMATION</t>
  </si>
  <si>
    <t xml:space="preserve">Equipment type</t>
  </si>
  <si>
    <t xml:space="preserve">Manufacturer</t>
  </si>
  <si>
    <t xml:space="preserve">Model</t>
  </si>
  <si>
    <t xml:space="preserve">Serial Number</t>
  </si>
  <si>
    <t xml:space="preserve">Plumbing</t>
  </si>
  <si>
    <t xml:space="preserve">Motor</t>
  </si>
  <si>
    <t xml:space="preserve">Electric Simple</t>
  </si>
  <si>
    <t xml:space="preserve">Mechanical Simple</t>
  </si>
  <si>
    <t xml:space="preserve">Power Supply</t>
  </si>
  <si>
    <t xml:space="preserve">Isntallation/Training</t>
  </si>
  <si>
    <t xml:space="preserve">Other</t>
  </si>
  <si>
    <t xml:space="preserve">Notes</t>
  </si>
  <si>
    <t xml:space="preserve">Repaired</t>
  </si>
  <si>
    <t xml:space="preserve">Abandoned</t>
  </si>
  <si>
    <t xml:space="preserve">Location</t>
  </si>
  <si>
    <t xml:space="preserve">Date majority of work was done</t>
  </si>
  <si>
    <t xml:space="preserve">Incubator (infant)</t>
  </si>
  <si>
    <t xml:space="preserve">Dräger</t>
  </si>
  <si>
    <t xml:space="preserve">8000 SC / 2m 20315</t>
  </si>
  <si>
    <t xml:space="preserve">ARDF-00 0 1</t>
  </si>
  <si>
    <t xml:space="preserve">Perspex door fractured. Maintenance staff made a metal brace for door and we did preventative maintenance on the internals. Fixed a buzzer that had come apart and cable holder that was otherwise not used.</t>
  </si>
  <si>
    <t xml:space="preserve">Hospital Asunción, Juigalpa</t>
  </si>
  <si>
    <t xml:space="preserve">Infant Warmer (radiant or other)</t>
  </si>
  <si>
    <t xml:space="preserve">Active wire disconnected at the plug; spliced with another connector.</t>
  </si>
  <si>
    <t xml:space="preserve">Ultrasound physiotherapy</t>
  </si>
  <si>
    <t xml:space="preserve">Exogen 2000+</t>
  </si>
  <si>
    <t xml:space="preserve"> </t>
  </si>
  <si>
    <t xml:space="preserve">Error 32 even with coupling gel. Must have meant low internal batteries (5x 3.6V lithium) because when using external power supply went away. Replaced batteries with 2x 9V alkaline.</t>
  </si>
  <si>
    <t xml:space="preserve">Capillary centrifuge</t>
  </si>
  <si>
    <t xml:space="preserve">Chem index inc</t>
  </si>
  <si>
    <t xml:space="preserve">DSC-030MH</t>
  </si>
  <si>
    <t xml:space="preserve">9603011-80</t>
  </si>
  <si>
    <t xml:space="preserve">Rubber barrier preventing vials from hitting outer wall missing. Replaced with a piece truck tyre tube. Cleaned out wasps nests from inside. Fixed support leg of motor so spinning disk doesn't scrape.</t>
  </si>
  <si>
    <t xml:space="preserve">Transformer</t>
  </si>
  <si>
    <t xml:space="preserve">Chicago Digital Power</t>
  </si>
  <si>
    <t xml:space="preserve">BAVR1006</t>
  </si>
  <si>
    <t xml:space="preserve">Power switch broken on surge protection box. Replaced with a switch from another.</t>
  </si>
  <si>
    <t xml:space="preserve">Blood Pressure Device, Automatic (NIBP)</t>
  </si>
  <si>
    <t xml:space="preserve">Homedics</t>
  </si>
  <si>
    <t xml:space="preserve">BPS-420WGN</t>
  </si>
  <si>
    <t xml:space="preserve">Leak in cuff. Sealed and restitched edges of covering fabric.</t>
  </si>
  <si>
    <t xml:space="preserve">Ventilador/Respirador</t>
  </si>
  <si>
    <t xml:space="preserve">AVEA</t>
  </si>
  <si>
    <t xml:space="preserve">17312-06</t>
  </si>
  <si>
    <t xml:space="preserve">BAV06802</t>
  </si>
  <si>
    <t xml:space="preserve">Not ventilating at requested (or any consistent) rate. Gives errors of too much and too little pressure simultaneously. Gives errors of the circuit being occluded and disconnected simulatneously. Has been recalled by manufacturer for faulty pressure transducer.</t>
  </si>
  <si>
    <t xml:space="preserve">LW Scientific</t>
  </si>
  <si>
    <t xml:space="preserve">LWS-M24</t>
  </si>
  <si>
    <t xml:space="preserve">Replaced rubber barrier preventing vials from breaking.</t>
  </si>
  <si>
    <t xml:space="preserve">Centro de Salud, Santo Tomás</t>
  </si>
  <si>
    <t xml:space="preserve">Resoldered a wire burnt out near the motor. Replaced the cable with one with three pins because earth was missing. Replaced rubber barrier preventing vials from breaking.</t>
  </si>
  <si>
    <t xml:space="preserve">Centrifuge</t>
  </si>
  <si>
    <t xml:space="preserve">LWS-M24 combo</t>
  </si>
  <si>
    <t xml:space="preserve">0211180</t>
  </si>
  <si>
    <t xml:space="preserve">Unbalanced load biggest problem, also needed an adjustment of door closed sensor.</t>
  </si>
  <si>
    <t xml:space="preserve">Scales (laboratory and in wards)</t>
  </si>
  <si>
    <t xml:space="preserve">ADE</t>
  </si>
  <si>
    <t xml:space="preserve">M10813</t>
  </si>
  <si>
    <t xml:space="preserve">Not balancing on necessary points correctly, and clip missing in weighing mechanism replaced with cable tie.</t>
  </si>
  <si>
    <t xml:space="preserve">Microscope </t>
  </si>
  <si>
    <t xml:space="preserve">Revelation III</t>
  </si>
  <si>
    <t xml:space="preserve">003344</t>
  </si>
  <si>
    <t xml:space="preserve">New bulb blew once put in microscope - using 6V bulb in 12V microscope. Clearly labelled now.</t>
  </si>
  <si>
    <t xml:space="preserve">Nebulizer</t>
  </si>
  <si>
    <t xml:space="preserve">Medel</t>
  </si>
  <si>
    <t xml:space="preserve">AG Classic</t>
  </si>
  <si>
    <t xml:space="preserve">034819</t>
  </si>
  <si>
    <t xml:space="preserve">Piston disconnected from motor. Secured with cable tie to prevent coming off in the future.</t>
  </si>
  <si>
    <t xml:space="preserve">Omron</t>
  </si>
  <si>
    <t xml:space="preserve">NE-C801</t>
  </si>
  <si>
    <t xml:space="preserve">20110100194UF</t>
  </si>
  <si>
    <t xml:space="preserve">Not making enough output - no internal faults found, but very lightweight compared to other nebulizers.</t>
  </si>
  <si>
    <t xml:space="preserve">Shuco</t>
  </si>
  <si>
    <t xml:space="preserve">S3000</t>
  </si>
  <si>
    <t xml:space="preserve">020700045670</t>
  </si>
  <si>
    <t xml:space="preserve">Old and loud but functioning.</t>
  </si>
  <si>
    <t xml:space="preserve">Tubing glued to output pipe for some reason has a kink. When removed, output pipe broke off.</t>
  </si>
  <si>
    <t xml:space="preserve">Fetal steth (fetoscope or Doppler)</t>
  </si>
  <si>
    <t xml:space="preserve">Huntleigh</t>
  </si>
  <si>
    <t xml:space="preserve">SonicaidOne</t>
  </si>
  <si>
    <t xml:space="preserve">005794</t>
  </si>
  <si>
    <t xml:space="preserve">Readings are wrong. No faults identified.</t>
  </si>
  <si>
    <t xml:space="preserve">Miami medical</t>
  </si>
  <si>
    <t xml:space="preserve">Rubber barrier preventing vials from hitting outer wall missing. Replaced with a piece truck tyre tube. *reworked on it later due to rubber barrier being too high preventing the top from closing </t>
  </si>
  <si>
    <t xml:space="preserve">Olympus</t>
  </si>
  <si>
    <t xml:space="preserve">MX31RBSFA</t>
  </si>
  <si>
    <t xml:space="preserve">3C044074</t>
  </si>
  <si>
    <t xml:space="preserve">Needed bulb socket connection soldered back on.</t>
  </si>
  <si>
    <t xml:space="preserve">Oven (laboratory, not kitchen)</t>
  </si>
  <si>
    <t xml:space="preserve">Memmert</t>
  </si>
  <si>
    <t xml:space="preserve">Burnt cables re-soldered.</t>
  </si>
  <si>
    <t xml:space="preserve">Cell counter</t>
  </si>
  <si>
    <t xml:space="preserve">Intramedica</t>
  </si>
  <si>
    <t xml:space="preserve">MG-4318</t>
  </si>
  <si>
    <t xml:space="preserve">Total not incrementing for all keys. Cable tie on an axle stopped the axle lifting too far from a worn hole. Broken springs replaced with rubber bands.</t>
  </si>
  <si>
    <t xml:space="preserve">Broken springs replaced with rubber bands.</t>
  </si>
  <si>
    <t xml:space="preserve">3D09715</t>
  </si>
  <si>
    <t xml:space="preserve">No voltage at bulb socket. Ran out of time to investigate further.</t>
  </si>
  <si>
    <t xml:space="preserve">Askmania/SLG Chemnitz</t>
  </si>
  <si>
    <t xml:space="preserve">RME5</t>
  </si>
  <si>
    <t xml:space="preserve">Labelled specs for missing bulb, fixed hinge.</t>
  </si>
  <si>
    <t xml:space="preserve">Needed a cable tie to secure bassinet to scale.</t>
  </si>
  <si>
    <t xml:space="preserve">Biocare</t>
  </si>
  <si>
    <t xml:space="preserve">FM-200</t>
  </si>
  <si>
    <t xml:space="preserve">Broken speaker but working with audio jack output.</t>
  </si>
  <si>
    <t xml:space="preserve">Centro de Salud, La Libertad</t>
  </si>
  <si>
    <t xml:space="preserve">Exercise bicycle</t>
  </si>
  <si>
    <t xml:space="preserve">Exercycle</t>
  </si>
  <si>
    <t xml:space="preserve">H8705M</t>
  </si>
  <si>
    <t xml:space="preserve">S6117539</t>
  </si>
  <si>
    <t xml:space="preserve">Repaired loose cables in original power jack.</t>
  </si>
  <si>
    <t xml:space="preserve">Physiotherapy electrodes</t>
  </si>
  <si>
    <t xml:space="preserve">Repaired loose connections between electrode pads and cables with epoxy.</t>
  </si>
  <si>
    <t xml:space="preserve">Spectrophotometer/Colorimeter</t>
  </si>
  <si>
    <t xml:space="preserve">2MM</t>
  </si>
  <si>
    <t xml:space="preserve">Diagnostiko-550</t>
  </si>
  <si>
    <t xml:space="preserve">4505-1001</t>
  </si>
  <si>
    <t xml:space="preserve">Needed a new bulb (quite complicated to replace). Printer had been turned off.</t>
  </si>
  <si>
    <t xml:space="preserve">Slide-holding mechanism was off its rails and bent out of shape.</t>
  </si>
  <si>
    <t xml:space="preserve">Patient monitor</t>
  </si>
  <si>
    <t xml:space="preserve">Inohero</t>
  </si>
  <si>
    <t xml:space="preserve">H8</t>
  </si>
  <si>
    <t xml:space="preserve">Poor connection on pulse oximeter socket. Didn't find time to return to work on it.</t>
  </si>
  <si>
    <t xml:space="preserve">Goldway</t>
  </si>
  <si>
    <t xml:space="preserve">UT4000F</t>
  </si>
  <si>
    <t xml:space="preserve">CN4FAAJW00562</t>
  </si>
  <si>
    <t xml:space="preserve">Bad pulse oximeter output from socket. Poor ecg signal. Didn't find time to return to work on it.</t>
  </si>
  <si>
    <t xml:space="preserve">CN4FABAQ00624</t>
  </si>
  <si>
    <t xml:space="preserve">Bad pulse oximeter output from socket. Circuits and connections are all good, perhaps chips damaged by static electricity. Referred hospital to local servicer before leaving.</t>
  </si>
  <si>
    <t xml:space="preserve">Ventilator</t>
  </si>
  <si>
    <t xml:space="preserve">Neumovent</t>
  </si>
  <si>
    <t xml:space="preserve">graphnet advance</t>
  </si>
  <si>
    <t xml:space="preserve">120710341081A1V</t>
  </si>
  <si>
    <t xml:space="preserve">Leak in filter for pressurised air input. Didn't find time to return to work on it.</t>
  </si>
  <si>
    <t xml:space="preserve">Clay Adams</t>
  </si>
  <si>
    <t xml:space="preserve">Compact II</t>
  </si>
  <si>
    <t xml:space="preserve">14-04-4-59-3</t>
  </si>
  <si>
    <t xml:space="preserve">Lid broken off, rejoined with epoxy. Seal missing, replaced with IV tubing.</t>
  </si>
  <si>
    <t xml:space="preserve">Centro de Salud, Acoyapa</t>
  </si>
  <si>
    <t xml:space="preserve">Shaker Machine (laboratory)</t>
  </si>
  <si>
    <t xml:space="preserve">PS600T</t>
  </si>
  <si>
    <t xml:space="preserve">Pipette holder disconnected from shaking rod (missing screw), rejoined with with a ring of rubber tubing.</t>
  </si>
  <si>
    <t xml:space="preserve">Rajas Scientific</t>
  </si>
  <si>
    <t xml:space="preserve">Dry Heat Sterilizer</t>
  </si>
  <si>
    <t xml:space="preserve">None</t>
  </si>
  <si>
    <t xml:space="preserve">220V UK plug. Missing manual and unknown how to change desired temperature.</t>
  </si>
  <si>
    <t xml:space="preserve">Wellpro</t>
  </si>
  <si>
    <t xml:space="preserve">NBA-02WD</t>
  </si>
  <si>
    <t xml:space="preserve">Fried inside.</t>
  </si>
  <si>
    <t xml:space="preserve">Working fine. Advised that manual says to give it half hour breaks after half an hour of use.</t>
  </si>
  <si>
    <t xml:space="preserve">Electrosurgery Unit (ESU)</t>
  </si>
  <si>
    <t xml:space="preserve">Birtcher</t>
  </si>
  <si>
    <t xml:space="preserve">Hyfrecator 732</t>
  </si>
  <si>
    <t xml:space="preserve">B27443</t>
  </si>
  <si>
    <t xml:space="preserve">Only partially works/some of the time. Loose connection inside the pen.</t>
  </si>
  <si>
    <t xml:space="preserve">U10?</t>
  </si>
  <si>
    <t xml:space="preserve">14-04-4-101-1</t>
  </si>
  <si>
    <t xml:space="preserve">Were told it wasn't regulating the temperature properly and that it burnt paper covered equipment. Seems fine but temperature dial needed to be recalibrated and digital thermometer readings are incorrect.</t>
  </si>
  <si>
    <t xml:space="preserve">DeVILBISS</t>
  </si>
  <si>
    <t xml:space="preserve">PulmoAide 5650D</t>
  </si>
  <si>
    <t xml:space="preserve">D4092803</t>
  </si>
  <si>
    <t xml:space="preserve">Working fine. Made a hole so case lid can be closed will cord is attached to not block air filter.</t>
  </si>
  <si>
    <t xml:space="preserve">Drive Medical</t>
  </si>
  <si>
    <t xml:space="preserve">Spider Neb II</t>
  </si>
  <si>
    <t xml:space="preserve">M70308730</t>
  </si>
  <si>
    <t xml:space="preserve">John Bunn</t>
  </si>
  <si>
    <t xml:space="preserve">Neb-u-Lite</t>
  </si>
  <si>
    <t xml:space="preserve">AJM296RP6160</t>
  </si>
  <si>
    <t xml:space="preserve">FischerScientific</t>
  </si>
  <si>
    <t xml:space="preserve">Isotemp 506G</t>
  </si>
  <si>
    <t xml:space="preserve">Bothered that the numbers on the dial didn't represent the temperature settings. No changes made.</t>
  </si>
  <si>
    <t xml:space="preserve">Laboratorio Regional, Juigalpa</t>
  </si>
  <si>
    <t xml:space="preserve">Rotator (laboratory)</t>
  </si>
  <si>
    <t xml:space="preserve">DSR 2100V</t>
  </si>
  <si>
    <t xml:space="preserve">Broken belt, replaced with a ring of a blood pressure cuff.</t>
  </si>
  <si>
    <t xml:space="preserve">Awareness Technology inc</t>
  </si>
  <si>
    <t xml:space="preserve">Stat Fax 4542</t>
  </si>
  <si>
    <t xml:space="preserve">4503-1134</t>
  </si>
  <si>
    <t xml:space="preserve">Wasn't printing the calculations they wanted, changed the settings with them.</t>
  </si>
  <si>
    <t xml:space="preserve">Illegible</t>
  </si>
  <si>
    <t xml:space="preserve">Rubber barrier preventing vials from hitting outer wall was old, replaced with a piece truck tyre tube. Spliced cable with one having three prongs. Replaced bypassed fuse.</t>
  </si>
  <si>
    <t xml:space="preserve">Pipette</t>
  </si>
  <si>
    <t xml:space="preserve">DragonLab</t>
  </si>
  <si>
    <t xml:space="preserve">Multi 50-300uL</t>
  </si>
  <si>
    <t xml:space="preserve">DX75176</t>
  </si>
  <si>
    <t xml:space="preserve">Button reconnected with epoxy.</t>
  </si>
  <si>
    <t xml:space="preserve">DSC1512T</t>
  </si>
  <si>
    <t xml:space="preserve">2010310-22</t>
  </si>
  <si>
    <t xml:space="preserve">Working but stirring up rust particles. As much corrosion as possible covered with epoxy. Fuse changed to correct value (3A to 5A).</t>
  </si>
  <si>
    <t xml:space="preserve">Handle missing. Replaced with wire which hooked onto more wire on the side of the oven.</t>
  </si>
  <si>
    <t xml:space="preserve">Lab-Line</t>
  </si>
  <si>
    <t xml:space="preserve">0198-0344</t>
  </si>
  <si>
    <t xml:space="preserve">Door clip damaged. Epoxied a hook and attached wire to the handle to act as a lock.</t>
  </si>
  <si>
    <t xml:space="preserve">Rayto</t>
  </si>
  <si>
    <t xml:space="preserve">RT-2100C</t>
  </si>
  <si>
    <t xml:space="preserve">Wanted a printer (HP D2660) connected to it but it only accepts five particular models.</t>
  </si>
  <si>
    <t xml:space="preserve">ECG Machine</t>
  </si>
  <si>
    <t xml:space="preserve">Cardioline</t>
  </si>
  <si>
    <t xml:space="preserve">ar600adv</t>
  </si>
  <si>
    <t xml:space="preserve">05081123</t>
  </si>
  <si>
    <t xml:space="preserve">Somehow the language changed into english. The manual doesn't say how to change language and the manufacturer did not reply. Printed a translation sheet.</t>
  </si>
  <si>
    <t xml:space="preserve">Air Compressor</t>
  </si>
  <si>
    <t xml:space="preserve">Air Conditioner</t>
  </si>
  <si>
    <t xml:space="preserve">Anesthesia Machine</t>
  </si>
  <si>
    <t xml:space="preserve">Aspirator/Suction Machine</t>
  </si>
  <si>
    <t xml:space="preserve">Autoclave (lab, surgery, and other)</t>
  </si>
  <si>
    <t xml:space="preserve">Automatic Voltage Regulator</t>
  </si>
  <si>
    <t xml:space="preserve">Bed, delivery</t>
  </si>
  <si>
    <t xml:space="preserve">Blood Bank Refrigerator</t>
  </si>
  <si>
    <t xml:space="preserve">Blood clotting time meter</t>
  </si>
  <si>
    <t xml:space="preserve">Blood electrolyte analyzer</t>
  </si>
  <si>
    <t xml:space="preserve">Blood Gas Analyzer</t>
  </si>
  <si>
    <t xml:space="preserve">Blood Pressure Device, Manual (Sphygmomanometer) (Fixed or portable)</t>
  </si>
  <si>
    <t xml:space="preserve">Bottle Washing Machine</t>
  </si>
  <si>
    <t xml:space="preserve">Breast Pump </t>
  </si>
  <si>
    <t xml:space="preserve">Capnograph</t>
  </si>
  <si>
    <t xml:space="preserve">Ceiling Fan</t>
  </si>
  <si>
    <t xml:space="preserve">Centrifuge (electric or hand operated) </t>
  </si>
  <si>
    <t xml:space="preserve">Change Over Switch</t>
  </si>
  <si>
    <t xml:space="preserve">Computer</t>
  </si>
  <si>
    <t xml:space="preserve">Control Switch Panel</t>
  </si>
  <si>
    <t xml:space="preserve">Defibrillator (automatic and manual)</t>
  </si>
  <si>
    <t xml:space="preserve">Dental Drilling Machine</t>
  </si>
  <si>
    <t xml:space="preserve">Dialysis Equipment</t>
  </si>
  <si>
    <t xml:space="preserve">Distiller</t>
  </si>
  <si>
    <t xml:space="preserve">Drying Machine</t>
  </si>
  <si>
    <t xml:space="preserve">Fluoroscopy (x-ray moving images)</t>
  </si>
  <si>
    <t xml:space="preserve">Furniture (chairs, tables, and beds)</t>
  </si>
  <si>
    <t xml:space="preserve">Generator</t>
  </si>
  <si>
    <t xml:space="preserve">Glucose level kit (or glucometer)</t>
  </si>
  <si>
    <t xml:space="preserve">Heart Lung Machine</t>
  </si>
  <si>
    <t xml:space="preserve">Hot Plate (laboratory, but not kitchen)</t>
  </si>
  <si>
    <t xml:space="preserve">Infusion pumps</t>
  </si>
  <si>
    <t xml:space="preserve">Iron (for clothing)</t>
  </si>
  <si>
    <t xml:space="preserve">Lamp, examination</t>
  </si>
  <si>
    <t xml:space="preserve">Lamp, surgical</t>
  </si>
  <si>
    <t xml:space="preserve">Laryngoscope</t>
  </si>
  <si>
    <t xml:space="preserve">Operating Table</t>
  </si>
  <si>
    <t xml:space="preserve">Ophthalmoscope (eye examination instrument) </t>
  </si>
  <si>
    <t xml:space="preserve">Otoscopes</t>
  </si>
  <si>
    <t xml:space="preserve">Oxygen Concentrator</t>
  </si>
  <si>
    <t xml:space="preserve">Pacemaker (ext, temp and permanent)</t>
  </si>
  <si>
    <t xml:space="preserve">Photocopier</t>
  </si>
  <si>
    <t xml:space="preserve">Phototherapy device</t>
  </si>
  <si>
    <t xml:space="preserve">Printer</t>
  </si>
  <si>
    <t xml:space="preserve">Projector</t>
  </si>
  <si>
    <t xml:space="preserve">Pulse Oximeter</t>
  </si>
  <si>
    <t xml:space="preserve">Respiration monitor (apnea monitor)</t>
  </si>
  <si>
    <t xml:space="preserve">Skin Grafting Machine (dermatome)</t>
  </si>
  <si>
    <t xml:space="preserve">Stethoscopes</t>
  </si>
  <si>
    <t xml:space="preserve">Telephone</t>
  </si>
  <si>
    <t xml:space="preserve">Television</t>
  </si>
  <si>
    <t xml:space="preserve">Thermometers</t>
  </si>
  <si>
    <t xml:space="preserve">Ultrasound Machine (imaging)</t>
  </si>
  <si>
    <t xml:space="preserve">UPS (battery backup for computer)</t>
  </si>
  <si>
    <t xml:space="preserve">Vaccine Refrigerator</t>
  </si>
  <si>
    <t xml:space="preserve">Vacuum Extractor (for delivery)</t>
  </si>
  <si>
    <t xml:space="preserve">Washing Machine</t>
  </si>
  <si>
    <t xml:space="preserve">Water Bath (laboratory)</t>
  </si>
  <si>
    <t xml:space="preserve">Water Pump (for drinking water)</t>
  </si>
  <si>
    <t xml:space="preserve">Water Purifier (for lab, in wards) </t>
  </si>
  <si>
    <t xml:space="preserve">X-Ray Film Dryer</t>
  </si>
  <si>
    <t xml:space="preserve">X-Ray Film View Box</t>
  </si>
  <si>
    <t xml:space="preserve">X-Ray Machine</t>
  </si>
  <si>
    <t xml:space="preserve">Otro</t>
  </si>
  <si>
    <t xml:space="preserve">Monitor de Paciente</t>
  </si>
  <si>
    <t xml:space="preserve">Capnógrafo</t>
  </si>
  <si>
    <t xml:space="preserve">Máquina de Anestesia</t>
  </si>
  <si>
    <t xml:space="preserve">Oxímetro de pulso</t>
  </si>
  <si>
    <t xml:space="preserve">Bomba de Infusión</t>
  </si>
  <si>
    <t xml:space="preserve">Desfibrilador</t>
  </si>
  <si>
    <t xml:space="preserve">Báscula de peso</t>
  </si>
  <si>
    <t xml:space="preserve">sistema de cámara de vídeo</t>
  </si>
  <si>
    <t xml:space="preserve">torniquete inflable</t>
  </si>
  <si>
    <t xml:space="preserve">Calentador infantil</t>
  </si>
  <si>
    <t xml:space="preserve">Cama ajustable</t>
  </si>
  <si>
    <t xml:space="preserve">lavadora de botellas para los bebés</t>
  </si>
  <si>
    <t xml:space="preserve">Calentador de líquidos</t>
  </si>
  <si>
    <t xml:space="preserve">cortadora de pan</t>
  </si>
  <si>
    <t xml:space="preserve">Horno para pan</t>
  </si>
  <si>
    <t xml:space="preserve">máquina de tortillas</t>
  </si>
  <si>
    <t xml:space="preserve">máquina de diálisis (en el sótano)</t>
  </si>
  <si>
    <t xml:space="preserve">Repair ID</t>
  </si>
  <si>
    <t xml:space="preserve">Hospital</t>
  </si>
  <si>
    <t xml:space="preserve">Date</t>
  </si>
  <si>
    <t xml:space="preserve">Engineers</t>
  </si>
  <si>
    <t xml:space="preserve">Country</t>
  </si>
  <si>
    <t xml:space="preserve">Entry #</t>
  </si>
</sst>
</file>

<file path=xl/styles.xml><?xml version="1.0" encoding="utf-8"?>
<styleSheet xmlns="http://schemas.openxmlformats.org/spreadsheetml/2006/main">
  <numFmts count="3">
    <numFmt numFmtId="164" formatCode="General"/>
    <numFmt numFmtId="165" formatCode="DD/MMM/YY"/>
    <numFmt numFmtId="166" formatCode="DD/MM/YYYY"/>
  </numFmts>
  <fonts count="12">
    <font>
      <sz val="10"/>
      <color rgb="FF000000"/>
      <name val="Arial"/>
      <family val="2"/>
      <charset val="1"/>
    </font>
    <font>
      <sz val="10"/>
      <name val="Arial"/>
      <family val="0"/>
    </font>
    <font>
      <sz val="10"/>
      <name val="Arial"/>
      <family val="0"/>
    </font>
    <font>
      <sz val="10"/>
      <name val="Arial"/>
      <family val="0"/>
    </font>
    <font>
      <sz val="12"/>
      <name val="Tahoma"/>
      <family val="2"/>
      <charset val="1"/>
    </font>
    <font>
      <sz val="20"/>
      <name val="Tahoma"/>
      <family val="2"/>
      <charset val="1"/>
    </font>
    <font>
      <sz val="10"/>
      <name val="Tahoma"/>
      <family val="2"/>
      <charset val="1"/>
    </font>
    <font>
      <u val="single"/>
      <sz val="12"/>
      <color rgb="FF0000D4"/>
      <name val="Tahoma"/>
      <family val="2"/>
      <charset val="1"/>
    </font>
    <font>
      <sz val="10"/>
      <name val="Arial"/>
      <family val="2"/>
      <charset val="1"/>
    </font>
    <font>
      <sz val="12"/>
      <color rgb="FF000000"/>
      <name val="Tahoma"/>
      <family val="2"/>
      <charset val="1"/>
    </font>
    <font>
      <b val="true"/>
      <sz val="10"/>
      <name val="Arial"/>
      <family val="2"/>
      <charset val="1"/>
    </font>
    <font>
      <sz val="11"/>
      <name val="Arial"/>
      <family val="2"/>
      <charset val="1"/>
    </font>
  </fonts>
  <fills count="3">
    <fill>
      <patternFill patternType="none"/>
    </fill>
    <fill>
      <patternFill patternType="gray125"/>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true" applyAlignment="true" applyProtection="false">
      <alignment horizontal="general" vertical="top"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90" wrapText="fals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5" fontId="4" fillId="2"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542880</xdr:colOff>
      <xdr:row>0</xdr:row>
      <xdr:rowOff>76320</xdr:rowOff>
    </xdr:from>
    <xdr:to>
      <xdr:col>1</xdr:col>
      <xdr:colOff>1041120</xdr:colOff>
      <xdr:row>3</xdr:row>
      <xdr:rowOff>56880</xdr:rowOff>
    </xdr:to>
    <xdr:pic>
      <xdr:nvPicPr>
        <xdr:cNvPr id="0" name="image00.png" descr=""/>
        <xdr:cNvPicPr/>
      </xdr:nvPicPr>
      <xdr:blipFill>
        <a:blip r:embed="rId1"/>
        <a:stretch/>
      </xdr:blipFill>
      <xdr:spPr>
        <a:xfrm>
          <a:off x="542880" y="76320"/>
          <a:ext cx="1288800" cy="6948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X111"/>
  <sheetViews>
    <sheetView windowProtection="true" showFormulas="false" showGridLines="true" showRowColHeaders="true" showZeros="true" rightToLeft="false" tabSelected="true" showOutlineSymbols="true" defaultGridColor="true" view="normal" topLeftCell="A1" colorId="64" zoomScale="50" zoomScaleNormal="50" zoomScalePageLayoutView="100" workbookViewId="0">
      <pane xSplit="0" ySplit="9" topLeftCell="A10" activePane="bottomLeft" state="frozen"/>
      <selection pane="topLeft" activeCell="A1" activeCellId="0" sqref="A1"/>
      <selection pane="bottomLeft" activeCell="M11" activeCellId="0" sqref="M11"/>
    </sheetView>
  </sheetViews>
  <sheetFormatPr defaultRowHeight="15"/>
  <cols>
    <col collapsed="false" hidden="false" max="1" min="1" style="0" width="11.2040816326531"/>
    <col collapsed="false" hidden="false" max="2" min="2" style="0" width="31.8571428571429"/>
    <col collapsed="false" hidden="false" max="3" min="3" style="0" width="26.5918367346939"/>
    <col collapsed="false" hidden="false" max="4" min="4" style="0" width="16.8724489795918"/>
    <col collapsed="false" hidden="false" max="5" min="5" style="0" width="12.9591836734694"/>
    <col collapsed="false" hidden="false" max="6" min="6" style="0" width="4.86224489795918"/>
    <col collapsed="false" hidden="false" max="7" min="7" style="0" width="4.72448979591837"/>
    <col collapsed="false" hidden="false" max="8" min="8" style="0" width="5.53571428571429"/>
    <col collapsed="false" hidden="false" max="12" min="9" style="0" width="4.59183673469388"/>
    <col collapsed="false" hidden="false" max="13" min="13" style="0" width="123.923469387755"/>
    <col collapsed="false" hidden="false" max="14" min="14" style="0" width="8.10204081632653"/>
    <col collapsed="false" hidden="false" max="15" min="15" style="0" width="10.2602040816327"/>
    <col collapsed="false" hidden="false" max="16" min="16" style="0" width="27.5408163265306"/>
    <col collapsed="false" hidden="false" max="24" min="17" style="0" width="11.2040816326531"/>
  </cols>
  <sheetData>
    <row r="1" customFormat="false" ht="18.75" hidden="false" customHeight="true" outlineLevel="0" collapsed="false">
      <c r="A1" s="1"/>
      <c r="B1" s="1"/>
      <c r="C1" s="1"/>
      <c r="D1" s="2" t="s">
        <v>0</v>
      </c>
      <c r="E1" s="2"/>
      <c r="F1" s="2"/>
      <c r="G1" s="2"/>
      <c r="H1" s="2"/>
      <c r="I1" s="2"/>
      <c r="J1" s="2"/>
      <c r="K1" s="2"/>
      <c r="L1" s="1"/>
      <c r="M1" s="3" t="s">
        <v>1</v>
      </c>
      <c r="N1" s="1"/>
      <c r="O1" s="1"/>
      <c r="P1" s="1"/>
      <c r="Q1" s="1"/>
      <c r="R1" s="1"/>
      <c r="S1" s="1"/>
      <c r="T1" s="1"/>
      <c r="U1" s="1"/>
      <c r="V1" s="1"/>
      <c r="W1" s="1"/>
      <c r="X1" s="1"/>
    </row>
    <row r="2" customFormat="false" ht="18.75" hidden="false" customHeight="true" outlineLevel="0" collapsed="false">
      <c r="A2" s="1"/>
      <c r="B2" s="1"/>
      <c r="C2" s="1"/>
      <c r="D2" s="2"/>
      <c r="E2" s="2"/>
      <c r="F2" s="2"/>
      <c r="G2" s="2"/>
      <c r="H2" s="2"/>
      <c r="I2" s="2"/>
      <c r="J2" s="2"/>
      <c r="K2" s="2"/>
      <c r="L2" s="1"/>
      <c r="M2" s="3" t="s">
        <v>2</v>
      </c>
      <c r="N2" s="1"/>
      <c r="O2" s="1"/>
      <c r="P2" s="1"/>
      <c r="Q2" s="1"/>
      <c r="R2" s="1"/>
      <c r="S2" s="1"/>
      <c r="T2" s="1"/>
      <c r="U2" s="1"/>
      <c r="V2" s="1"/>
      <c r="W2" s="1"/>
      <c r="X2" s="1"/>
    </row>
    <row r="3" customFormat="false" ht="18.75" hidden="false" customHeight="true" outlineLevel="0" collapsed="false">
      <c r="A3" s="1"/>
      <c r="B3" s="1"/>
      <c r="C3" s="1"/>
      <c r="D3" s="1"/>
      <c r="E3" s="1"/>
      <c r="F3" s="1"/>
      <c r="G3" s="1"/>
      <c r="H3" s="1"/>
      <c r="I3" s="1"/>
      <c r="J3" s="1"/>
      <c r="K3" s="1"/>
      <c r="L3" s="1"/>
      <c r="M3" s="3" t="s">
        <v>3</v>
      </c>
      <c r="N3" s="1"/>
      <c r="O3" s="1"/>
      <c r="P3" s="1"/>
      <c r="Q3" s="1"/>
      <c r="R3" s="1"/>
      <c r="S3" s="1"/>
      <c r="T3" s="1"/>
      <c r="U3" s="1"/>
      <c r="V3" s="1"/>
      <c r="W3" s="1"/>
      <c r="X3" s="1"/>
    </row>
    <row r="4" customFormat="false" ht="18.75" hidden="false" customHeight="true" outlineLevel="0" collapsed="false">
      <c r="A4" s="1"/>
      <c r="B4" s="1"/>
      <c r="C4" s="1"/>
      <c r="D4" s="1"/>
      <c r="E4" s="1"/>
      <c r="F4" s="1"/>
      <c r="G4" s="1"/>
      <c r="H4" s="1"/>
      <c r="I4" s="1"/>
      <c r="J4" s="1"/>
      <c r="K4" s="1"/>
      <c r="L4" s="1"/>
      <c r="M4" s="4" t="str">
        <f aca="false">HYPERLINK("http://www.ewh.org/","www.ewh.org")</f>
        <v>www.ewh.org</v>
      </c>
      <c r="N4" s="1"/>
      <c r="O4" s="5"/>
      <c r="P4" s="1"/>
      <c r="Q4" s="1"/>
      <c r="R4" s="1"/>
      <c r="S4" s="1"/>
      <c r="T4" s="1"/>
      <c r="U4" s="1"/>
      <c r="V4" s="1"/>
      <c r="W4" s="1"/>
      <c r="X4" s="1"/>
    </row>
    <row r="5" customFormat="false" ht="18.75" hidden="false" customHeight="true" outlineLevel="0" collapsed="false">
      <c r="A5" s="1"/>
      <c r="B5" s="1"/>
      <c r="C5" s="1"/>
      <c r="D5" s="1"/>
      <c r="E5" s="1"/>
      <c r="F5" s="1"/>
      <c r="G5" s="1"/>
      <c r="H5" s="1"/>
      <c r="I5" s="1"/>
      <c r="J5" s="1"/>
      <c r="K5" s="1"/>
      <c r="L5" s="1"/>
      <c r="M5" s="1" t="s">
        <v>4</v>
      </c>
      <c r="N5" s="1"/>
      <c r="O5" s="1"/>
      <c r="P5" s="1"/>
      <c r="Q5" s="1"/>
      <c r="R5" s="1"/>
      <c r="S5" s="1"/>
      <c r="T5" s="1"/>
      <c r="U5" s="1"/>
      <c r="V5" s="1"/>
      <c r="W5" s="1"/>
      <c r="X5" s="1"/>
    </row>
    <row r="6" customFormat="false" ht="18.75" hidden="false" customHeight="true" outlineLevel="0" collapsed="false">
      <c r="A6" s="6"/>
      <c r="B6" s="7" t="s">
        <v>5</v>
      </c>
      <c r="C6" s="8" t="s">
        <v>6</v>
      </c>
      <c r="D6" s="8"/>
      <c r="E6" s="8"/>
      <c r="F6" s="8" t="s">
        <v>7</v>
      </c>
      <c r="G6" s="8"/>
      <c r="H6" s="8"/>
      <c r="I6" s="8"/>
      <c r="J6" s="8"/>
      <c r="K6" s="9" t="s">
        <v>8</v>
      </c>
      <c r="L6" s="9"/>
      <c r="M6" s="9"/>
      <c r="N6" s="1"/>
      <c r="O6" s="1"/>
      <c r="P6" s="6"/>
      <c r="Q6" s="6"/>
      <c r="R6" s="1"/>
      <c r="S6" s="1"/>
      <c r="T6" s="1"/>
      <c r="U6" s="1"/>
      <c r="V6" s="1"/>
      <c r="W6" s="1"/>
      <c r="X6" s="1"/>
    </row>
    <row r="7" customFormat="false" ht="18.75" hidden="false" customHeight="true" outlineLevel="0" collapsed="false">
      <c r="A7" s="6"/>
      <c r="B7" s="7" t="s">
        <v>9</v>
      </c>
      <c r="C7" s="8" t="s">
        <v>10</v>
      </c>
      <c r="D7" s="8"/>
      <c r="E7" s="8"/>
      <c r="F7" s="8" t="s">
        <v>11</v>
      </c>
      <c r="G7" s="8"/>
      <c r="H7" s="8"/>
      <c r="I7" s="8"/>
      <c r="J7" s="8"/>
      <c r="K7" s="9" t="s">
        <v>12</v>
      </c>
      <c r="L7" s="9"/>
      <c r="M7" s="9"/>
      <c r="N7" s="1"/>
      <c r="O7" s="1"/>
      <c r="P7" s="6"/>
      <c r="Q7" s="6"/>
      <c r="R7" s="1"/>
      <c r="S7" s="1"/>
      <c r="T7" s="1"/>
      <c r="U7" s="1"/>
      <c r="V7" s="1"/>
      <c r="W7" s="1"/>
      <c r="X7" s="1"/>
    </row>
    <row r="8" customFormat="false" ht="18.75" hidden="false" customHeight="true" outlineLevel="0" collapsed="false">
      <c r="A8" s="10"/>
      <c r="B8" s="11"/>
      <c r="C8" s="11"/>
      <c r="D8" s="11"/>
      <c r="E8" s="12"/>
      <c r="F8" s="13" t="s">
        <v>13</v>
      </c>
      <c r="G8" s="13"/>
      <c r="H8" s="13"/>
      <c r="I8" s="13"/>
      <c r="J8" s="13"/>
      <c r="K8" s="13"/>
      <c r="L8" s="13"/>
      <c r="M8" s="13"/>
      <c r="N8" s="9" t="s">
        <v>14</v>
      </c>
      <c r="O8" s="9"/>
      <c r="P8" s="13" t="s">
        <v>15</v>
      </c>
      <c r="Q8" s="13"/>
      <c r="R8" s="13"/>
      <c r="S8" s="13"/>
      <c r="T8" s="13"/>
      <c r="U8" s="13"/>
      <c r="V8" s="1"/>
      <c r="W8" s="1"/>
      <c r="X8" s="1"/>
    </row>
    <row r="9" customFormat="false" ht="126" hidden="false" customHeight="true" outlineLevel="0" collapsed="false">
      <c r="A9" s="10"/>
      <c r="B9" s="14" t="s">
        <v>16</v>
      </c>
      <c r="C9" s="14" t="s">
        <v>17</v>
      </c>
      <c r="D9" s="14" t="s">
        <v>18</v>
      </c>
      <c r="E9" s="14" t="s">
        <v>19</v>
      </c>
      <c r="F9" s="15" t="s">
        <v>20</v>
      </c>
      <c r="G9" s="15" t="s">
        <v>21</v>
      </c>
      <c r="H9" s="15" t="s">
        <v>22</v>
      </c>
      <c r="I9" s="15" t="s">
        <v>23</v>
      </c>
      <c r="J9" s="15" t="s">
        <v>24</v>
      </c>
      <c r="K9" s="15" t="s">
        <v>25</v>
      </c>
      <c r="L9" s="15" t="s">
        <v>26</v>
      </c>
      <c r="M9" s="14" t="s">
        <v>27</v>
      </c>
      <c r="N9" s="14" t="s">
        <v>28</v>
      </c>
      <c r="O9" s="14" t="s">
        <v>29</v>
      </c>
      <c r="P9" s="10" t="s">
        <v>30</v>
      </c>
      <c r="Q9" s="16" t="s">
        <v>31</v>
      </c>
      <c r="R9" s="1"/>
      <c r="S9" s="1"/>
      <c r="T9" s="1"/>
      <c r="U9" s="1"/>
      <c r="V9" s="1"/>
      <c r="W9" s="1"/>
      <c r="X9" s="1"/>
    </row>
    <row r="10" customFormat="false" ht="29.85" hidden="false" customHeight="false" outlineLevel="0" collapsed="false">
      <c r="A10" s="10" t="n">
        <v>1</v>
      </c>
      <c r="B10" s="10" t="s">
        <v>32</v>
      </c>
      <c r="C10" s="17" t="s">
        <v>33</v>
      </c>
      <c r="D10" s="16" t="s">
        <v>34</v>
      </c>
      <c r="E10" s="16" t="s">
        <v>35</v>
      </c>
      <c r="F10" s="17"/>
      <c r="G10" s="17"/>
      <c r="H10" s="17"/>
      <c r="I10" s="17" t="n">
        <v>1</v>
      </c>
      <c r="J10" s="17"/>
      <c r="K10" s="17"/>
      <c r="L10" s="17"/>
      <c r="M10" s="17" t="s">
        <v>36</v>
      </c>
      <c r="N10" s="17" t="n">
        <v>1</v>
      </c>
      <c r="O10" s="17"/>
      <c r="P10" s="10" t="s">
        <v>37</v>
      </c>
      <c r="Q10" s="18" t="n">
        <v>42172</v>
      </c>
      <c r="R10" s="1"/>
      <c r="S10" s="1"/>
      <c r="T10" s="1"/>
      <c r="U10" s="1"/>
      <c r="V10" s="1"/>
      <c r="W10" s="1"/>
      <c r="X10" s="1"/>
    </row>
    <row r="11" customFormat="false" ht="15.65" hidden="false" customHeight="false" outlineLevel="0" collapsed="false">
      <c r="A11" s="10" t="n">
        <f aca="false">A10+1</f>
        <v>2</v>
      </c>
      <c r="B11" s="10" t="s">
        <v>38</v>
      </c>
      <c r="C11" s="17"/>
      <c r="D11" s="16"/>
      <c r="E11" s="16"/>
      <c r="F11" s="17"/>
      <c r="G11" s="17"/>
      <c r="H11" s="17"/>
      <c r="I11" s="17"/>
      <c r="J11" s="17" t="n">
        <v>1</v>
      </c>
      <c r="K11" s="17"/>
      <c r="L11" s="17"/>
      <c r="M11" s="17" t="s">
        <v>39</v>
      </c>
      <c r="N11" s="17" t="n">
        <v>1</v>
      </c>
      <c r="O11" s="17"/>
      <c r="P11" s="10" t="s">
        <v>37</v>
      </c>
      <c r="Q11" s="18" t="n">
        <v>42173</v>
      </c>
      <c r="R11" s="1"/>
      <c r="S11" s="1"/>
      <c r="T11" s="1"/>
      <c r="U11" s="1"/>
      <c r="V11" s="1"/>
      <c r="W11" s="1"/>
      <c r="X11" s="1"/>
    </row>
    <row r="12" customFormat="false" ht="29.85" hidden="false" customHeight="false" outlineLevel="0" collapsed="false">
      <c r="A12" s="10" t="n">
        <f aca="false">A11+1</f>
        <v>3</v>
      </c>
      <c r="B12" s="10" t="s">
        <v>40</v>
      </c>
      <c r="C12" s="17" t="s">
        <v>41</v>
      </c>
      <c r="D12" s="16" t="n">
        <v>1408275</v>
      </c>
      <c r="E12" s="16" t="n">
        <v>904076426</v>
      </c>
      <c r="F12" s="17"/>
      <c r="G12" s="17"/>
      <c r="H12" s="17" t="s">
        <v>42</v>
      </c>
      <c r="I12" s="17"/>
      <c r="J12" s="17" t="n">
        <v>1</v>
      </c>
      <c r="K12" s="17"/>
      <c r="L12" s="17"/>
      <c r="M12" s="17" t="s">
        <v>43</v>
      </c>
      <c r="N12" s="17" t="n">
        <v>1</v>
      </c>
      <c r="O12" s="17"/>
      <c r="P12" s="10" t="s">
        <v>37</v>
      </c>
      <c r="Q12" s="18" t="n">
        <v>42173</v>
      </c>
      <c r="R12" s="1"/>
      <c r="S12" s="1"/>
      <c r="T12" s="1"/>
      <c r="U12" s="1"/>
      <c r="V12" s="1"/>
      <c r="W12" s="1"/>
      <c r="X12" s="1"/>
    </row>
    <row r="13" customFormat="false" ht="29.85" hidden="false" customHeight="false" outlineLevel="0" collapsed="false">
      <c r="A13" s="10" t="n">
        <f aca="false">A12+1</f>
        <v>4</v>
      </c>
      <c r="B13" s="10" t="s">
        <v>44</v>
      </c>
      <c r="C13" s="17" t="s">
        <v>45</v>
      </c>
      <c r="D13" s="16" t="s">
        <v>46</v>
      </c>
      <c r="E13" s="16" t="s">
        <v>47</v>
      </c>
      <c r="F13" s="17"/>
      <c r="G13" s="17"/>
      <c r="H13" s="17"/>
      <c r="I13" s="17" t="n">
        <v>1</v>
      </c>
      <c r="J13" s="17"/>
      <c r="K13" s="17"/>
      <c r="L13" s="17"/>
      <c r="M13" s="17" t="s">
        <v>48</v>
      </c>
      <c r="N13" s="17" t="n">
        <v>1</v>
      </c>
      <c r="O13" s="17"/>
      <c r="P13" s="10" t="s">
        <v>37</v>
      </c>
      <c r="Q13" s="18" t="n">
        <v>42174</v>
      </c>
      <c r="R13" s="1"/>
      <c r="S13" s="1"/>
      <c r="T13" s="1"/>
      <c r="U13" s="1"/>
      <c r="V13" s="1"/>
      <c r="W13" s="1"/>
      <c r="X13" s="1"/>
    </row>
    <row r="14" customFormat="false" ht="15.65" hidden="false" customHeight="false" outlineLevel="0" collapsed="false">
      <c r="A14" s="10" t="n">
        <f aca="false">A13+1</f>
        <v>5</v>
      </c>
      <c r="B14" s="10" t="s">
        <v>49</v>
      </c>
      <c r="C14" s="17" t="s">
        <v>50</v>
      </c>
      <c r="D14" s="16" t="s">
        <v>51</v>
      </c>
      <c r="E14" s="16"/>
      <c r="F14" s="17"/>
      <c r="G14" s="17"/>
      <c r="H14" s="17" t="n">
        <v>1</v>
      </c>
      <c r="I14" s="17"/>
      <c r="J14" s="17"/>
      <c r="K14" s="17"/>
      <c r="L14" s="17"/>
      <c r="M14" s="17" t="s">
        <v>52</v>
      </c>
      <c r="N14" s="17" t="n">
        <v>1</v>
      </c>
      <c r="O14" s="17"/>
      <c r="P14" s="10" t="s">
        <v>37</v>
      </c>
      <c r="Q14" s="18" t="n">
        <v>42174</v>
      </c>
      <c r="R14" s="1"/>
      <c r="S14" s="1"/>
      <c r="T14" s="1"/>
      <c r="U14" s="1"/>
      <c r="V14" s="1"/>
      <c r="W14" s="1"/>
      <c r="X14" s="1"/>
    </row>
    <row r="15" customFormat="false" ht="15.65" hidden="false" customHeight="false" outlineLevel="0" collapsed="false">
      <c r="A15" s="10" t="n">
        <f aca="false">A14+1</f>
        <v>6</v>
      </c>
      <c r="B15" s="10" t="s">
        <v>53</v>
      </c>
      <c r="C15" s="17" t="s">
        <v>54</v>
      </c>
      <c r="D15" s="16" t="s">
        <v>55</v>
      </c>
      <c r="E15" s="16" t="n">
        <v>8020766</v>
      </c>
      <c r="F15" s="17"/>
      <c r="G15" s="17"/>
      <c r="H15" s="17"/>
      <c r="I15" s="17" t="n">
        <v>1</v>
      </c>
      <c r="J15" s="17"/>
      <c r="K15" s="17"/>
      <c r="L15" s="17"/>
      <c r="M15" s="17" t="s">
        <v>56</v>
      </c>
      <c r="N15" s="17" t="n">
        <v>1</v>
      </c>
      <c r="O15" s="17"/>
      <c r="P15" s="10" t="s">
        <v>37</v>
      </c>
      <c r="Q15" s="18" t="n">
        <v>42176</v>
      </c>
      <c r="R15" s="1"/>
      <c r="S15" s="1"/>
      <c r="T15" s="1"/>
      <c r="U15" s="1"/>
      <c r="V15" s="1"/>
      <c r="W15" s="1"/>
      <c r="X15" s="1"/>
    </row>
    <row r="16" customFormat="false" ht="44" hidden="false" customHeight="false" outlineLevel="0" collapsed="false">
      <c r="A16" s="10" t="n">
        <f aca="false">A15+1</f>
        <v>7</v>
      </c>
      <c r="B16" s="10" t="s">
        <v>57</v>
      </c>
      <c r="C16" s="17" t="s">
        <v>58</v>
      </c>
      <c r="D16" s="16" t="s">
        <v>59</v>
      </c>
      <c r="E16" s="16" t="s">
        <v>60</v>
      </c>
      <c r="F16" s="17"/>
      <c r="G16" s="17"/>
      <c r="H16" s="17"/>
      <c r="I16" s="17"/>
      <c r="J16" s="17"/>
      <c r="K16" s="17"/>
      <c r="L16" s="17"/>
      <c r="M16" s="17" t="s">
        <v>61</v>
      </c>
      <c r="N16" s="17"/>
      <c r="O16" s="17" t="n">
        <v>1</v>
      </c>
      <c r="P16" s="10" t="s">
        <v>37</v>
      </c>
      <c r="Q16" s="18" t="n">
        <v>42176</v>
      </c>
      <c r="R16" s="1"/>
      <c r="S16" s="1"/>
      <c r="T16" s="1"/>
      <c r="U16" s="1"/>
      <c r="V16" s="1"/>
      <c r="W16" s="1"/>
      <c r="X16" s="1"/>
    </row>
    <row r="17" customFormat="false" ht="15.65" hidden="false" customHeight="false" outlineLevel="0" collapsed="false">
      <c r="A17" s="10" t="n">
        <f aca="false">A16+1</f>
        <v>8</v>
      </c>
      <c r="B17" s="10" t="s">
        <v>44</v>
      </c>
      <c r="C17" s="17" t="s">
        <v>62</v>
      </c>
      <c r="D17" s="16" t="s">
        <v>63</v>
      </c>
      <c r="E17" s="16" t="n">
        <v>409234</v>
      </c>
      <c r="F17" s="17"/>
      <c r="G17" s="17"/>
      <c r="H17" s="17"/>
      <c r="I17" s="17" t="n">
        <v>1</v>
      </c>
      <c r="J17" s="17"/>
      <c r="K17" s="17"/>
      <c r="L17" s="17"/>
      <c r="M17" s="17" t="s">
        <v>64</v>
      </c>
      <c r="N17" s="17" t="n">
        <v>1</v>
      </c>
      <c r="O17" s="17"/>
      <c r="P17" s="10" t="s">
        <v>65</v>
      </c>
      <c r="Q17" s="18" t="n">
        <v>42178</v>
      </c>
      <c r="R17" s="1"/>
      <c r="S17" s="1"/>
      <c r="T17" s="1"/>
      <c r="U17" s="1"/>
      <c r="V17" s="1"/>
      <c r="W17" s="1"/>
      <c r="X17" s="1"/>
    </row>
    <row r="18" customFormat="false" ht="29.85" hidden="false" customHeight="false" outlineLevel="0" collapsed="false">
      <c r="A18" s="10" t="n">
        <f aca="false">A17+1</f>
        <v>9</v>
      </c>
      <c r="B18" s="10" t="s">
        <v>44</v>
      </c>
      <c r="C18" s="17" t="s">
        <v>45</v>
      </c>
      <c r="D18" s="16" t="s">
        <v>46</v>
      </c>
      <c r="E18" s="16"/>
      <c r="F18" s="17"/>
      <c r="G18" s="17" t="n">
        <v>1</v>
      </c>
      <c r="H18" s="17"/>
      <c r="I18" s="17" t="n">
        <v>1</v>
      </c>
      <c r="J18" s="17" t="n">
        <v>1</v>
      </c>
      <c r="K18" s="17"/>
      <c r="L18" s="17"/>
      <c r="M18" s="17" t="s">
        <v>66</v>
      </c>
      <c r="N18" s="17" t="n">
        <v>1</v>
      </c>
      <c r="O18" s="17"/>
      <c r="P18" s="10" t="s">
        <v>65</v>
      </c>
      <c r="Q18" s="18" t="n">
        <v>42178</v>
      </c>
      <c r="R18" s="1"/>
      <c r="S18" s="1"/>
      <c r="T18" s="1"/>
      <c r="U18" s="1"/>
      <c r="V18" s="1"/>
      <c r="W18" s="1"/>
      <c r="X18" s="1"/>
    </row>
    <row r="19" customFormat="false" ht="29.85" hidden="false" customHeight="false" outlineLevel="0" collapsed="false">
      <c r="A19" s="10" t="n">
        <f aca="false">A18+1</f>
        <v>10</v>
      </c>
      <c r="B19" s="10" t="s">
        <v>67</v>
      </c>
      <c r="C19" s="17"/>
      <c r="D19" s="16" t="s">
        <v>68</v>
      </c>
      <c r="E19" s="16" t="s">
        <v>69</v>
      </c>
      <c r="F19" s="17"/>
      <c r="G19" s="17"/>
      <c r="H19" s="17"/>
      <c r="I19" s="17" t="n">
        <v>1</v>
      </c>
      <c r="J19" s="17"/>
      <c r="K19" s="17" t="n">
        <v>1</v>
      </c>
      <c r="L19" s="17"/>
      <c r="M19" s="17" t="s">
        <v>70</v>
      </c>
      <c r="N19" s="17" t="n">
        <v>1</v>
      </c>
      <c r="O19" s="17"/>
      <c r="P19" s="10" t="s">
        <v>65</v>
      </c>
      <c r="Q19" s="18" t="n">
        <v>42178</v>
      </c>
      <c r="R19" s="1"/>
      <c r="S19" s="1"/>
      <c r="T19" s="1"/>
      <c r="U19" s="1"/>
      <c r="V19" s="1"/>
      <c r="W19" s="1"/>
      <c r="X19" s="1"/>
    </row>
    <row r="20" customFormat="false" ht="15.65" hidden="false" customHeight="false" outlineLevel="0" collapsed="false">
      <c r="A20" s="10" t="n">
        <f aca="false">A19+1</f>
        <v>11</v>
      </c>
      <c r="B20" s="10" t="s">
        <v>71</v>
      </c>
      <c r="C20" s="17" t="s">
        <v>72</v>
      </c>
      <c r="D20" s="16" t="s">
        <v>73</v>
      </c>
      <c r="E20" s="16" t="n">
        <v>101002625</v>
      </c>
      <c r="F20" s="17"/>
      <c r="G20" s="17"/>
      <c r="H20" s="17"/>
      <c r="I20" s="17" t="n">
        <v>1</v>
      </c>
      <c r="J20" s="17"/>
      <c r="K20" s="17"/>
      <c r="L20" s="17"/>
      <c r="M20" s="17" t="s">
        <v>74</v>
      </c>
      <c r="N20" s="17" t="n">
        <v>1</v>
      </c>
      <c r="O20" s="17"/>
      <c r="P20" s="10" t="s">
        <v>65</v>
      </c>
      <c r="Q20" s="18" t="n">
        <v>42178</v>
      </c>
      <c r="R20" s="1"/>
      <c r="S20" s="1"/>
      <c r="T20" s="1"/>
      <c r="U20" s="1"/>
      <c r="V20" s="1"/>
      <c r="W20" s="1"/>
      <c r="X20" s="1"/>
    </row>
    <row r="21" customFormat="false" ht="15.65" hidden="false" customHeight="false" outlineLevel="0" collapsed="false">
      <c r="A21" s="10" t="n">
        <f aca="false">A20+1</f>
        <v>12</v>
      </c>
      <c r="B21" s="10" t="s">
        <v>75</v>
      </c>
      <c r="C21" s="17" t="s">
        <v>62</v>
      </c>
      <c r="D21" s="16" t="s">
        <v>76</v>
      </c>
      <c r="E21" s="16" t="s">
        <v>77</v>
      </c>
      <c r="F21" s="17"/>
      <c r="G21" s="17"/>
      <c r="H21" s="17"/>
      <c r="I21" s="17"/>
      <c r="J21" s="17"/>
      <c r="K21" s="17" t="n">
        <v>1</v>
      </c>
      <c r="L21" s="17"/>
      <c r="M21" s="17" t="s">
        <v>78</v>
      </c>
      <c r="N21" s="17" t="n">
        <v>1</v>
      </c>
      <c r="O21" s="17"/>
      <c r="P21" s="10" t="s">
        <v>65</v>
      </c>
      <c r="Q21" s="18" t="n">
        <v>42179</v>
      </c>
      <c r="R21" s="1"/>
      <c r="S21" s="1"/>
      <c r="T21" s="1"/>
      <c r="U21" s="1"/>
      <c r="V21" s="1"/>
      <c r="W21" s="1"/>
      <c r="X21" s="1"/>
    </row>
    <row r="22" customFormat="false" ht="15.65" hidden="false" customHeight="false" outlineLevel="0" collapsed="false">
      <c r="A22" s="10" t="n">
        <f aca="false">A21+1</f>
        <v>13</v>
      </c>
      <c r="B22" s="10" t="s">
        <v>79</v>
      </c>
      <c r="C22" s="17" t="s">
        <v>80</v>
      </c>
      <c r="D22" s="16" t="s">
        <v>81</v>
      </c>
      <c r="E22" s="16" t="s">
        <v>82</v>
      </c>
      <c r="F22" s="17"/>
      <c r="G22" s="17"/>
      <c r="H22" s="17"/>
      <c r="I22" s="17" t="n">
        <v>1</v>
      </c>
      <c r="J22" s="17"/>
      <c r="K22" s="17"/>
      <c r="L22" s="17"/>
      <c r="M22" s="17" t="s">
        <v>83</v>
      </c>
      <c r="N22" s="17" t="n">
        <v>1</v>
      </c>
      <c r="O22" s="17"/>
      <c r="P22" s="10" t="s">
        <v>65</v>
      </c>
      <c r="Q22" s="18" t="n">
        <v>42178</v>
      </c>
      <c r="R22" s="1"/>
      <c r="S22" s="1"/>
      <c r="T22" s="1"/>
      <c r="U22" s="1"/>
      <c r="V22" s="1"/>
      <c r="W22" s="1"/>
      <c r="X22" s="1"/>
    </row>
    <row r="23" customFormat="false" ht="29.85" hidden="false" customHeight="false" outlineLevel="0" collapsed="false">
      <c r="A23" s="10" t="n">
        <f aca="false">A22+1</f>
        <v>14</v>
      </c>
      <c r="B23" s="10" t="s">
        <v>79</v>
      </c>
      <c r="C23" s="17" t="s">
        <v>84</v>
      </c>
      <c r="D23" s="16" t="s">
        <v>85</v>
      </c>
      <c r="E23" s="16" t="s">
        <v>86</v>
      </c>
      <c r="F23" s="17"/>
      <c r="G23" s="17"/>
      <c r="H23" s="17"/>
      <c r="I23" s="17"/>
      <c r="J23" s="17"/>
      <c r="K23" s="17"/>
      <c r="L23" s="17" t="n">
        <v>1</v>
      </c>
      <c r="M23" s="17" t="s">
        <v>87</v>
      </c>
      <c r="N23" s="17"/>
      <c r="O23" s="17" t="n">
        <v>1</v>
      </c>
      <c r="P23" s="10" t="s">
        <v>65</v>
      </c>
      <c r="Q23" s="18" t="n">
        <v>42178</v>
      </c>
      <c r="R23" s="1"/>
      <c r="S23" s="1"/>
      <c r="T23" s="1"/>
      <c r="U23" s="1"/>
      <c r="V23" s="1"/>
      <c r="W23" s="1"/>
      <c r="X23" s="1"/>
    </row>
    <row r="24" customFormat="false" ht="29.85" hidden="false" customHeight="false" outlineLevel="0" collapsed="false">
      <c r="A24" s="10" t="n">
        <f aca="false">A23+1</f>
        <v>15</v>
      </c>
      <c r="B24" s="10" t="s">
        <v>79</v>
      </c>
      <c r="C24" s="17" t="s">
        <v>88</v>
      </c>
      <c r="D24" s="16" t="s">
        <v>89</v>
      </c>
      <c r="E24" s="16" t="s">
        <v>90</v>
      </c>
      <c r="F24" s="17"/>
      <c r="G24" s="17"/>
      <c r="H24" s="17"/>
      <c r="I24" s="17"/>
      <c r="J24" s="17"/>
      <c r="K24" s="17" t="n">
        <v>1</v>
      </c>
      <c r="L24" s="17"/>
      <c r="M24" s="17" t="s">
        <v>91</v>
      </c>
      <c r="N24" s="17" t="n">
        <v>1</v>
      </c>
      <c r="O24" s="17"/>
      <c r="P24" s="10" t="s">
        <v>65</v>
      </c>
      <c r="Q24" s="18" t="n">
        <v>42178</v>
      </c>
      <c r="R24" s="1"/>
      <c r="S24" s="1"/>
      <c r="T24" s="1"/>
      <c r="U24" s="1"/>
      <c r="V24" s="1"/>
      <c r="W24" s="1"/>
      <c r="X24" s="1"/>
    </row>
    <row r="25" customFormat="false" ht="15.65" hidden="false" customHeight="false" outlineLevel="0" collapsed="false">
      <c r="A25" s="10" t="n">
        <f aca="false">A24+1</f>
        <v>16</v>
      </c>
      <c r="B25" s="10" t="s">
        <v>79</v>
      </c>
      <c r="C25" s="17" t="s">
        <v>88</v>
      </c>
      <c r="D25" s="16" t="s">
        <v>89</v>
      </c>
      <c r="E25" s="16"/>
      <c r="F25" s="17"/>
      <c r="G25" s="17"/>
      <c r="H25" s="17"/>
      <c r="I25" s="17" t="n">
        <v>1</v>
      </c>
      <c r="J25" s="17"/>
      <c r="K25" s="17"/>
      <c r="L25" s="17"/>
      <c r="M25" s="17" t="s">
        <v>92</v>
      </c>
      <c r="N25" s="17"/>
      <c r="O25" s="17" t="n">
        <v>1</v>
      </c>
      <c r="P25" s="10" t="s">
        <v>65</v>
      </c>
      <c r="Q25" s="18" t="n">
        <v>42178</v>
      </c>
      <c r="R25" s="1"/>
      <c r="S25" s="1"/>
      <c r="T25" s="1"/>
      <c r="U25" s="1"/>
      <c r="V25" s="1"/>
      <c r="W25" s="1"/>
      <c r="X25" s="1"/>
    </row>
    <row r="26" customFormat="false" ht="15.65" hidden="false" customHeight="false" outlineLevel="0" collapsed="false">
      <c r="A26" s="10" t="n">
        <f aca="false">A25+1</f>
        <v>17</v>
      </c>
      <c r="B26" s="10" t="s">
        <v>93</v>
      </c>
      <c r="C26" s="17" t="s">
        <v>94</v>
      </c>
      <c r="D26" s="16" t="s">
        <v>95</v>
      </c>
      <c r="E26" s="16" t="s">
        <v>96</v>
      </c>
      <c r="F26" s="17"/>
      <c r="G26" s="17"/>
      <c r="H26" s="17"/>
      <c r="I26" s="17"/>
      <c r="J26" s="17"/>
      <c r="K26" s="17"/>
      <c r="L26" s="17" t="n">
        <v>1</v>
      </c>
      <c r="M26" s="17" t="s">
        <v>97</v>
      </c>
      <c r="N26" s="17"/>
      <c r="O26" s="17" t="n">
        <v>1</v>
      </c>
      <c r="P26" s="10" t="s">
        <v>65</v>
      </c>
      <c r="Q26" s="18" t="n">
        <v>42178</v>
      </c>
      <c r="R26" s="1"/>
      <c r="S26" s="1"/>
      <c r="T26" s="1"/>
      <c r="U26" s="1"/>
      <c r="V26" s="1"/>
      <c r="W26" s="1"/>
      <c r="X26" s="1"/>
    </row>
    <row r="27" customFormat="false" ht="29.85" hidden="false" customHeight="false" outlineLevel="0" collapsed="false">
      <c r="A27" s="10" t="n">
        <f aca="false">A26+1</f>
        <v>18</v>
      </c>
      <c r="B27" s="10" t="s">
        <v>44</v>
      </c>
      <c r="C27" s="17" t="s">
        <v>98</v>
      </c>
      <c r="D27" s="16"/>
      <c r="E27" s="16" t="n">
        <v>27743</v>
      </c>
      <c r="F27" s="17"/>
      <c r="G27" s="17"/>
      <c r="H27" s="17"/>
      <c r="I27" s="17" t="n">
        <v>1</v>
      </c>
      <c r="J27" s="17"/>
      <c r="K27" s="17"/>
      <c r="L27" s="17"/>
      <c r="M27" s="17" t="s">
        <v>99</v>
      </c>
      <c r="N27" s="17" t="n">
        <v>1</v>
      </c>
      <c r="O27" s="17"/>
      <c r="P27" s="10" t="s">
        <v>65</v>
      </c>
      <c r="Q27" s="18" t="n">
        <v>42179</v>
      </c>
      <c r="R27" s="1"/>
      <c r="S27" s="1"/>
      <c r="T27" s="1"/>
      <c r="U27" s="1"/>
      <c r="V27" s="1"/>
      <c r="W27" s="1"/>
      <c r="X27" s="1"/>
    </row>
    <row r="28" customFormat="false" ht="15.65" hidden="false" customHeight="false" outlineLevel="0" collapsed="false">
      <c r="A28" s="10" t="n">
        <f aca="false">A27+1</f>
        <v>19</v>
      </c>
      <c r="B28" s="10" t="s">
        <v>75</v>
      </c>
      <c r="C28" s="17" t="s">
        <v>100</v>
      </c>
      <c r="D28" s="16" t="s">
        <v>101</v>
      </c>
      <c r="E28" s="16" t="s">
        <v>102</v>
      </c>
      <c r="F28" s="17"/>
      <c r="G28" s="17"/>
      <c r="H28" s="17" t="n">
        <v>1</v>
      </c>
      <c r="I28" s="17"/>
      <c r="J28" s="17"/>
      <c r="K28" s="17"/>
      <c r="L28" s="17"/>
      <c r="M28" s="17" t="s">
        <v>103</v>
      </c>
      <c r="N28" s="17" t="n">
        <v>1</v>
      </c>
      <c r="O28" s="17"/>
      <c r="P28" s="10" t="s">
        <v>65</v>
      </c>
      <c r="Q28" s="18" t="n">
        <v>42181</v>
      </c>
      <c r="R28" s="1"/>
      <c r="S28" s="1"/>
      <c r="T28" s="1"/>
      <c r="U28" s="1"/>
      <c r="V28" s="1"/>
      <c r="W28" s="1"/>
      <c r="X28" s="1"/>
    </row>
    <row r="29" customFormat="false" ht="15.65" hidden="false" customHeight="false" outlineLevel="0" collapsed="false">
      <c r="A29" s="10" t="n">
        <f aca="false">A28+1</f>
        <v>20</v>
      </c>
      <c r="B29" s="10" t="s">
        <v>104</v>
      </c>
      <c r="C29" s="17" t="s">
        <v>105</v>
      </c>
      <c r="D29" s="16"/>
      <c r="E29" s="16" t="n">
        <v>793511</v>
      </c>
      <c r="F29" s="17"/>
      <c r="G29" s="17"/>
      <c r="H29" s="17" t="n">
        <v>1</v>
      </c>
      <c r="I29" s="17"/>
      <c r="J29" s="17"/>
      <c r="K29" s="17"/>
      <c r="L29" s="17"/>
      <c r="M29" s="17" t="s">
        <v>106</v>
      </c>
      <c r="N29" s="17" t="n">
        <v>1</v>
      </c>
      <c r="O29" s="17"/>
      <c r="P29" s="10" t="s">
        <v>65</v>
      </c>
      <c r="Q29" s="18" t="n">
        <v>42180</v>
      </c>
      <c r="R29" s="1"/>
      <c r="S29" s="1"/>
      <c r="T29" s="1"/>
      <c r="U29" s="1"/>
      <c r="V29" s="1"/>
      <c r="W29" s="1"/>
      <c r="X29" s="1"/>
    </row>
    <row r="30" customFormat="false" ht="29.85" hidden="false" customHeight="false" outlineLevel="0" collapsed="false">
      <c r="A30" s="10" t="n">
        <f aca="false">A29+1</f>
        <v>21</v>
      </c>
      <c r="B30" s="10" t="s">
        <v>107</v>
      </c>
      <c r="C30" s="17" t="s">
        <v>108</v>
      </c>
      <c r="D30" s="16" t="s">
        <v>109</v>
      </c>
      <c r="E30" s="16"/>
      <c r="F30" s="17"/>
      <c r="G30" s="17"/>
      <c r="H30" s="17"/>
      <c r="I30" s="17" t="n">
        <v>1</v>
      </c>
      <c r="J30" s="17"/>
      <c r="K30" s="17"/>
      <c r="L30" s="17"/>
      <c r="M30" s="17" t="s">
        <v>110</v>
      </c>
      <c r="N30" s="17" t="n">
        <v>1</v>
      </c>
      <c r="O30" s="17"/>
      <c r="P30" s="10" t="s">
        <v>65</v>
      </c>
      <c r="Q30" s="18" t="n">
        <v>42180</v>
      </c>
      <c r="R30" s="1"/>
      <c r="S30" s="1"/>
      <c r="T30" s="1"/>
      <c r="U30" s="1"/>
      <c r="V30" s="1"/>
      <c r="W30" s="1"/>
      <c r="X30" s="1"/>
    </row>
    <row r="31" customFormat="false" ht="15.65" hidden="false" customHeight="false" outlineLevel="0" collapsed="false">
      <c r="A31" s="10" t="n">
        <f aca="false">A30+1</f>
        <v>22</v>
      </c>
      <c r="B31" s="10" t="s">
        <v>107</v>
      </c>
      <c r="C31" s="17" t="s">
        <v>108</v>
      </c>
      <c r="D31" s="16" t="s">
        <v>109</v>
      </c>
      <c r="E31" s="16"/>
      <c r="F31" s="17"/>
      <c r="G31" s="17"/>
      <c r="H31" s="17"/>
      <c r="I31" s="17" t="n">
        <v>1</v>
      </c>
      <c r="J31" s="17"/>
      <c r="K31" s="17"/>
      <c r="L31" s="17"/>
      <c r="M31" s="17" t="s">
        <v>111</v>
      </c>
      <c r="N31" s="17" t="n">
        <v>1</v>
      </c>
      <c r="O31" s="17"/>
      <c r="P31" s="10" t="s">
        <v>65</v>
      </c>
      <c r="Q31" s="18" t="n">
        <v>42180</v>
      </c>
      <c r="R31" s="1"/>
      <c r="S31" s="1"/>
      <c r="T31" s="1"/>
      <c r="U31" s="1"/>
      <c r="V31" s="1"/>
      <c r="W31" s="1"/>
      <c r="X31" s="1"/>
    </row>
    <row r="32" customFormat="false" ht="15.65" hidden="false" customHeight="false" outlineLevel="0" collapsed="false">
      <c r="A32" s="10" t="n">
        <f aca="false">A31+1</f>
        <v>23</v>
      </c>
      <c r="B32" s="10" t="s">
        <v>75</v>
      </c>
      <c r="C32" s="17" t="s">
        <v>100</v>
      </c>
      <c r="D32" s="16" t="s">
        <v>101</v>
      </c>
      <c r="E32" s="16" t="s">
        <v>112</v>
      </c>
      <c r="F32" s="17"/>
      <c r="G32" s="17"/>
      <c r="H32" s="17"/>
      <c r="I32" s="17"/>
      <c r="J32" s="17" t="n">
        <v>1</v>
      </c>
      <c r="K32" s="17"/>
      <c r="L32" s="17"/>
      <c r="M32" s="17" t="s">
        <v>113</v>
      </c>
      <c r="N32" s="17"/>
      <c r="O32" s="17" t="n">
        <v>1</v>
      </c>
      <c r="P32" s="10" t="s">
        <v>65</v>
      </c>
      <c r="Q32" s="18" t="n">
        <v>42181</v>
      </c>
      <c r="R32" s="1"/>
      <c r="S32" s="1"/>
      <c r="T32" s="1"/>
      <c r="U32" s="1"/>
      <c r="V32" s="1"/>
      <c r="W32" s="1"/>
      <c r="X32" s="1"/>
    </row>
    <row r="33" customFormat="false" ht="15.65" hidden="false" customHeight="false" outlineLevel="0" collapsed="false">
      <c r="A33" s="10" t="n">
        <f aca="false">A32+1</f>
        <v>24</v>
      </c>
      <c r="B33" s="10" t="s">
        <v>75</v>
      </c>
      <c r="C33" s="17" t="s">
        <v>100</v>
      </c>
      <c r="D33" s="16" t="s">
        <v>101</v>
      </c>
      <c r="E33" s="16"/>
      <c r="F33" s="17"/>
      <c r="G33" s="17"/>
      <c r="H33" s="17"/>
      <c r="I33" s="17"/>
      <c r="J33" s="17" t="n">
        <v>1</v>
      </c>
      <c r="K33" s="17"/>
      <c r="L33" s="17"/>
      <c r="M33" s="17" t="s">
        <v>113</v>
      </c>
      <c r="N33" s="17"/>
      <c r="O33" s="17" t="n">
        <v>1</v>
      </c>
      <c r="P33" s="10" t="s">
        <v>65</v>
      </c>
      <c r="Q33" s="18" t="n">
        <v>42181</v>
      </c>
      <c r="R33" s="1"/>
      <c r="S33" s="1"/>
      <c r="T33" s="1"/>
      <c r="U33" s="1"/>
      <c r="V33" s="1"/>
      <c r="W33" s="1"/>
      <c r="X33" s="1"/>
    </row>
    <row r="34" customFormat="false" ht="29.85" hidden="false" customHeight="false" outlineLevel="0" collapsed="false">
      <c r="A34" s="10" t="n">
        <f aca="false">A33+1</f>
        <v>25</v>
      </c>
      <c r="B34" s="10" t="s">
        <v>75</v>
      </c>
      <c r="C34" s="17" t="s">
        <v>114</v>
      </c>
      <c r="D34" s="16" t="s">
        <v>115</v>
      </c>
      <c r="E34" s="16" t="n">
        <v>1193174</v>
      </c>
      <c r="F34" s="17"/>
      <c r="G34" s="17"/>
      <c r="H34" s="17"/>
      <c r="I34" s="17" t="n">
        <v>1</v>
      </c>
      <c r="J34" s="17"/>
      <c r="K34" s="17"/>
      <c r="L34" s="17"/>
      <c r="M34" s="17" t="s">
        <v>116</v>
      </c>
      <c r="N34" s="17" t="n">
        <v>1</v>
      </c>
      <c r="O34" s="17"/>
      <c r="P34" s="10" t="s">
        <v>65</v>
      </c>
      <c r="Q34" s="18" t="n">
        <v>42181</v>
      </c>
      <c r="R34" s="1"/>
      <c r="S34" s="1"/>
      <c r="T34" s="1"/>
      <c r="U34" s="1"/>
      <c r="V34" s="1"/>
      <c r="W34" s="1"/>
      <c r="X34" s="1"/>
    </row>
    <row r="35" customFormat="false" ht="15.65" hidden="false" customHeight="false" outlineLevel="0" collapsed="false">
      <c r="A35" s="10" t="n">
        <f aca="false">A34+1</f>
        <v>26</v>
      </c>
      <c r="B35" s="10" t="s">
        <v>71</v>
      </c>
      <c r="C35" s="17"/>
      <c r="D35" s="16"/>
      <c r="E35" s="16"/>
      <c r="F35" s="17"/>
      <c r="G35" s="17"/>
      <c r="H35" s="17"/>
      <c r="I35" s="17" t="n">
        <v>1</v>
      </c>
      <c r="J35" s="17"/>
      <c r="K35" s="17"/>
      <c r="L35" s="17"/>
      <c r="M35" s="17" t="s">
        <v>117</v>
      </c>
      <c r="N35" s="17" t="n">
        <v>1</v>
      </c>
      <c r="O35" s="17"/>
      <c r="P35" s="10" t="s">
        <v>65</v>
      </c>
      <c r="Q35" s="18" t="n">
        <v>42181</v>
      </c>
      <c r="R35" s="1"/>
      <c r="S35" s="1"/>
      <c r="T35" s="1"/>
      <c r="U35" s="1"/>
      <c r="V35" s="1"/>
      <c r="W35" s="1"/>
      <c r="X35" s="1"/>
    </row>
    <row r="36" customFormat="false" ht="15.65" hidden="false" customHeight="false" outlineLevel="0" collapsed="false">
      <c r="A36" s="10" t="n">
        <f aca="false">A35+1</f>
        <v>27</v>
      </c>
      <c r="B36" s="10" t="s">
        <v>93</v>
      </c>
      <c r="C36" s="17" t="s">
        <v>118</v>
      </c>
      <c r="D36" s="16" t="s">
        <v>119</v>
      </c>
      <c r="E36" s="16" t="n">
        <v>3314040595</v>
      </c>
      <c r="F36" s="17"/>
      <c r="G36" s="17"/>
      <c r="H36" s="17" t="n">
        <v>1</v>
      </c>
      <c r="I36" s="17"/>
      <c r="J36" s="17"/>
      <c r="K36" s="17"/>
      <c r="L36" s="17"/>
      <c r="M36" s="17" t="s">
        <v>120</v>
      </c>
      <c r="N36" s="17" t="n">
        <v>1</v>
      </c>
      <c r="O36" s="17"/>
      <c r="P36" s="10" t="s">
        <v>121</v>
      </c>
      <c r="Q36" s="18" t="n">
        <v>42184</v>
      </c>
      <c r="R36" s="1"/>
      <c r="S36" s="1"/>
      <c r="T36" s="1"/>
      <c r="U36" s="1"/>
      <c r="V36" s="1"/>
      <c r="W36" s="1"/>
      <c r="X36" s="1"/>
    </row>
    <row r="37" customFormat="false" ht="15.65" hidden="false" customHeight="false" outlineLevel="0" collapsed="false">
      <c r="A37" s="10" t="n">
        <f aca="false">A36+1</f>
        <v>28</v>
      </c>
      <c r="B37" s="10" t="s">
        <v>122</v>
      </c>
      <c r="C37" s="17" t="s">
        <v>123</v>
      </c>
      <c r="D37" s="16" t="s">
        <v>124</v>
      </c>
      <c r="E37" s="16" t="s">
        <v>125</v>
      </c>
      <c r="F37" s="17"/>
      <c r="G37" s="17"/>
      <c r="H37" s="17"/>
      <c r="I37" s="17"/>
      <c r="J37" s="17" t="n">
        <v>1</v>
      </c>
      <c r="K37" s="17"/>
      <c r="L37" s="17"/>
      <c r="M37" s="17" t="s">
        <v>126</v>
      </c>
      <c r="N37" s="17" t="n">
        <v>1</v>
      </c>
      <c r="O37" s="17"/>
      <c r="P37" s="10" t="s">
        <v>121</v>
      </c>
      <c r="Q37" s="18" t="n">
        <v>42184</v>
      </c>
      <c r="R37" s="1"/>
      <c r="S37" s="1"/>
      <c r="T37" s="1"/>
      <c r="U37" s="1"/>
      <c r="V37" s="1"/>
      <c r="W37" s="1"/>
      <c r="X37" s="1"/>
    </row>
    <row r="38" customFormat="false" ht="15.65" hidden="false" customHeight="false" outlineLevel="0" collapsed="false">
      <c r="A38" s="10" t="n">
        <f aca="false">A37+1</f>
        <v>29</v>
      </c>
      <c r="B38" s="10" t="s">
        <v>127</v>
      </c>
      <c r="C38" s="17"/>
      <c r="D38" s="16"/>
      <c r="E38" s="16"/>
      <c r="F38" s="17"/>
      <c r="G38" s="17"/>
      <c r="H38" s="17" t="n">
        <v>1</v>
      </c>
      <c r="I38" s="17"/>
      <c r="J38" s="17"/>
      <c r="K38" s="17"/>
      <c r="L38" s="17"/>
      <c r="M38" s="17" t="s">
        <v>128</v>
      </c>
      <c r="N38" s="17" t="n">
        <v>1</v>
      </c>
      <c r="O38" s="17"/>
      <c r="P38" s="10" t="s">
        <v>121</v>
      </c>
      <c r="Q38" s="18" t="n">
        <v>42184</v>
      </c>
      <c r="R38" s="1"/>
      <c r="S38" s="1"/>
      <c r="T38" s="1"/>
      <c r="U38" s="1"/>
      <c r="V38" s="1"/>
      <c r="W38" s="1"/>
      <c r="X38" s="1"/>
    </row>
    <row r="39" customFormat="false" ht="29.85" hidden="false" customHeight="false" outlineLevel="0" collapsed="false">
      <c r="A39" s="10" t="n">
        <f aca="false">A38+1</f>
        <v>30</v>
      </c>
      <c r="B39" s="10" t="s">
        <v>129</v>
      </c>
      <c r="C39" s="17" t="s">
        <v>130</v>
      </c>
      <c r="D39" s="16" t="s">
        <v>131</v>
      </c>
      <c r="E39" s="16" t="s">
        <v>132</v>
      </c>
      <c r="F39" s="17"/>
      <c r="G39" s="17"/>
      <c r="H39" s="17" t="n">
        <v>1</v>
      </c>
      <c r="I39" s="17"/>
      <c r="J39" s="17"/>
      <c r="K39" s="17"/>
      <c r="L39" s="17"/>
      <c r="M39" s="17" t="s">
        <v>133</v>
      </c>
      <c r="N39" s="17" t="n">
        <v>1</v>
      </c>
      <c r="O39" s="17"/>
      <c r="P39" s="10" t="s">
        <v>121</v>
      </c>
      <c r="Q39" s="18" t="n">
        <v>42184</v>
      </c>
      <c r="R39" s="1"/>
      <c r="S39" s="1"/>
      <c r="T39" s="1"/>
      <c r="U39" s="1"/>
      <c r="V39" s="1"/>
      <c r="W39" s="1"/>
      <c r="X39" s="1"/>
    </row>
    <row r="40" customFormat="false" ht="15.65" hidden="false" customHeight="false" outlineLevel="0" collapsed="false">
      <c r="A40" s="10" t="n">
        <f aca="false">A39+1</f>
        <v>31</v>
      </c>
      <c r="B40" s="10" t="s">
        <v>75</v>
      </c>
      <c r="C40" s="17" t="s">
        <v>62</v>
      </c>
      <c r="D40" s="16" t="s">
        <v>76</v>
      </c>
      <c r="E40" s="16" t="n">
        <v>128465</v>
      </c>
      <c r="F40" s="17"/>
      <c r="G40" s="17"/>
      <c r="H40" s="17"/>
      <c r="I40" s="17" t="n">
        <v>1</v>
      </c>
      <c r="J40" s="17"/>
      <c r="K40" s="17"/>
      <c r="L40" s="17"/>
      <c r="M40" s="17" t="s">
        <v>134</v>
      </c>
      <c r="N40" s="17" t="n">
        <v>1</v>
      </c>
      <c r="O40" s="17"/>
      <c r="P40" s="10" t="s">
        <v>121</v>
      </c>
      <c r="Q40" s="18" t="n">
        <v>42184</v>
      </c>
      <c r="R40" s="1"/>
      <c r="S40" s="1"/>
      <c r="T40" s="1"/>
      <c r="U40" s="1"/>
      <c r="V40" s="1"/>
      <c r="W40" s="1"/>
      <c r="X40" s="1"/>
    </row>
    <row r="41" customFormat="false" ht="15.65" hidden="false" customHeight="false" outlineLevel="0" collapsed="false">
      <c r="A41" s="10" t="n">
        <f aca="false">A40+1</f>
        <v>32</v>
      </c>
      <c r="B41" s="10" t="s">
        <v>135</v>
      </c>
      <c r="C41" s="17" t="s">
        <v>136</v>
      </c>
      <c r="D41" s="16" t="s">
        <v>137</v>
      </c>
      <c r="E41" s="16"/>
      <c r="F41" s="17"/>
      <c r="G41" s="17"/>
      <c r="H41" s="17"/>
      <c r="I41" s="17"/>
      <c r="J41" s="17"/>
      <c r="K41" s="17"/>
      <c r="L41" s="17"/>
      <c r="M41" s="17" t="s">
        <v>138</v>
      </c>
      <c r="N41" s="17"/>
      <c r="O41" s="17" t="n">
        <v>1</v>
      </c>
      <c r="P41" s="10" t="s">
        <v>37</v>
      </c>
      <c r="Q41" s="18" t="n">
        <v>42185</v>
      </c>
      <c r="R41" s="1"/>
      <c r="S41" s="1"/>
      <c r="T41" s="1"/>
      <c r="U41" s="1"/>
      <c r="V41" s="1"/>
      <c r="W41" s="1"/>
      <c r="X41" s="1"/>
    </row>
    <row r="42" customFormat="false" ht="29.85" hidden="false" customHeight="false" outlineLevel="0" collapsed="false">
      <c r="A42" s="10" t="n">
        <f aca="false">A41+1</f>
        <v>33</v>
      </c>
      <c r="B42" s="10" t="s">
        <v>135</v>
      </c>
      <c r="C42" s="17" t="s">
        <v>139</v>
      </c>
      <c r="D42" s="16" t="s">
        <v>140</v>
      </c>
      <c r="E42" s="16" t="s">
        <v>141</v>
      </c>
      <c r="F42" s="17"/>
      <c r="G42" s="17"/>
      <c r="H42" s="17"/>
      <c r="I42" s="17"/>
      <c r="J42" s="17"/>
      <c r="K42" s="17"/>
      <c r="L42" s="17"/>
      <c r="M42" s="17" t="s">
        <v>142</v>
      </c>
      <c r="N42" s="17"/>
      <c r="O42" s="17" t="n">
        <v>1</v>
      </c>
      <c r="P42" s="10" t="s">
        <v>37</v>
      </c>
      <c r="Q42" s="18" t="n">
        <v>42185</v>
      </c>
      <c r="R42" s="1"/>
      <c r="S42" s="1"/>
      <c r="T42" s="1"/>
      <c r="U42" s="1"/>
      <c r="V42" s="1"/>
      <c r="W42" s="1"/>
      <c r="X42" s="1"/>
    </row>
    <row r="43" customFormat="false" ht="29.85" hidden="false" customHeight="false" outlineLevel="0" collapsed="false">
      <c r="A43" s="10" t="n">
        <f aca="false">A42+1</f>
        <v>34</v>
      </c>
      <c r="B43" s="10" t="s">
        <v>135</v>
      </c>
      <c r="C43" s="17" t="s">
        <v>139</v>
      </c>
      <c r="D43" s="16" t="s">
        <v>140</v>
      </c>
      <c r="E43" s="16" t="s">
        <v>143</v>
      </c>
      <c r="F43" s="17"/>
      <c r="G43" s="17"/>
      <c r="H43" s="17" t="n">
        <v>1</v>
      </c>
      <c r="I43" s="17"/>
      <c r="J43" s="17"/>
      <c r="K43" s="17"/>
      <c r="L43" s="17"/>
      <c r="M43" s="17" t="s">
        <v>144</v>
      </c>
      <c r="N43" s="17"/>
      <c r="O43" s="17" t="n">
        <v>1</v>
      </c>
      <c r="P43" s="10" t="s">
        <v>37</v>
      </c>
      <c r="Q43" s="18" t="n">
        <v>42185</v>
      </c>
      <c r="R43" s="1"/>
      <c r="S43" s="1"/>
      <c r="T43" s="1"/>
      <c r="U43" s="1"/>
      <c r="V43" s="1"/>
      <c r="W43" s="1"/>
      <c r="X43" s="1"/>
    </row>
    <row r="44" customFormat="false" ht="29.85" hidden="false" customHeight="false" outlineLevel="0" collapsed="false">
      <c r="A44" s="10" t="n">
        <f aca="false">A43+1</f>
        <v>35</v>
      </c>
      <c r="B44" s="10" t="s">
        <v>145</v>
      </c>
      <c r="C44" s="17" t="s">
        <v>146</v>
      </c>
      <c r="D44" s="16" t="s">
        <v>147</v>
      </c>
      <c r="E44" s="16" t="s">
        <v>148</v>
      </c>
      <c r="F44" s="17" t="n">
        <v>1</v>
      </c>
      <c r="G44" s="17"/>
      <c r="H44" s="17"/>
      <c r="I44" s="17"/>
      <c r="J44" s="17"/>
      <c r="K44" s="17"/>
      <c r="L44" s="17"/>
      <c r="M44" s="17" t="s">
        <v>149</v>
      </c>
      <c r="N44" s="17"/>
      <c r="O44" s="17" t="n">
        <v>1</v>
      </c>
      <c r="P44" s="10" t="s">
        <v>37</v>
      </c>
      <c r="Q44" s="18" t="n">
        <v>42185</v>
      </c>
      <c r="R44" s="1"/>
      <c r="S44" s="1"/>
      <c r="T44" s="1"/>
      <c r="U44" s="1"/>
      <c r="V44" s="1"/>
      <c r="W44" s="1"/>
      <c r="X44" s="1"/>
    </row>
    <row r="45" customFormat="false" ht="29.85" hidden="false" customHeight="false" outlineLevel="0" collapsed="false">
      <c r="A45" s="10" t="n">
        <f aca="false">A44+1</f>
        <v>36</v>
      </c>
      <c r="B45" s="10" t="s">
        <v>67</v>
      </c>
      <c r="C45" s="17" t="s">
        <v>150</v>
      </c>
      <c r="D45" s="16" t="s">
        <v>151</v>
      </c>
      <c r="E45" s="16" t="s">
        <v>152</v>
      </c>
      <c r="F45" s="17"/>
      <c r="G45" s="17"/>
      <c r="H45" s="17"/>
      <c r="I45" s="17" t="n">
        <v>1</v>
      </c>
      <c r="J45" s="17"/>
      <c r="K45" s="17"/>
      <c r="L45" s="17"/>
      <c r="M45" s="17" t="s">
        <v>153</v>
      </c>
      <c r="N45" s="17" t="n">
        <v>1</v>
      </c>
      <c r="O45" s="17"/>
      <c r="P45" s="10" t="s">
        <v>154</v>
      </c>
      <c r="Q45" s="18" t="n">
        <v>42191</v>
      </c>
      <c r="R45" s="1"/>
      <c r="S45" s="1"/>
      <c r="T45" s="1"/>
      <c r="U45" s="1"/>
      <c r="V45" s="1"/>
      <c r="W45" s="1"/>
      <c r="X45" s="1"/>
    </row>
    <row r="46" customFormat="false" ht="15.65" hidden="false" customHeight="false" outlineLevel="0" collapsed="false">
      <c r="A46" s="10" t="n">
        <f aca="false">A45+1</f>
        <v>37</v>
      </c>
      <c r="B46" s="10" t="s">
        <v>155</v>
      </c>
      <c r="C46" s="17" t="s">
        <v>45</v>
      </c>
      <c r="D46" s="16" t="s">
        <v>156</v>
      </c>
      <c r="E46" s="16" t="n">
        <v>831260</v>
      </c>
      <c r="F46" s="17"/>
      <c r="G46" s="17"/>
      <c r="H46" s="17"/>
      <c r="I46" s="17" t="n">
        <v>1</v>
      </c>
      <c r="J46" s="17"/>
      <c r="K46" s="17"/>
      <c r="L46" s="17"/>
      <c r="M46" s="17" t="s">
        <v>157</v>
      </c>
      <c r="N46" s="17" t="n">
        <v>1</v>
      </c>
      <c r="O46" s="17"/>
      <c r="P46" s="10" t="s">
        <v>154</v>
      </c>
      <c r="Q46" s="18" t="n">
        <v>42191</v>
      </c>
      <c r="R46" s="1"/>
      <c r="S46" s="1"/>
      <c r="T46" s="1"/>
      <c r="U46" s="1"/>
      <c r="V46" s="1"/>
      <c r="W46" s="1"/>
      <c r="X46" s="1"/>
    </row>
    <row r="47" customFormat="false" ht="29.85" hidden="false" customHeight="false" outlineLevel="0" collapsed="false">
      <c r="A47" s="10" t="n">
        <f aca="false">A46+1</f>
        <v>38</v>
      </c>
      <c r="B47" s="10" t="s">
        <v>104</v>
      </c>
      <c r="C47" s="17" t="s">
        <v>158</v>
      </c>
      <c r="D47" s="16" t="s">
        <v>159</v>
      </c>
      <c r="E47" s="16" t="s">
        <v>160</v>
      </c>
      <c r="F47" s="17"/>
      <c r="G47" s="17"/>
      <c r="H47" s="17"/>
      <c r="I47" s="17"/>
      <c r="J47" s="17"/>
      <c r="K47" s="17" t="n">
        <v>1</v>
      </c>
      <c r="L47" s="17"/>
      <c r="M47" s="17" t="s">
        <v>161</v>
      </c>
      <c r="N47" s="17"/>
      <c r="O47" s="17" t="n">
        <v>1</v>
      </c>
      <c r="P47" s="10" t="s">
        <v>154</v>
      </c>
      <c r="Q47" s="18" t="n">
        <v>42191</v>
      </c>
      <c r="R47" s="1"/>
      <c r="S47" s="1"/>
      <c r="T47" s="1"/>
      <c r="U47" s="1"/>
      <c r="V47" s="1"/>
      <c r="W47" s="1"/>
      <c r="X47" s="1"/>
    </row>
    <row r="48" customFormat="false" ht="15.65" hidden="false" customHeight="false" outlineLevel="0" collapsed="false">
      <c r="A48" s="10" t="n">
        <f aca="false">A47+1</f>
        <v>39</v>
      </c>
      <c r="B48" s="10" t="s">
        <v>79</v>
      </c>
      <c r="C48" s="17" t="s">
        <v>162</v>
      </c>
      <c r="D48" s="16" t="s">
        <v>163</v>
      </c>
      <c r="E48" s="16" t="n">
        <v>356</v>
      </c>
      <c r="F48" s="17"/>
      <c r="G48" s="17"/>
      <c r="H48" s="17"/>
      <c r="I48" s="17"/>
      <c r="J48" s="17" t="n">
        <v>1</v>
      </c>
      <c r="K48" s="17"/>
      <c r="L48" s="17"/>
      <c r="M48" s="17" t="s">
        <v>164</v>
      </c>
      <c r="N48" s="17"/>
      <c r="O48" s="17" t="n">
        <v>1</v>
      </c>
      <c r="P48" s="10" t="s">
        <v>154</v>
      </c>
      <c r="Q48" s="18" t="n">
        <v>42191</v>
      </c>
      <c r="R48" s="1"/>
      <c r="S48" s="1"/>
      <c r="T48" s="1"/>
      <c r="U48" s="1"/>
      <c r="V48" s="1"/>
      <c r="W48" s="1"/>
      <c r="X48" s="1"/>
    </row>
    <row r="49" customFormat="false" ht="15.65" hidden="false" customHeight="false" outlineLevel="0" collapsed="false">
      <c r="A49" s="10" t="n">
        <f aca="false">A48+1</f>
        <v>40</v>
      </c>
      <c r="B49" s="10" t="s">
        <v>79</v>
      </c>
      <c r="C49" s="17" t="s">
        <v>162</v>
      </c>
      <c r="D49" s="16" t="s">
        <v>163</v>
      </c>
      <c r="E49" s="16" t="n">
        <v>355</v>
      </c>
      <c r="F49" s="17"/>
      <c r="G49" s="17"/>
      <c r="H49" s="17"/>
      <c r="I49" s="17"/>
      <c r="J49" s="17"/>
      <c r="K49" s="17" t="n">
        <v>1</v>
      </c>
      <c r="L49" s="17"/>
      <c r="M49" s="17" t="s">
        <v>165</v>
      </c>
      <c r="N49" s="17" t="n">
        <v>1</v>
      </c>
      <c r="O49" s="17"/>
      <c r="P49" s="10" t="s">
        <v>154</v>
      </c>
      <c r="Q49" s="18" t="n">
        <v>42191</v>
      </c>
      <c r="R49" s="1"/>
      <c r="S49" s="1"/>
      <c r="T49" s="1"/>
      <c r="U49" s="1"/>
      <c r="V49" s="1"/>
      <c r="W49" s="1"/>
      <c r="X49" s="1"/>
    </row>
    <row r="50" customFormat="false" ht="29.85" hidden="false" customHeight="false" outlineLevel="0" collapsed="false">
      <c r="A50" s="10" t="n">
        <f aca="false">A49+1</f>
        <v>41</v>
      </c>
      <c r="B50" s="10" t="s">
        <v>166</v>
      </c>
      <c r="C50" s="17" t="s">
        <v>167</v>
      </c>
      <c r="D50" s="16" t="s">
        <v>168</v>
      </c>
      <c r="E50" s="16" t="s">
        <v>169</v>
      </c>
      <c r="F50" s="17"/>
      <c r="G50" s="17"/>
      <c r="H50" s="17" t="n">
        <v>1</v>
      </c>
      <c r="I50" s="17"/>
      <c r="J50" s="17"/>
      <c r="K50" s="17"/>
      <c r="L50" s="17"/>
      <c r="M50" s="17" t="s">
        <v>170</v>
      </c>
      <c r="N50" s="17" t="n">
        <v>1</v>
      </c>
      <c r="O50" s="17"/>
      <c r="P50" s="10" t="s">
        <v>154</v>
      </c>
      <c r="Q50" s="18" t="n">
        <v>42192</v>
      </c>
      <c r="R50" s="1"/>
      <c r="S50" s="1"/>
      <c r="T50" s="1"/>
      <c r="U50" s="1"/>
      <c r="V50" s="1"/>
      <c r="W50" s="1"/>
      <c r="X50" s="1"/>
    </row>
    <row r="51" customFormat="false" ht="29.85" hidden="false" customHeight="false" outlineLevel="0" collapsed="false">
      <c r="A51" s="10" t="n">
        <f aca="false">A50+1</f>
        <v>42</v>
      </c>
      <c r="B51" s="10" t="s">
        <v>104</v>
      </c>
      <c r="C51" s="17" t="s">
        <v>105</v>
      </c>
      <c r="D51" s="16" t="s">
        <v>171</v>
      </c>
      <c r="E51" s="16" t="s">
        <v>172</v>
      </c>
      <c r="F51" s="17"/>
      <c r="G51" s="17"/>
      <c r="H51" s="17"/>
      <c r="I51" s="17"/>
      <c r="J51" s="17"/>
      <c r="K51" s="17" t="n">
        <v>1</v>
      </c>
      <c r="L51" s="17"/>
      <c r="M51" s="17" t="s">
        <v>173</v>
      </c>
      <c r="N51" s="17" t="n">
        <v>1</v>
      </c>
      <c r="O51" s="17"/>
      <c r="P51" s="10" t="s">
        <v>154</v>
      </c>
      <c r="Q51" s="18" t="n">
        <v>42192</v>
      </c>
      <c r="R51" s="1"/>
      <c r="S51" s="1"/>
      <c r="T51" s="1"/>
      <c r="U51" s="1"/>
      <c r="V51" s="1"/>
      <c r="W51" s="1"/>
      <c r="X51" s="1"/>
    </row>
    <row r="52" customFormat="false" ht="29.85" hidden="false" customHeight="false" outlineLevel="0" collapsed="false">
      <c r="A52" s="10" t="n">
        <f aca="false">A51+1</f>
        <v>43</v>
      </c>
      <c r="B52" s="10" t="s">
        <v>79</v>
      </c>
      <c r="C52" s="17" t="s">
        <v>174</v>
      </c>
      <c r="D52" s="16" t="s">
        <v>175</v>
      </c>
      <c r="E52" s="16" t="s">
        <v>176</v>
      </c>
      <c r="F52" s="17"/>
      <c r="G52" s="17"/>
      <c r="H52" s="17"/>
      <c r="I52" s="17"/>
      <c r="J52" s="17"/>
      <c r="K52" s="17" t="n">
        <v>1</v>
      </c>
      <c r="L52" s="17"/>
      <c r="M52" s="17" t="s">
        <v>177</v>
      </c>
      <c r="N52" s="17" t="n">
        <v>1</v>
      </c>
      <c r="O52" s="17"/>
      <c r="P52" s="10" t="s">
        <v>154</v>
      </c>
      <c r="Q52" s="18" t="n">
        <v>42192</v>
      </c>
      <c r="R52" s="1"/>
      <c r="S52" s="1"/>
      <c r="T52" s="1"/>
      <c r="U52" s="1"/>
      <c r="V52" s="1"/>
      <c r="W52" s="1"/>
      <c r="X52" s="1"/>
    </row>
    <row r="53" customFormat="false" ht="29.85" hidden="false" customHeight="false" outlineLevel="0" collapsed="false">
      <c r="A53" s="10" t="n">
        <f aca="false">A52+1</f>
        <v>44</v>
      </c>
      <c r="B53" s="10" t="s">
        <v>79</v>
      </c>
      <c r="C53" s="17" t="s">
        <v>178</v>
      </c>
      <c r="D53" s="16" t="s">
        <v>179</v>
      </c>
      <c r="E53" s="16" t="s">
        <v>180</v>
      </c>
      <c r="F53" s="17"/>
      <c r="G53" s="17"/>
      <c r="H53" s="17"/>
      <c r="I53" s="17" t="n">
        <v>1</v>
      </c>
      <c r="J53" s="17"/>
      <c r="K53" s="17"/>
      <c r="L53" s="17"/>
      <c r="M53" s="17" t="s">
        <v>83</v>
      </c>
      <c r="N53" s="17" t="n">
        <v>1</v>
      </c>
      <c r="O53" s="17"/>
      <c r="P53" s="10" t="s">
        <v>154</v>
      </c>
      <c r="Q53" s="18" t="n">
        <v>42192</v>
      </c>
      <c r="R53" s="1"/>
      <c r="S53" s="1"/>
      <c r="T53" s="1"/>
      <c r="U53" s="1"/>
      <c r="V53" s="1"/>
      <c r="W53" s="1"/>
      <c r="X53" s="1"/>
    </row>
    <row r="54" customFormat="false" ht="29.85" hidden="false" customHeight="false" outlineLevel="0" collapsed="false">
      <c r="A54" s="10" t="n">
        <f aca="false">A53+1</f>
        <v>45</v>
      </c>
      <c r="B54" s="10" t="s">
        <v>79</v>
      </c>
      <c r="C54" s="17" t="s">
        <v>181</v>
      </c>
      <c r="D54" s="16" t="s">
        <v>182</v>
      </c>
      <c r="E54" s="16" t="s">
        <v>183</v>
      </c>
      <c r="F54" s="17"/>
      <c r="G54" s="17"/>
      <c r="H54" s="17"/>
      <c r="I54" s="17" t="n">
        <v>1</v>
      </c>
      <c r="J54" s="17"/>
      <c r="K54" s="17"/>
      <c r="L54" s="17"/>
      <c r="M54" s="17" t="str">
        <f aca="false">"Piston broken, replaced with the one from Item " &amp; A48 &amp; "."</f>
        <v>Piston broken, replaced with the one from Item 39.</v>
      </c>
      <c r="N54" s="17" t="n">
        <v>1</v>
      </c>
      <c r="O54" s="17"/>
      <c r="P54" s="10" t="s">
        <v>154</v>
      </c>
      <c r="Q54" s="18" t="n">
        <v>42192</v>
      </c>
      <c r="R54" s="1"/>
      <c r="S54" s="1"/>
      <c r="T54" s="1"/>
      <c r="U54" s="1"/>
      <c r="V54" s="1"/>
      <c r="W54" s="1"/>
      <c r="X54" s="1"/>
    </row>
    <row r="55" customFormat="false" ht="15.65" hidden="false" customHeight="false" outlineLevel="0" collapsed="false">
      <c r="A55" s="10" t="n">
        <f aca="false">A54+1</f>
        <v>46</v>
      </c>
      <c r="B55" s="10" t="s">
        <v>104</v>
      </c>
      <c r="C55" s="17" t="s">
        <v>184</v>
      </c>
      <c r="D55" s="16" t="s">
        <v>185</v>
      </c>
      <c r="E55" s="16" t="n">
        <v>60800197</v>
      </c>
      <c r="F55" s="17"/>
      <c r="G55" s="17"/>
      <c r="H55" s="17"/>
      <c r="I55" s="17"/>
      <c r="J55" s="17"/>
      <c r="K55" s="17" t="n">
        <v>1</v>
      </c>
      <c r="L55" s="17"/>
      <c r="M55" s="17" t="s">
        <v>186</v>
      </c>
      <c r="N55" s="17" t="n">
        <v>1</v>
      </c>
      <c r="O55" s="17"/>
      <c r="P55" s="10" t="s">
        <v>187</v>
      </c>
      <c r="Q55" s="18" t="n">
        <v>42193</v>
      </c>
      <c r="R55" s="1"/>
      <c r="S55" s="1"/>
      <c r="T55" s="1"/>
      <c r="U55" s="1"/>
      <c r="V55" s="1"/>
      <c r="W55" s="1"/>
      <c r="X55" s="1"/>
    </row>
    <row r="56" customFormat="false" ht="15.65" hidden="false" customHeight="false" outlineLevel="0" collapsed="false">
      <c r="A56" s="10" t="n">
        <f aca="false">A55+1</f>
        <v>47</v>
      </c>
      <c r="B56" s="10" t="s">
        <v>188</v>
      </c>
      <c r="C56" s="17" t="s">
        <v>45</v>
      </c>
      <c r="D56" s="16" t="s">
        <v>189</v>
      </c>
      <c r="E56" s="16" t="n">
        <v>831130153</v>
      </c>
      <c r="F56" s="17"/>
      <c r="G56" s="17"/>
      <c r="H56" s="17"/>
      <c r="I56" s="17" t="n">
        <v>1</v>
      </c>
      <c r="J56" s="17"/>
      <c r="K56" s="17"/>
      <c r="L56" s="17"/>
      <c r="M56" s="17" t="s">
        <v>190</v>
      </c>
      <c r="N56" s="17" t="n">
        <v>1</v>
      </c>
      <c r="O56" s="17"/>
      <c r="P56" s="10" t="s">
        <v>187</v>
      </c>
      <c r="Q56" s="18" t="n">
        <v>42194</v>
      </c>
      <c r="R56" s="1"/>
      <c r="S56" s="1"/>
      <c r="T56" s="1"/>
      <c r="U56" s="1"/>
      <c r="V56" s="1"/>
      <c r="W56" s="1"/>
      <c r="X56" s="1"/>
    </row>
    <row r="57" customFormat="false" ht="29.85" hidden="false" customHeight="false" outlineLevel="0" collapsed="false">
      <c r="A57" s="10" t="n">
        <f aca="false">A56+1</f>
        <v>48</v>
      </c>
      <c r="B57" s="10" t="s">
        <v>129</v>
      </c>
      <c r="C57" s="17" t="s">
        <v>191</v>
      </c>
      <c r="D57" s="16" t="s">
        <v>192</v>
      </c>
      <c r="E57" s="16" t="s">
        <v>193</v>
      </c>
      <c r="F57" s="17"/>
      <c r="G57" s="17"/>
      <c r="H57" s="17"/>
      <c r="I57" s="17"/>
      <c r="J57" s="17"/>
      <c r="K57" s="17" t="n">
        <v>1</v>
      </c>
      <c r="L57" s="17"/>
      <c r="M57" s="17" t="s">
        <v>194</v>
      </c>
      <c r="N57" s="17" t="n">
        <v>1</v>
      </c>
      <c r="O57" s="17"/>
      <c r="P57" s="10" t="s">
        <v>187</v>
      </c>
      <c r="Q57" s="18" t="n">
        <v>42193</v>
      </c>
      <c r="R57" s="1"/>
      <c r="S57" s="1"/>
      <c r="T57" s="1"/>
      <c r="U57" s="1"/>
      <c r="V57" s="1"/>
      <c r="W57" s="1"/>
      <c r="X57" s="1"/>
    </row>
    <row r="58" customFormat="false" ht="29.85" hidden="false" customHeight="false" outlineLevel="0" collapsed="false">
      <c r="A58" s="10" t="n">
        <f aca="false">A57+1</f>
        <v>49</v>
      </c>
      <c r="B58" s="10" t="s">
        <v>44</v>
      </c>
      <c r="C58" s="17" t="s">
        <v>108</v>
      </c>
      <c r="D58" s="16" t="s">
        <v>195</v>
      </c>
      <c r="E58" s="16" t="s">
        <v>195</v>
      </c>
      <c r="F58" s="17"/>
      <c r="G58" s="17"/>
      <c r="H58" s="17"/>
      <c r="I58" s="17" t="n">
        <v>1</v>
      </c>
      <c r="J58" s="17"/>
      <c r="K58" s="17"/>
      <c r="L58" s="17"/>
      <c r="M58" s="17" t="s">
        <v>196</v>
      </c>
      <c r="N58" s="17" t="n">
        <v>1</v>
      </c>
      <c r="O58" s="17"/>
      <c r="P58" s="10" t="s">
        <v>187</v>
      </c>
      <c r="Q58" s="18" t="n">
        <v>42193</v>
      </c>
      <c r="R58" s="1"/>
      <c r="S58" s="1"/>
      <c r="T58" s="1"/>
      <c r="U58" s="1"/>
      <c r="V58" s="1"/>
      <c r="W58" s="1"/>
      <c r="X58" s="1"/>
    </row>
    <row r="59" customFormat="false" ht="15.65" hidden="false" customHeight="false" outlineLevel="0" collapsed="false">
      <c r="A59" s="10" t="n">
        <f aca="false">A58+1</f>
        <v>50</v>
      </c>
      <c r="B59" s="10" t="s">
        <v>197</v>
      </c>
      <c r="C59" s="10" t="s">
        <v>198</v>
      </c>
      <c r="D59" s="19" t="s">
        <v>199</v>
      </c>
      <c r="E59" s="19" t="s">
        <v>200</v>
      </c>
      <c r="F59" s="17"/>
      <c r="G59" s="17"/>
      <c r="H59" s="17"/>
      <c r="I59" s="17" t="n">
        <v>1</v>
      </c>
      <c r="J59" s="17"/>
      <c r="K59" s="17"/>
      <c r="L59" s="17"/>
      <c r="M59" s="17" t="s">
        <v>201</v>
      </c>
      <c r="N59" s="17" t="n">
        <v>1</v>
      </c>
      <c r="O59" s="17"/>
      <c r="P59" s="10" t="s">
        <v>187</v>
      </c>
      <c r="Q59" s="18" t="n">
        <v>42193</v>
      </c>
      <c r="R59" s="1"/>
      <c r="S59" s="1"/>
      <c r="T59" s="1"/>
      <c r="U59" s="1"/>
      <c r="V59" s="1"/>
      <c r="W59" s="1"/>
      <c r="X59" s="1"/>
    </row>
    <row r="60" customFormat="false" ht="29.85" hidden="false" customHeight="false" outlineLevel="0" collapsed="false">
      <c r="A60" s="10" t="n">
        <f aca="false">A59+1</f>
        <v>51</v>
      </c>
      <c r="B60" s="10" t="s">
        <v>67</v>
      </c>
      <c r="C60" s="17" t="s">
        <v>45</v>
      </c>
      <c r="D60" s="16" t="s">
        <v>202</v>
      </c>
      <c r="E60" s="16" t="s">
        <v>203</v>
      </c>
      <c r="F60" s="17"/>
      <c r="G60" s="17"/>
      <c r="H60" s="17"/>
      <c r="I60" s="17"/>
      <c r="J60" s="17"/>
      <c r="K60" s="17"/>
      <c r="L60" s="17" t="n">
        <v>1</v>
      </c>
      <c r="M60" s="17" t="s">
        <v>204</v>
      </c>
      <c r="N60" s="17" t="n">
        <v>1</v>
      </c>
      <c r="O60" s="17"/>
      <c r="P60" s="10" t="s">
        <v>187</v>
      </c>
      <c r="Q60" s="18" t="n">
        <v>42195</v>
      </c>
      <c r="R60" s="1"/>
      <c r="S60" s="1"/>
      <c r="T60" s="1"/>
      <c r="U60" s="1"/>
      <c r="V60" s="1"/>
      <c r="W60" s="1"/>
      <c r="X60" s="1"/>
    </row>
    <row r="61" customFormat="false" ht="15.65" hidden="false" customHeight="false" outlineLevel="0" collapsed="false">
      <c r="A61" s="10" t="n">
        <f aca="false">A60+1</f>
        <v>52</v>
      </c>
      <c r="B61" s="10" t="s">
        <v>104</v>
      </c>
      <c r="C61" s="17" t="s">
        <v>105</v>
      </c>
      <c r="D61" s="16" t="n">
        <v>530</v>
      </c>
      <c r="E61" s="16" t="n">
        <v>660745</v>
      </c>
      <c r="F61" s="17"/>
      <c r="G61" s="17"/>
      <c r="H61" s="17"/>
      <c r="I61" s="17" t="n">
        <v>1</v>
      </c>
      <c r="J61" s="17"/>
      <c r="K61" s="17"/>
      <c r="L61" s="17"/>
      <c r="M61" s="17" t="s">
        <v>205</v>
      </c>
      <c r="N61" s="17" t="n">
        <v>1</v>
      </c>
      <c r="O61" s="17"/>
      <c r="P61" s="10" t="s">
        <v>187</v>
      </c>
      <c r="Q61" s="18" t="n">
        <v>42195</v>
      </c>
      <c r="R61" s="1"/>
      <c r="S61" s="1"/>
      <c r="T61" s="1"/>
      <c r="U61" s="1"/>
      <c r="V61" s="1"/>
      <c r="W61" s="1"/>
      <c r="X61" s="1"/>
    </row>
    <row r="62" customFormat="false" ht="15.65" hidden="false" customHeight="false" outlineLevel="0" collapsed="false">
      <c r="A62" s="10" t="n">
        <f aca="false">A61+1</f>
        <v>53</v>
      </c>
      <c r="B62" s="10" t="s">
        <v>104</v>
      </c>
      <c r="C62" s="17" t="s">
        <v>206</v>
      </c>
      <c r="D62" s="16" t="n">
        <v>125</v>
      </c>
      <c r="E62" s="16" t="s">
        <v>207</v>
      </c>
      <c r="F62" s="17"/>
      <c r="G62" s="17"/>
      <c r="H62" s="17"/>
      <c r="I62" s="17" t="n">
        <v>1</v>
      </c>
      <c r="J62" s="17"/>
      <c r="K62" s="17"/>
      <c r="L62" s="17"/>
      <c r="M62" s="17" t="s">
        <v>208</v>
      </c>
      <c r="N62" s="17" t="n">
        <v>1</v>
      </c>
      <c r="O62" s="17"/>
      <c r="P62" s="10" t="s">
        <v>187</v>
      </c>
      <c r="Q62" s="18" t="n">
        <v>42195</v>
      </c>
      <c r="R62" s="1"/>
      <c r="S62" s="1"/>
      <c r="T62" s="1"/>
      <c r="U62" s="1"/>
      <c r="V62" s="1"/>
      <c r="W62" s="1"/>
      <c r="X62" s="1"/>
    </row>
    <row r="63" customFormat="false" ht="15.65" hidden="false" customHeight="false" outlineLevel="0" collapsed="false">
      <c r="A63" s="10" t="n">
        <f aca="false">A62+1</f>
        <v>54</v>
      </c>
      <c r="B63" s="10" t="s">
        <v>129</v>
      </c>
      <c r="C63" s="17" t="s">
        <v>209</v>
      </c>
      <c r="D63" s="16" t="s">
        <v>210</v>
      </c>
      <c r="E63" s="16" t="n">
        <v>451218015</v>
      </c>
      <c r="F63" s="17"/>
      <c r="G63" s="17"/>
      <c r="H63" s="17"/>
      <c r="I63" s="17"/>
      <c r="J63" s="17"/>
      <c r="K63" s="17" t="n">
        <v>1</v>
      </c>
      <c r="L63" s="17"/>
      <c r="M63" s="17" t="s">
        <v>211</v>
      </c>
      <c r="N63" s="17"/>
      <c r="O63" s="17" t="n">
        <v>1</v>
      </c>
      <c r="P63" s="10" t="s">
        <v>187</v>
      </c>
      <c r="Q63" s="18" t="n">
        <v>42195</v>
      </c>
      <c r="R63" s="1"/>
      <c r="S63" s="1"/>
      <c r="T63" s="1"/>
      <c r="U63" s="1"/>
      <c r="V63" s="1"/>
      <c r="W63" s="1"/>
      <c r="X63" s="1"/>
    </row>
    <row r="64" customFormat="false" ht="29.85" hidden="false" customHeight="false" outlineLevel="0" collapsed="false">
      <c r="A64" s="10" t="n">
        <f aca="false">A63+1</f>
        <v>55</v>
      </c>
      <c r="B64" s="10" t="s">
        <v>212</v>
      </c>
      <c r="C64" s="17" t="s">
        <v>213</v>
      </c>
      <c r="D64" s="16" t="s">
        <v>214</v>
      </c>
      <c r="E64" s="16" t="s">
        <v>215</v>
      </c>
      <c r="F64" s="17"/>
      <c r="G64" s="17"/>
      <c r="H64" s="17"/>
      <c r="I64" s="17"/>
      <c r="J64" s="17"/>
      <c r="K64" s="17" t="n">
        <v>1</v>
      </c>
      <c r="L64" s="17"/>
      <c r="M64" s="17" t="s">
        <v>216</v>
      </c>
      <c r="N64" s="17" t="n">
        <v>1</v>
      </c>
      <c r="O64" s="17"/>
      <c r="P64" s="10" t="s">
        <v>37</v>
      </c>
      <c r="Q64" s="18" t="n">
        <v>42200</v>
      </c>
      <c r="R64" s="1"/>
      <c r="S64" s="1"/>
      <c r="T64" s="1"/>
      <c r="U64" s="1"/>
      <c r="V64" s="1"/>
      <c r="W64" s="1"/>
      <c r="X64" s="1"/>
    </row>
    <row r="65" customFormat="false" ht="15" hidden="false" customHeight="false" outlineLevel="0" collapsed="false">
      <c r="A65" s="10"/>
      <c r="B65" s="10"/>
      <c r="C65" s="10"/>
      <c r="D65" s="10"/>
      <c r="E65" s="10"/>
      <c r="F65" s="10"/>
      <c r="G65" s="10"/>
      <c r="H65" s="10"/>
      <c r="I65" s="10"/>
      <c r="J65" s="10"/>
      <c r="K65" s="10"/>
      <c r="L65" s="10"/>
      <c r="M65" s="17"/>
      <c r="N65" s="10"/>
      <c r="O65" s="10"/>
      <c r="P65" s="10"/>
      <c r="Q65" s="10"/>
      <c r="R65" s="1"/>
      <c r="S65" s="1"/>
      <c r="T65" s="1"/>
      <c r="U65" s="1"/>
      <c r="V65" s="1"/>
      <c r="W65" s="1"/>
      <c r="X65" s="1"/>
    </row>
    <row r="66" customFormat="false" ht="15" hidden="false" customHeight="false" outlineLevel="0" collapsed="false">
      <c r="A66" s="10"/>
      <c r="B66" s="10"/>
      <c r="C66" s="10"/>
      <c r="D66" s="10"/>
      <c r="E66" s="10"/>
      <c r="F66" s="10"/>
      <c r="G66" s="10"/>
      <c r="H66" s="10"/>
      <c r="I66" s="10"/>
      <c r="J66" s="10"/>
      <c r="K66" s="10"/>
      <c r="L66" s="10"/>
      <c r="M66" s="17"/>
      <c r="N66" s="10"/>
      <c r="O66" s="10"/>
      <c r="P66" s="10"/>
      <c r="Q66" s="10"/>
      <c r="R66" s="1"/>
      <c r="S66" s="1"/>
      <c r="T66" s="1"/>
      <c r="U66" s="1"/>
      <c r="V66" s="1"/>
      <c r="W66" s="1"/>
      <c r="X66" s="1"/>
    </row>
    <row r="67" customFormat="false" ht="15" hidden="false" customHeight="false" outlineLevel="0" collapsed="false">
      <c r="A67" s="10"/>
      <c r="B67" s="10"/>
      <c r="C67" s="10"/>
      <c r="D67" s="10"/>
      <c r="E67" s="10"/>
      <c r="F67" s="10"/>
      <c r="G67" s="10"/>
      <c r="H67" s="10"/>
      <c r="I67" s="10"/>
      <c r="J67" s="10"/>
      <c r="K67" s="10"/>
      <c r="L67" s="10"/>
      <c r="M67" s="17"/>
      <c r="N67" s="10"/>
      <c r="O67" s="10"/>
      <c r="P67" s="10"/>
      <c r="Q67" s="10"/>
      <c r="R67" s="1"/>
      <c r="S67" s="1"/>
      <c r="T67" s="1"/>
      <c r="U67" s="1"/>
      <c r="V67" s="1"/>
      <c r="W67" s="1"/>
      <c r="X67" s="1"/>
    </row>
    <row r="68" customFormat="false" ht="15" hidden="false" customHeight="false" outlineLevel="0" collapsed="false">
      <c r="A68" s="10"/>
      <c r="B68" s="10"/>
      <c r="C68" s="10"/>
      <c r="D68" s="10"/>
      <c r="E68" s="10"/>
      <c r="F68" s="10"/>
      <c r="G68" s="10"/>
      <c r="H68" s="10"/>
      <c r="I68" s="10"/>
      <c r="J68" s="10"/>
      <c r="K68" s="10"/>
      <c r="L68" s="10"/>
      <c r="M68" s="17"/>
      <c r="N68" s="10"/>
      <c r="O68" s="10"/>
      <c r="P68" s="10"/>
      <c r="Q68" s="10"/>
      <c r="R68" s="1"/>
      <c r="S68" s="1"/>
      <c r="T68" s="1"/>
      <c r="U68" s="1"/>
      <c r="V68" s="1"/>
      <c r="W68" s="1"/>
      <c r="X68" s="1"/>
    </row>
    <row r="69" customFormat="false" ht="15" hidden="false" customHeight="false" outlineLevel="0" collapsed="false">
      <c r="A69" s="10"/>
      <c r="B69" s="10"/>
      <c r="C69" s="10"/>
      <c r="D69" s="10"/>
      <c r="E69" s="10"/>
      <c r="F69" s="10"/>
      <c r="G69" s="10"/>
      <c r="H69" s="10"/>
      <c r="I69" s="10"/>
      <c r="J69" s="10"/>
      <c r="K69" s="10"/>
      <c r="L69" s="10"/>
      <c r="M69" s="17"/>
      <c r="N69" s="10"/>
      <c r="O69" s="10"/>
      <c r="P69" s="10"/>
      <c r="Q69" s="10"/>
      <c r="R69" s="1"/>
      <c r="S69" s="1"/>
      <c r="T69" s="1"/>
      <c r="U69" s="1"/>
      <c r="V69" s="1"/>
      <c r="W69" s="1"/>
      <c r="X69" s="1"/>
    </row>
    <row r="70" customFormat="false" ht="15" hidden="false" customHeight="false" outlineLevel="0" collapsed="false">
      <c r="A70" s="10"/>
      <c r="B70" s="10"/>
      <c r="C70" s="10"/>
      <c r="D70" s="10"/>
      <c r="E70" s="10"/>
      <c r="F70" s="10"/>
      <c r="G70" s="10"/>
      <c r="H70" s="10"/>
      <c r="I70" s="10"/>
      <c r="J70" s="10"/>
      <c r="K70" s="10"/>
      <c r="L70" s="10"/>
      <c r="M70" s="17"/>
      <c r="N70" s="10"/>
      <c r="O70" s="10"/>
      <c r="P70" s="10"/>
      <c r="Q70" s="10"/>
      <c r="R70" s="1"/>
      <c r="S70" s="1"/>
      <c r="T70" s="1"/>
      <c r="U70" s="1"/>
      <c r="V70" s="1"/>
      <c r="W70" s="1"/>
      <c r="X70" s="1"/>
    </row>
    <row r="71" customFormat="false" ht="15" hidden="false" customHeight="false" outlineLevel="0" collapsed="false">
      <c r="A71" s="10"/>
      <c r="B71" s="10"/>
      <c r="C71" s="10"/>
      <c r="D71" s="10"/>
      <c r="E71" s="10"/>
      <c r="F71" s="10"/>
      <c r="G71" s="10"/>
      <c r="H71" s="10"/>
      <c r="I71" s="10"/>
      <c r="J71" s="10"/>
      <c r="K71" s="10"/>
      <c r="L71" s="10"/>
      <c r="M71" s="17"/>
      <c r="N71" s="10"/>
      <c r="O71" s="10"/>
      <c r="P71" s="10"/>
      <c r="Q71" s="10"/>
      <c r="R71" s="1"/>
      <c r="S71" s="1"/>
      <c r="T71" s="1"/>
      <c r="U71" s="1"/>
      <c r="V71" s="1"/>
      <c r="W71" s="1"/>
      <c r="X71" s="1"/>
    </row>
    <row r="72" customFormat="false" ht="15" hidden="false" customHeight="false" outlineLevel="0" collapsed="false">
      <c r="A72" s="10"/>
      <c r="B72" s="10"/>
      <c r="C72" s="10"/>
      <c r="D72" s="10"/>
      <c r="E72" s="10"/>
      <c r="F72" s="10"/>
      <c r="G72" s="10"/>
      <c r="H72" s="10"/>
      <c r="I72" s="10"/>
      <c r="J72" s="10"/>
      <c r="K72" s="10"/>
      <c r="L72" s="10"/>
      <c r="M72" s="17"/>
      <c r="N72" s="10"/>
      <c r="O72" s="10"/>
      <c r="P72" s="10"/>
      <c r="Q72" s="10"/>
      <c r="R72" s="1"/>
      <c r="S72" s="1"/>
      <c r="T72" s="1"/>
      <c r="U72" s="1"/>
      <c r="V72" s="1"/>
      <c r="W72" s="1"/>
      <c r="X72" s="1"/>
    </row>
    <row r="73" customFormat="false" ht="15" hidden="false" customHeight="false" outlineLevel="0" collapsed="false">
      <c r="A73" s="10"/>
      <c r="B73" s="10"/>
      <c r="C73" s="10"/>
      <c r="D73" s="10"/>
      <c r="E73" s="10"/>
      <c r="F73" s="10"/>
      <c r="G73" s="10"/>
      <c r="H73" s="10"/>
      <c r="I73" s="10"/>
      <c r="J73" s="10"/>
      <c r="K73" s="10"/>
      <c r="L73" s="10"/>
      <c r="M73" s="17"/>
      <c r="N73" s="10"/>
      <c r="O73" s="10"/>
      <c r="P73" s="10"/>
      <c r="Q73" s="10"/>
      <c r="R73" s="1"/>
      <c r="S73" s="1"/>
      <c r="T73" s="1"/>
      <c r="U73" s="1"/>
      <c r="V73" s="1"/>
      <c r="W73" s="1"/>
      <c r="X73" s="1"/>
    </row>
    <row r="74" customFormat="false" ht="18.75" hidden="false" customHeight="true" outlineLevel="0" collapsed="false">
      <c r="A74" s="10"/>
      <c r="B74" s="10"/>
      <c r="C74" s="10"/>
      <c r="D74" s="10"/>
      <c r="E74" s="10"/>
      <c r="F74" s="10"/>
      <c r="G74" s="10"/>
      <c r="H74" s="10"/>
      <c r="I74" s="10"/>
      <c r="J74" s="10"/>
      <c r="K74" s="10"/>
      <c r="L74" s="10"/>
      <c r="M74" s="17"/>
      <c r="N74" s="10"/>
      <c r="O74" s="10"/>
      <c r="P74" s="10"/>
      <c r="Q74" s="10"/>
      <c r="R74" s="1"/>
      <c r="S74" s="1"/>
      <c r="T74" s="1"/>
      <c r="U74" s="1"/>
      <c r="V74" s="1"/>
      <c r="W74" s="1"/>
      <c r="X74" s="1"/>
    </row>
    <row r="75" customFormat="false" ht="18.75" hidden="false" customHeight="true" outlineLevel="0" collapsed="false">
      <c r="A75" s="10"/>
      <c r="B75" s="10"/>
      <c r="C75" s="10"/>
      <c r="D75" s="10"/>
      <c r="E75" s="10"/>
      <c r="F75" s="10"/>
      <c r="G75" s="10"/>
      <c r="H75" s="10"/>
      <c r="I75" s="10"/>
      <c r="J75" s="10"/>
      <c r="K75" s="10"/>
      <c r="L75" s="10"/>
      <c r="M75" s="17"/>
      <c r="N75" s="10"/>
      <c r="O75" s="10"/>
      <c r="P75" s="10"/>
      <c r="Q75" s="10"/>
      <c r="R75" s="1"/>
      <c r="S75" s="1"/>
      <c r="T75" s="1"/>
      <c r="U75" s="1"/>
      <c r="V75" s="1"/>
      <c r="W75" s="1"/>
      <c r="X75" s="1"/>
    </row>
    <row r="76" customFormat="false" ht="18.75" hidden="false" customHeight="true" outlineLevel="0" collapsed="false">
      <c r="A76" s="10"/>
      <c r="B76" s="10"/>
      <c r="C76" s="10"/>
      <c r="D76" s="10"/>
      <c r="E76" s="10"/>
      <c r="F76" s="10"/>
      <c r="G76" s="10"/>
      <c r="H76" s="10"/>
      <c r="I76" s="10"/>
      <c r="J76" s="10"/>
      <c r="K76" s="10"/>
      <c r="L76" s="10"/>
      <c r="M76" s="17"/>
      <c r="N76" s="10"/>
      <c r="O76" s="10"/>
      <c r="P76" s="10"/>
      <c r="Q76" s="10"/>
      <c r="R76" s="1"/>
      <c r="S76" s="1"/>
      <c r="T76" s="1"/>
      <c r="U76" s="1"/>
      <c r="V76" s="1"/>
      <c r="W76" s="1"/>
      <c r="X76" s="1"/>
    </row>
    <row r="77" customFormat="false" ht="18.75" hidden="false" customHeight="true" outlineLevel="0" collapsed="false">
      <c r="A77" s="10"/>
      <c r="B77" s="10"/>
      <c r="C77" s="10"/>
      <c r="D77" s="10"/>
      <c r="E77" s="10"/>
      <c r="F77" s="10"/>
      <c r="G77" s="10"/>
      <c r="H77" s="10"/>
      <c r="I77" s="10"/>
      <c r="J77" s="10"/>
      <c r="K77" s="10"/>
      <c r="L77" s="10"/>
      <c r="M77" s="17"/>
      <c r="N77" s="10"/>
      <c r="O77" s="10"/>
      <c r="P77" s="10"/>
      <c r="Q77" s="10"/>
      <c r="R77" s="1"/>
      <c r="S77" s="1"/>
      <c r="T77" s="1"/>
      <c r="U77" s="1"/>
      <c r="V77" s="1"/>
      <c r="W77" s="1"/>
      <c r="X77" s="1"/>
    </row>
    <row r="78" customFormat="false" ht="18.75" hidden="false" customHeight="true" outlineLevel="0" collapsed="false">
      <c r="A78" s="10"/>
      <c r="B78" s="10"/>
      <c r="C78" s="10"/>
      <c r="D78" s="10"/>
      <c r="E78" s="10"/>
      <c r="F78" s="10"/>
      <c r="G78" s="10"/>
      <c r="H78" s="10"/>
      <c r="I78" s="10"/>
      <c r="J78" s="10"/>
      <c r="K78" s="10"/>
      <c r="L78" s="10"/>
      <c r="M78" s="17"/>
      <c r="N78" s="10"/>
      <c r="O78" s="10"/>
      <c r="P78" s="10"/>
      <c r="Q78" s="10"/>
      <c r="R78" s="1"/>
      <c r="S78" s="1"/>
      <c r="T78" s="1"/>
      <c r="U78" s="1"/>
      <c r="V78" s="1"/>
      <c r="W78" s="1"/>
      <c r="X78" s="1"/>
    </row>
    <row r="79" customFormat="false" ht="18.75" hidden="false" customHeight="true" outlineLevel="0" collapsed="false">
      <c r="A79" s="10"/>
      <c r="B79" s="10"/>
      <c r="C79" s="10"/>
      <c r="D79" s="10"/>
      <c r="E79" s="10"/>
      <c r="F79" s="10"/>
      <c r="G79" s="10"/>
      <c r="H79" s="10"/>
      <c r="I79" s="10"/>
      <c r="J79" s="10"/>
      <c r="K79" s="10"/>
      <c r="L79" s="10"/>
      <c r="M79" s="17"/>
      <c r="N79" s="10"/>
      <c r="O79" s="10"/>
      <c r="P79" s="10"/>
      <c r="Q79" s="10"/>
      <c r="R79" s="1"/>
      <c r="S79" s="1"/>
      <c r="T79" s="1"/>
      <c r="U79" s="1"/>
      <c r="V79" s="1"/>
      <c r="W79" s="1"/>
      <c r="X79" s="1"/>
    </row>
    <row r="80" customFormat="false" ht="18.75" hidden="false" customHeight="true" outlineLevel="0" collapsed="false">
      <c r="A80" s="10"/>
      <c r="B80" s="10"/>
      <c r="C80" s="10"/>
      <c r="D80" s="10"/>
      <c r="E80" s="10"/>
      <c r="F80" s="10"/>
      <c r="G80" s="10"/>
      <c r="H80" s="10"/>
      <c r="I80" s="10"/>
      <c r="J80" s="10"/>
      <c r="K80" s="10"/>
      <c r="L80" s="10"/>
      <c r="M80" s="17"/>
      <c r="N80" s="10"/>
      <c r="O80" s="10"/>
      <c r="P80" s="10"/>
      <c r="Q80" s="10"/>
      <c r="R80" s="1"/>
      <c r="S80" s="1"/>
      <c r="T80" s="1"/>
      <c r="U80" s="1"/>
      <c r="V80" s="1"/>
      <c r="W80" s="1"/>
      <c r="X80" s="1"/>
    </row>
    <row r="81" customFormat="false" ht="18.75" hidden="false" customHeight="true" outlineLevel="0" collapsed="false">
      <c r="A81" s="10"/>
      <c r="B81" s="10"/>
      <c r="C81" s="10"/>
      <c r="D81" s="10"/>
      <c r="E81" s="10"/>
      <c r="F81" s="10"/>
      <c r="G81" s="10"/>
      <c r="H81" s="10"/>
      <c r="I81" s="10"/>
      <c r="J81" s="10"/>
      <c r="K81" s="10"/>
      <c r="L81" s="10"/>
      <c r="M81" s="17"/>
      <c r="N81" s="10"/>
      <c r="O81" s="10"/>
      <c r="P81" s="10"/>
      <c r="Q81" s="10"/>
      <c r="R81" s="1"/>
      <c r="S81" s="1"/>
      <c r="T81" s="1"/>
      <c r="U81" s="1"/>
      <c r="V81" s="1"/>
      <c r="W81" s="1"/>
      <c r="X81" s="1"/>
    </row>
    <row r="82" customFormat="false" ht="18.75" hidden="false" customHeight="true" outlineLevel="0" collapsed="false">
      <c r="A82" s="10"/>
      <c r="B82" s="10"/>
      <c r="C82" s="10"/>
      <c r="D82" s="10"/>
      <c r="E82" s="10"/>
      <c r="F82" s="10"/>
      <c r="G82" s="10"/>
      <c r="H82" s="10"/>
      <c r="I82" s="10"/>
      <c r="J82" s="10"/>
      <c r="K82" s="10"/>
      <c r="L82" s="10"/>
      <c r="M82" s="17"/>
      <c r="N82" s="10"/>
      <c r="O82" s="10"/>
      <c r="P82" s="10"/>
      <c r="Q82" s="10"/>
      <c r="R82" s="1"/>
      <c r="S82" s="1"/>
      <c r="T82" s="1"/>
      <c r="U82" s="1"/>
      <c r="V82" s="1"/>
      <c r="W82" s="1"/>
      <c r="X82" s="1"/>
    </row>
    <row r="83" customFormat="false" ht="18.75" hidden="false" customHeight="true" outlineLevel="0" collapsed="false">
      <c r="A83" s="10"/>
      <c r="B83" s="10"/>
      <c r="C83" s="10"/>
      <c r="D83" s="10"/>
      <c r="E83" s="10"/>
      <c r="F83" s="10"/>
      <c r="G83" s="10"/>
      <c r="H83" s="10"/>
      <c r="I83" s="10"/>
      <c r="J83" s="10"/>
      <c r="K83" s="10"/>
      <c r="L83" s="10"/>
      <c r="M83" s="17"/>
      <c r="N83" s="10"/>
      <c r="O83" s="10"/>
      <c r="P83" s="10"/>
      <c r="Q83" s="10"/>
      <c r="R83" s="1"/>
      <c r="S83" s="1"/>
      <c r="T83" s="1"/>
      <c r="U83" s="1"/>
      <c r="V83" s="1"/>
      <c r="W83" s="1"/>
      <c r="X83" s="1"/>
    </row>
    <row r="84" customFormat="false" ht="18.75" hidden="false" customHeight="true" outlineLevel="0" collapsed="false">
      <c r="A84" s="10"/>
      <c r="B84" s="10"/>
      <c r="C84" s="10"/>
      <c r="D84" s="10"/>
      <c r="E84" s="10"/>
      <c r="F84" s="10"/>
      <c r="G84" s="10"/>
      <c r="H84" s="10"/>
      <c r="I84" s="10"/>
      <c r="J84" s="10"/>
      <c r="K84" s="10"/>
      <c r="L84" s="10"/>
      <c r="M84" s="17"/>
      <c r="N84" s="10"/>
      <c r="O84" s="10"/>
      <c r="P84" s="10"/>
      <c r="Q84" s="10"/>
      <c r="R84" s="1"/>
      <c r="S84" s="1"/>
      <c r="T84" s="1"/>
      <c r="U84" s="1"/>
      <c r="V84" s="1"/>
      <c r="W84" s="1"/>
      <c r="X84" s="1"/>
    </row>
    <row r="85" customFormat="false" ht="18.75" hidden="false" customHeight="true" outlineLevel="0" collapsed="false">
      <c r="A85" s="10"/>
      <c r="B85" s="10"/>
      <c r="C85" s="10"/>
      <c r="D85" s="10"/>
      <c r="E85" s="10"/>
      <c r="F85" s="10"/>
      <c r="G85" s="10"/>
      <c r="H85" s="10"/>
      <c r="I85" s="10"/>
      <c r="J85" s="10"/>
      <c r="K85" s="10"/>
      <c r="L85" s="10"/>
      <c r="M85" s="17"/>
      <c r="N85" s="10"/>
      <c r="O85" s="10"/>
      <c r="P85" s="10"/>
      <c r="Q85" s="10"/>
      <c r="R85" s="1"/>
      <c r="S85" s="1"/>
      <c r="T85" s="1"/>
      <c r="U85" s="1"/>
      <c r="V85" s="1"/>
      <c r="W85" s="1"/>
      <c r="X85" s="1"/>
    </row>
    <row r="86" customFormat="false" ht="18.75" hidden="false" customHeight="true" outlineLevel="0" collapsed="false">
      <c r="A86" s="10"/>
      <c r="B86" s="10"/>
      <c r="C86" s="10"/>
      <c r="D86" s="10"/>
      <c r="E86" s="10"/>
      <c r="F86" s="10"/>
      <c r="G86" s="10"/>
      <c r="H86" s="10"/>
      <c r="I86" s="10"/>
      <c r="J86" s="10"/>
      <c r="K86" s="10"/>
      <c r="L86" s="10"/>
      <c r="M86" s="17"/>
      <c r="N86" s="10"/>
      <c r="O86" s="10"/>
      <c r="P86" s="10"/>
      <c r="Q86" s="10"/>
      <c r="R86" s="1"/>
      <c r="S86" s="1"/>
      <c r="T86" s="1"/>
      <c r="U86" s="1"/>
      <c r="V86" s="1"/>
      <c r="W86" s="1"/>
      <c r="X86" s="1"/>
    </row>
    <row r="87" customFormat="false" ht="18.75" hidden="false" customHeight="true" outlineLevel="0" collapsed="false">
      <c r="A87" s="10"/>
      <c r="B87" s="10"/>
      <c r="C87" s="10"/>
      <c r="D87" s="10"/>
      <c r="E87" s="10"/>
      <c r="F87" s="10"/>
      <c r="G87" s="10"/>
      <c r="H87" s="10"/>
      <c r="I87" s="10"/>
      <c r="J87" s="10"/>
      <c r="K87" s="10"/>
      <c r="L87" s="10"/>
      <c r="M87" s="17"/>
      <c r="N87" s="10"/>
      <c r="O87" s="10"/>
      <c r="P87" s="10"/>
      <c r="Q87" s="10"/>
      <c r="R87" s="1"/>
      <c r="S87" s="1"/>
      <c r="T87" s="1"/>
      <c r="U87" s="1"/>
      <c r="V87" s="1"/>
      <c r="W87" s="1"/>
      <c r="X87" s="1"/>
    </row>
    <row r="88" customFormat="false" ht="18.75" hidden="false" customHeight="true" outlineLevel="0" collapsed="false">
      <c r="A88" s="10"/>
      <c r="B88" s="10"/>
      <c r="C88" s="10"/>
      <c r="D88" s="10"/>
      <c r="E88" s="10"/>
      <c r="F88" s="10"/>
      <c r="G88" s="10"/>
      <c r="H88" s="10"/>
      <c r="I88" s="10"/>
      <c r="J88" s="10"/>
      <c r="K88" s="10"/>
      <c r="L88" s="10"/>
      <c r="M88" s="17"/>
      <c r="N88" s="10"/>
      <c r="O88" s="10"/>
      <c r="P88" s="10"/>
      <c r="Q88" s="10"/>
      <c r="R88" s="1"/>
      <c r="S88" s="1"/>
      <c r="T88" s="1"/>
      <c r="U88" s="1"/>
      <c r="V88" s="1"/>
      <c r="W88" s="1"/>
      <c r="X88" s="1"/>
    </row>
    <row r="89" customFormat="false" ht="18.75" hidden="false" customHeight="true" outlineLevel="0" collapsed="false">
      <c r="A89" s="10"/>
      <c r="B89" s="10"/>
      <c r="C89" s="10"/>
      <c r="D89" s="10"/>
      <c r="E89" s="10"/>
      <c r="F89" s="10"/>
      <c r="G89" s="10"/>
      <c r="H89" s="10"/>
      <c r="I89" s="10"/>
      <c r="J89" s="10"/>
      <c r="K89" s="10"/>
      <c r="L89" s="10"/>
      <c r="M89" s="17"/>
      <c r="N89" s="10"/>
      <c r="O89" s="10"/>
      <c r="P89" s="10"/>
      <c r="Q89" s="10"/>
      <c r="R89" s="1"/>
      <c r="S89" s="1"/>
      <c r="T89" s="1"/>
      <c r="U89" s="1"/>
      <c r="V89" s="1"/>
      <c r="W89" s="1"/>
      <c r="X89" s="1"/>
    </row>
    <row r="90" customFormat="false" ht="18.75" hidden="false" customHeight="true" outlineLevel="0" collapsed="false">
      <c r="A90" s="10"/>
      <c r="B90" s="10"/>
      <c r="C90" s="10"/>
      <c r="D90" s="10"/>
      <c r="E90" s="10"/>
      <c r="F90" s="10"/>
      <c r="G90" s="10"/>
      <c r="H90" s="10"/>
      <c r="I90" s="10"/>
      <c r="J90" s="10"/>
      <c r="K90" s="10"/>
      <c r="L90" s="10"/>
      <c r="M90" s="17"/>
      <c r="N90" s="10"/>
      <c r="O90" s="10"/>
      <c r="P90" s="10"/>
      <c r="Q90" s="10"/>
      <c r="R90" s="1"/>
      <c r="S90" s="1"/>
      <c r="T90" s="1"/>
      <c r="U90" s="1"/>
      <c r="V90" s="1"/>
      <c r="W90" s="1"/>
      <c r="X90" s="1"/>
    </row>
    <row r="91" customFormat="false" ht="18.75" hidden="false" customHeight="true" outlineLevel="0" collapsed="false">
      <c r="A91" s="10"/>
      <c r="B91" s="10"/>
      <c r="C91" s="10"/>
      <c r="D91" s="10"/>
      <c r="E91" s="10"/>
      <c r="F91" s="10"/>
      <c r="G91" s="10"/>
      <c r="H91" s="10"/>
      <c r="I91" s="10"/>
      <c r="J91" s="10"/>
      <c r="K91" s="10"/>
      <c r="L91" s="10"/>
      <c r="M91" s="17"/>
      <c r="N91" s="10"/>
      <c r="O91" s="10"/>
      <c r="P91" s="10"/>
      <c r="Q91" s="10"/>
      <c r="R91" s="1"/>
      <c r="S91" s="1"/>
      <c r="T91" s="1"/>
      <c r="U91" s="1"/>
      <c r="V91" s="1"/>
      <c r="W91" s="1"/>
      <c r="X91" s="1"/>
    </row>
    <row r="92" customFormat="false" ht="18.75" hidden="false" customHeight="true" outlineLevel="0" collapsed="false">
      <c r="A92" s="10"/>
      <c r="B92" s="10"/>
      <c r="C92" s="10"/>
      <c r="D92" s="10"/>
      <c r="E92" s="10"/>
      <c r="F92" s="10"/>
      <c r="G92" s="10"/>
      <c r="H92" s="10"/>
      <c r="I92" s="10"/>
      <c r="J92" s="10"/>
      <c r="K92" s="10"/>
      <c r="L92" s="10"/>
      <c r="M92" s="17"/>
      <c r="N92" s="10"/>
      <c r="O92" s="10"/>
      <c r="P92" s="10"/>
      <c r="Q92" s="10"/>
      <c r="R92" s="1"/>
      <c r="S92" s="1"/>
      <c r="T92" s="1"/>
      <c r="U92" s="1"/>
      <c r="V92" s="1"/>
      <c r="W92" s="1"/>
      <c r="X92" s="1"/>
    </row>
    <row r="93" customFormat="false" ht="18.75" hidden="false" customHeight="true" outlineLevel="0" collapsed="false">
      <c r="A93" s="10"/>
      <c r="B93" s="10"/>
      <c r="C93" s="10"/>
      <c r="D93" s="10"/>
      <c r="E93" s="10"/>
      <c r="F93" s="10"/>
      <c r="G93" s="10"/>
      <c r="H93" s="10"/>
      <c r="I93" s="10"/>
      <c r="J93" s="10"/>
      <c r="K93" s="10"/>
      <c r="L93" s="10"/>
      <c r="M93" s="17"/>
      <c r="N93" s="10"/>
      <c r="O93" s="10"/>
      <c r="P93" s="10"/>
      <c r="Q93" s="10"/>
      <c r="R93" s="1"/>
      <c r="S93" s="1"/>
      <c r="T93" s="1"/>
      <c r="U93" s="1"/>
      <c r="V93" s="1"/>
      <c r="W93" s="1"/>
      <c r="X93" s="1"/>
    </row>
    <row r="94" customFormat="false" ht="18.75" hidden="false" customHeight="true" outlineLevel="0" collapsed="false">
      <c r="A94" s="10"/>
      <c r="B94" s="10"/>
      <c r="C94" s="10"/>
      <c r="D94" s="10"/>
      <c r="E94" s="10"/>
      <c r="F94" s="10"/>
      <c r="G94" s="10"/>
      <c r="H94" s="10"/>
      <c r="I94" s="10"/>
      <c r="J94" s="10"/>
      <c r="K94" s="10"/>
      <c r="L94" s="10"/>
      <c r="M94" s="17"/>
      <c r="N94" s="10"/>
      <c r="O94" s="10"/>
      <c r="P94" s="10"/>
      <c r="Q94" s="10"/>
      <c r="R94" s="1"/>
      <c r="S94" s="1"/>
      <c r="T94" s="1"/>
      <c r="U94" s="1"/>
      <c r="V94" s="1"/>
      <c r="W94" s="1"/>
      <c r="X94" s="1"/>
    </row>
    <row r="95" customFormat="false" ht="18.75" hidden="false" customHeight="true" outlineLevel="0" collapsed="false">
      <c r="A95" s="10"/>
      <c r="B95" s="10"/>
      <c r="C95" s="10"/>
      <c r="D95" s="10"/>
      <c r="E95" s="10"/>
      <c r="F95" s="10"/>
      <c r="G95" s="10"/>
      <c r="H95" s="10"/>
      <c r="I95" s="10"/>
      <c r="J95" s="10"/>
      <c r="K95" s="10"/>
      <c r="L95" s="10"/>
      <c r="M95" s="17"/>
      <c r="N95" s="10"/>
      <c r="O95" s="10"/>
      <c r="P95" s="10"/>
      <c r="Q95" s="10"/>
      <c r="R95" s="1"/>
      <c r="S95" s="1"/>
      <c r="T95" s="1"/>
      <c r="U95" s="1"/>
      <c r="V95" s="1"/>
      <c r="W95" s="1"/>
      <c r="X95" s="1"/>
    </row>
    <row r="96" customFormat="false" ht="18.75" hidden="false" customHeight="true" outlineLevel="0" collapsed="false">
      <c r="A96" s="10"/>
      <c r="B96" s="10"/>
      <c r="C96" s="10"/>
      <c r="D96" s="10"/>
      <c r="E96" s="10"/>
      <c r="F96" s="10"/>
      <c r="G96" s="10"/>
      <c r="H96" s="10"/>
      <c r="I96" s="10"/>
      <c r="J96" s="10"/>
      <c r="K96" s="10"/>
      <c r="L96" s="10"/>
      <c r="M96" s="17"/>
      <c r="N96" s="10"/>
      <c r="O96" s="10"/>
      <c r="P96" s="10"/>
      <c r="Q96" s="10"/>
      <c r="R96" s="1"/>
      <c r="S96" s="1"/>
      <c r="T96" s="1"/>
      <c r="U96" s="1"/>
      <c r="V96" s="1"/>
      <c r="W96" s="1"/>
      <c r="X96" s="1"/>
    </row>
    <row r="97" customFormat="false" ht="18.75" hidden="false" customHeight="true" outlineLevel="0" collapsed="false">
      <c r="A97" s="10"/>
      <c r="B97" s="10"/>
      <c r="C97" s="10"/>
      <c r="D97" s="10"/>
      <c r="E97" s="10"/>
      <c r="F97" s="10"/>
      <c r="G97" s="10"/>
      <c r="H97" s="10"/>
      <c r="I97" s="10"/>
      <c r="J97" s="10"/>
      <c r="K97" s="10"/>
      <c r="L97" s="10"/>
      <c r="M97" s="17"/>
      <c r="N97" s="10"/>
      <c r="O97" s="10"/>
      <c r="P97" s="10"/>
      <c r="Q97" s="10"/>
      <c r="R97" s="1"/>
      <c r="S97" s="1"/>
      <c r="T97" s="1"/>
      <c r="U97" s="1"/>
      <c r="V97" s="1"/>
      <c r="W97" s="1"/>
      <c r="X97" s="1"/>
    </row>
    <row r="98" customFormat="false" ht="18.75" hidden="false" customHeight="true" outlineLevel="0" collapsed="false">
      <c r="A98" s="10"/>
      <c r="B98" s="10"/>
      <c r="C98" s="10"/>
      <c r="D98" s="10"/>
      <c r="E98" s="10"/>
      <c r="F98" s="10"/>
      <c r="G98" s="10"/>
      <c r="H98" s="10"/>
      <c r="I98" s="10"/>
      <c r="J98" s="10"/>
      <c r="K98" s="10"/>
      <c r="L98" s="10"/>
      <c r="M98" s="17"/>
      <c r="N98" s="10"/>
      <c r="O98" s="10"/>
      <c r="P98" s="10"/>
      <c r="Q98" s="10"/>
      <c r="R98" s="1"/>
      <c r="S98" s="1"/>
      <c r="T98" s="1"/>
      <c r="U98" s="1"/>
      <c r="V98" s="1"/>
      <c r="W98" s="1"/>
      <c r="X98" s="1"/>
    </row>
    <row r="99" customFormat="false" ht="18.75" hidden="false" customHeight="true" outlineLevel="0" collapsed="false">
      <c r="A99" s="10"/>
      <c r="B99" s="10"/>
      <c r="C99" s="10"/>
      <c r="D99" s="10"/>
      <c r="E99" s="10"/>
      <c r="F99" s="10"/>
      <c r="G99" s="10"/>
      <c r="H99" s="10"/>
      <c r="I99" s="10"/>
      <c r="J99" s="10"/>
      <c r="K99" s="10"/>
      <c r="L99" s="10"/>
      <c r="M99" s="17"/>
      <c r="N99" s="10"/>
      <c r="O99" s="10"/>
      <c r="P99" s="10"/>
      <c r="Q99" s="10"/>
      <c r="R99" s="1"/>
      <c r="S99" s="1"/>
      <c r="T99" s="1"/>
      <c r="U99" s="1"/>
      <c r="V99" s="1"/>
      <c r="W99" s="1"/>
      <c r="X99" s="1"/>
    </row>
    <row r="100" customFormat="false" ht="18.75" hidden="false" customHeight="true" outlineLevel="0" collapsed="false">
      <c r="A100" s="10"/>
      <c r="B100" s="10"/>
      <c r="C100" s="10"/>
      <c r="D100" s="10"/>
      <c r="E100" s="10"/>
      <c r="F100" s="10"/>
      <c r="G100" s="10"/>
      <c r="H100" s="10"/>
      <c r="I100" s="10"/>
      <c r="J100" s="10"/>
      <c r="K100" s="10"/>
      <c r="L100" s="10"/>
      <c r="M100" s="17"/>
      <c r="N100" s="10"/>
      <c r="O100" s="10"/>
      <c r="P100" s="10"/>
      <c r="Q100" s="10"/>
      <c r="R100" s="1"/>
      <c r="S100" s="1"/>
      <c r="T100" s="1"/>
      <c r="U100" s="1"/>
      <c r="V100" s="1"/>
      <c r="W100" s="1"/>
      <c r="X100" s="1"/>
    </row>
    <row r="101" customFormat="false" ht="18.75" hidden="false" customHeight="true" outlineLevel="0" collapsed="false">
      <c r="A101" s="10"/>
      <c r="B101" s="10"/>
      <c r="C101" s="10"/>
      <c r="D101" s="10"/>
      <c r="E101" s="10"/>
      <c r="F101" s="10"/>
      <c r="G101" s="10"/>
      <c r="H101" s="10"/>
      <c r="I101" s="10"/>
      <c r="J101" s="10"/>
      <c r="K101" s="10"/>
      <c r="L101" s="10"/>
      <c r="M101" s="17"/>
      <c r="N101" s="10"/>
      <c r="O101" s="10"/>
      <c r="P101" s="10"/>
      <c r="Q101" s="10"/>
      <c r="R101" s="1"/>
      <c r="S101" s="1"/>
      <c r="T101" s="1"/>
      <c r="U101" s="1"/>
      <c r="V101" s="1"/>
      <c r="W101" s="1"/>
      <c r="X101" s="1"/>
    </row>
    <row r="102" customFormat="false" ht="18.75" hidden="false" customHeight="true" outlineLevel="0" collapsed="false">
      <c r="A102" s="10"/>
      <c r="B102" s="10"/>
      <c r="C102" s="10"/>
      <c r="D102" s="10"/>
      <c r="E102" s="10"/>
      <c r="F102" s="10"/>
      <c r="G102" s="10"/>
      <c r="H102" s="10"/>
      <c r="I102" s="10"/>
      <c r="J102" s="10"/>
      <c r="K102" s="10"/>
      <c r="L102" s="10"/>
      <c r="M102" s="17"/>
      <c r="N102" s="10"/>
      <c r="O102" s="10"/>
      <c r="P102" s="10"/>
      <c r="Q102" s="10"/>
      <c r="R102" s="1"/>
      <c r="S102" s="1"/>
      <c r="T102" s="1"/>
      <c r="U102" s="1"/>
      <c r="V102" s="1"/>
      <c r="W102" s="1"/>
      <c r="X102" s="1"/>
    </row>
    <row r="103" customFormat="false" ht="18.75" hidden="false" customHeight="true" outlineLevel="0" collapsed="false">
      <c r="A103" s="10"/>
      <c r="B103" s="10"/>
      <c r="C103" s="10"/>
      <c r="D103" s="10"/>
      <c r="E103" s="10"/>
      <c r="F103" s="10"/>
      <c r="G103" s="10"/>
      <c r="H103" s="10"/>
      <c r="I103" s="10"/>
      <c r="J103" s="10"/>
      <c r="K103" s="10"/>
      <c r="L103" s="10"/>
      <c r="M103" s="17"/>
      <c r="N103" s="10"/>
      <c r="O103" s="10"/>
      <c r="P103" s="10"/>
      <c r="Q103" s="10"/>
      <c r="R103" s="1"/>
      <c r="S103" s="1"/>
      <c r="T103" s="1"/>
      <c r="U103" s="1"/>
      <c r="V103" s="1"/>
      <c r="W103" s="1"/>
      <c r="X103" s="1"/>
    </row>
    <row r="104" customFormat="false" ht="18.75" hidden="false" customHeight="true" outlineLevel="0" collapsed="false">
      <c r="A104" s="10"/>
      <c r="B104" s="10"/>
      <c r="C104" s="10"/>
      <c r="D104" s="10"/>
      <c r="E104" s="10"/>
      <c r="F104" s="10"/>
      <c r="G104" s="10"/>
      <c r="H104" s="10"/>
      <c r="I104" s="10"/>
      <c r="J104" s="10"/>
      <c r="K104" s="10"/>
      <c r="L104" s="10"/>
      <c r="M104" s="17"/>
      <c r="N104" s="10"/>
      <c r="O104" s="10"/>
      <c r="P104" s="10"/>
      <c r="Q104" s="10"/>
      <c r="R104" s="1"/>
      <c r="S104" s="1"/>
      <c r="T104" s="1"/>
      <c r="U104" s="1"/>
      <c r="V104" s="1"/>
      <c r="W104" s="1"/>
      <c r="X104" s="1"/>
    </row>
    <row r="105" customFormat="false" ht="18.75" hidden="false" customHeight="true" outlineLevel="0" collapsed="false">
      <c r="A105" s="10"/>
      <c r="B105" s="10"/>
      <c r="C105" s="10"/>
      <c r="D105" s="10"/>
      <c r="E105" s="10"/>
      <c r="F105" s="10"/>
      <c r="G105" s="10"/>
      <c r="H105" s="10"/>
      <c r="I105" s="10"/>
      <c r="J105" s="10"/>
      <c r="K105" s="10"/>
      <c r="L105" s="10"/>
      <c r="M105" s="17"/>
      <c r="N105" s="10"/>
      <c r="O105" s="10"/>
      <c r="P105" s="10"/>
      <c r="Q105" s="10"/>
      <c r="R105" s="1"/>
      <c r="S105" s="1"/>
      <c r="T105" s="1"/>
      <c r="U105" s="1"/>
      <c r="V105" s="1"/>
      <c r="W105" s="1"/>
      <c r="X105" s="1"/>
    </row>
    <row r="106" customFormat="false" ht="18.75" hidden="false" customHeight="true" outlineLevel="0" collapsed="false">
      <c r="A106" s="10"/>
      <c r="B106" s="10"/>
      <c r="C106" s="10"/>
      <c r="D106" s="10"/>
      <c r="E106" s="10"/>
      <c r="F106" s="10"/>
      <c r="G106" s="10"/>
      <c r="H106" s="10"/>
      <c r="I106" s="10"/>
      <c r="J106" s="10"/>
      <c r="K106" s="10"/>
      <c r="L106" s="10"/>
      <c r="M106" s="17"/>
      <c r="N106" s="10"/>
      <c r="O106" s="10"/>
      <c r="P106" s="10"/>
      <c r="Q106" s="10"/>
      <c r="R106" s="1"/>
      <c r="S106" s="1"/>
      <c r="T106" s="1"/>
      <c r="U106" s="1"/>
      <c r="V106" s="1"/>
      <c r="W106" s="1"/>
      <c r="X106" s="1"/>
    </row>
    <row r="107" customFormat="false" ht="18.75" hidden="false" customHeight="true" outlineLevel="0" collapsed="false">
      <c r="A107" s="10"/>
      <c r="B107" s="10"/>
      <c r="C107" s="10"/>
      <c r="D107" s="10"/>
      <c r="E107" s="10"/>
      <c r="F107" s="10"/>
      <c r="G107" s="10"/>
      <c r="H107" s="10"/>
      <c r="I107" s="10"/>
      <c r="J107" s="10"/>
      <c r="K107" s="10"/>
      <c r="L107" s="10"/>
      <c r="M107" s="17"/>
      <c r="N107" s="10"/>
      <c r="O107" s="10"/>
      <c r="P107" s="10"/>
      <c r="Q107" s="10"/>
      <c r="R107" s="1"/>
      <c r="S107" s="1"/>
      <c r="T107" s="1"/>
      <c r="U107" s="1"/>
      <c r="V107" s="1"/>
      <c r="W107" s="1"/>
      <c r="X107" s="1"/>
    </row>
    <row r="108" customFormat="false" ht="18.75" hidden="false" customHeight="true" outlineLevel="0" collapsed="false">
      <c r="A108" s="10"/>
      <c r="B108" s="10"/>
      <c r="C108" s="10"/>
      <c r="D108" s="10"/>
      <c r="E108" s="10"/>
      <c r="F108" s="10"/>
      <c r="G108" s="10"/>
      <c r="H108" s="10"/>
      <c r="I108" s="10"/>
      <c r="J108" s="10"/>
      <c r="K108" s="10"/>
      <c r="L108" s="10"/>
      <c r="M108" s="17"/>
      <c r="N108" s="10"/>
      <c r="O108" s="10"/>
      <c r="P108" s="10"/>
      <c r="Q108" s="10"/>
      <c r="R108" s="1"/>
      <c r="S108" s="1"/>
      <c r="T108" s="1"/>
      <c r="U108" s="1"/>
      <c r="V108" s="1"/>
      <c r="W108" s="1"/>
      <c r="X108" s="1"/>
    </row>
    <row r="109" customFormat="false" ht="18.75" hidden="false" customHeight="true" outlineLevel="0" collapsed="false">
      <c r="A109" s="10"/>
      <c r="B109" s="10"/>
      <c r="C109" s="10"/>
      <c r="D109" s="10"/>
      <c r="E109" s="10"/>
      <c r="F109" s="10"/>
      <c r="G109" s="10"/>
      <c r="H109" s="10"/>
      <c r="I109" s="10"/>
      <c r="J109" s="10"/>
      <c r="K109" s="10"/>
      <c r="L109" s="10"/>
      <c r="M109" s="17"/>
      <c r="N109" s="10"/>
      <c r="O109" s="10"/>
      <c r="P109" s="10"/>
      <c r="Q109" s="10"/>
      <c r="R109" s="1"/>
      <c r="S109" s="1"/>
      <c r="T109" s="1"/>
      <c r="U109" s="1"/>
      <c r="V109" s="1"/>
      <c r="W109" s="1"/>
      <c r="X109" s="1"/>
    </row>
    <row r="110" customFormat="false" ht="18.75" hidden="false" customHeight="true" outlineLevel="0" collapsed="false">
      <c r="A110" s="10"/>
      <c r="B110" s="10"/>
      <c r="C110" s="10"/>
      <c r="D110" s="10"/>
      <c r="E110" s="10"/>
      <c r="F110" s="10"/>
      <c r="G110" s="10"/>
      <c r="H110" s="10"/>
      <c r="I110" s="10"/>
      <c r="J110" s="10"/>
      <c r="K110" s="10"/>
      <c r="L110" s="10"/>
      <c r="M110" s="17"/>
      <c r="N110" s="10"/>
      <c r="O110" s="10"/>
      <c r="P110" s="10"/>
      <c r="Q110" s="10"/>
      <c r="R110" s="1"/>
      <c r="S110" s="1"/>
      <c r="T110" s="1"/>
      <c r="U110" s="1"/>
      <c r="V110" s="1"/>
      <c r="W110" s="1"/>
      <c r="X110" s="1"/>
    </row>
    <row r="111" customFormat="false" ht="18.75" hidden="false" customHeight="true" outlineLevel="0" collapsed="false">
      <c r="A111" s="10"/>
      <c r="B111" s="10"/>
      <c r="C111" s="10"/>
      <c r="D111" s="10"/>
      <c r="E111" s="10"/>
      <c r="F111" s="10"/>
      <c r="G111" s="10"/>
      <c r="H111" s="10"/>
      <c r="I111" s="10"/>
      <c r="J111" s="10"/>
      <c r="K111" s="10"/>
      <c r="L111" s="10"/>
      <c r="M111" s="17"/>
      <c r="N111" s="10"/>
      <c r="O111" s="10"/>
      <c r="P111" s="10"/>
      <c r="Q111" s="10"/>
      <c r="R111" s="1"/>
      <c r="S111" s="1"/>
      <c r="T111" s="1"/>
      <c r="U111" s="1"/>
      <c r="V111" s="1"/>
      <c r="W111" s="1"/>
      <c r="X111" s="1"/>
    </row>
  </sheetData>
  <mergeCells count="10">
    <mergeCell ref="D1:K2"/>
    <mergeCell ref="C6:E6"/>
    <mergeCell ref="F6:J6"/>
    <mergeCell ref="K6:M6"/>
    <mergeCell ref="C7:E7"/>
    <mergeCell ref="F7:J7"/>
    <mergeCell ref="K7:M7"/>
    <mergeCell ref="F8:M8"/>
    <mergeCell ref="N8:O8"/>
    <mergeCell ref="P8:U8"/>
  </mergeCells>
  <dataValidations count="4">
    <dataValidation allowBlank="true" operator="between" showDropDown="false" showErrorMessage="true" showInputMessage="false" sqref="B10:B29 B32 B35:B63 B65:B111" type="list">
      <formula1>EquipmentCategories</formula1>
      <formula2>0</formula2>
    </dataValidation>
    <dataValidation allowBlank="true" operator="between" prompt="Enter a 1 into only one Results column." showDropDown="false" showErrorMessage="true" showInputMessage="true" sqref="O10:O13 N14:N17 O15:O17 N27:O29 N32:O111" type="custom">
      <formula1>SUM($P10:$Q10)&lt;=1</formula1>
      <formula2>0</formula2>
    </dataValidation>
    <dataValidation allowBlank="true" operator="between" prompt="Enter a 1 into only one primary problem source column.  If there is more than one problem, choose the primary problem, and enter the others into &quot;Notes.&quot;" showDropDown="false" showErrorMessage="true" showInputMessage="true" sqref="F10:L11 F12:G12 I12:L12 F13:L13 F14:G16 I14:I17 K14:K16 F17:L17 F27:L29 F32:L111" type="custom">
      <formula1>SUM($H10:$N10)&lt;=1</formula1>
      <formula2>0</formula2>
    </dataValidation>
    <dataValidation allowBlank="true" operator="between" showDropDown="false" showErrorMessage="true" showInputMessage="true" sqref="B30:B31" type="list">
      <formula1>EquipmentCategories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105"/>
  <sheetViews>
    <sheetView windowProtection="false"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G18" activeCellId="0" sqref="G18"/>
    </sheetView>
  </sheetViews>
  <sheetFormatPr defaultRowHeight="15"/>
  <cols>
    <col collapsed="false" hidden="false" max="1" min="1" style="0" width="35.6377551020408"/>
    <col collapsed="false" hidden="false" max="26" min="2" style="0" width="8.63775510204082"/>
  </cols>
  <sheetData>
    <row r="1" customFormat="false" ht="12" hidden="false" customHeight="true" outlineLevel="0" collapsed="false">
      <c r="A1" s="20" t="s">
        <v>217</v>
      </c>
    </row>
    <row r="2" customFormat="false" ht="12" hidden="false" customHeight="true" outlineLevel="0" collapsed="false">
      <c r="A2" s="20" t="s">
        <v>218</v>
      </c>
    </row>
    <row r="3" customFormat="false" ht="12" hidden="false" customHeight="true" outlineLevel="0" collapsed="false">
      <c r="A3" s="20" t="s">
        <v>219</v>
      </c>
    </row>
    <row r="4" customFormat="false" ht="12" hidden="false" customHeight="true" outlineLevel="0" collapsed="false">
      <c r="A4" s="20" t="s">
        <v>220</v>
      </c>
    </row>
    <row r="5" customFormat="false" ht="12" hidden="false" customHeight="true" outlineLevel="0" collapsed="false">
      <c r="A5" s="20" t="s">
        <v>221</v>
      </c>
    </row>
    <row r="6" customFormat="false" ht="12" hidden="false" customHeight="true" outlineLevel="0" collapsed="false">
      <c r="A6" s="20" t="s">
        <v>222</v>
      </c>
    </row>
    <row r="7" customFormat="false" ht="12" hidden="false" customHeight="true" outlineLevel="0" collapsed="false">
      <c r="A7" s="20" t="s">
        <v>223</v>
      </c>
    </row>
    <row r="8" customFormat="false" ht="12" hidden="false" customHeight="true" outlineLevel="0" collapsed="false">
      <c r="A8" s="20" t="s">
        <v>224</v>
      </c>
    </row>
    <row r="9" customFormat="false" ht="12" hidden="false" customHeight="true" outlineLevel="0" collapsed="false">
      <c r="A9" s="20" t="s">
        <v>225</v>
      </c>
    </row>
    <row r="10" customFormat="false" ht="12" hidden="false" customHeight="true" outlineLevel="0" collapsed="false">
      <c r="A10" s="20" t="s">
        <v>226</v>
      </c>
    </row>
    <row r="11" customFormat="false" ht="12" hidden="false" customHeight="true" outlineLevel="0" collapsed="false">
      <c r="A11" s="20" t="s">
        <v>227</v>
      </c>
    </row>
    <row r="12" customFormat="false" ht="12" hidden="false" customHeight="true" outlineLevel="0" collapsed="false">
      <c r="A12" s="20" t="s">
        <v>53</v>
      </c>
    </row>
    <row r="13" customFormat="false" ht="12" hidden="false" customHeight="true" outlineLevel="0" collapsed="false">
      <c r="A13" s="20" t="s">
        <v>228</v>
      </c>
    </row>
    <row r="14" customFormat="false" ht="12" hidden="false" customHeight="true" outlineLevel="0" collapsed="false">
      <c r="A14" s="20" t="s">
        <v>229</v>
      </c>
    </row>
    <row r="15" customFormat="false" ht="12" hidden="false" customHeight="true" outlineLevel="0" collapsed="false">
      <c r="A15" s="20" t="s">
        <v>230</v>
      </c>
    </row>
    <row r="16" customFormat="false" ht="12" hidden="false" customHeight="true" outlineLevel="0" collapsed="false">
      <c r="A16" s="20" t="s">
        <v>231</v>
      </c>
    </row>
    <row r="17" customFormat="false" ht="12" hidden="false" customHeight="true" outlineLevel="0" collapsed="false">
      <c r="A17" s="20" t="s">
        <v>232</v>
      </c>
    </row>
    <row r="18" customFormat="false" ht="12" hidden="false" customHeight="true" outlineLevel="0" collapsed="false">
      <c r="A18" s="20" t="s">
        <v>107</v>
      </c>
    </row>
    <row r="19" customFormat="false" ht="12" hidden="false" customHeight="true" outlineLevel="0" collapsed="false">
      <c r="A19" s="20" t="s">
        <v>67</v>
      </c>
    </row>
    <row r="20" customFormat="false" ht="12" hidden="false" customHeight="true" outlineLevel="0" collapsed="false">
      <c r="A20" s="20" t="s">
        <v>44</v>
      </c>
    </row>
    <row r="21" customFormat="false" ht="12" hidden="false" customHeight="true" outlineLevel="0" collapsed="false">
      <c r="A21" s="20" t="s">
        <v>233</v>
      </c>
    </row>
    <row r="22" customFormat="false" ht="12" hidden="false" customHeight="true" outlineLevel="0" collapsed="false">
      <c r="A22" s="20" t="s">
        <v>234</v>
      </c>
    </row>
    <row r="23" customFormat="false" ht="12" hidden="false" customHeight="true" outlineLevel="0" collapsed="false">
      <c r="A23" s="20" t="s">
        <v>235</v>
      </c>
    </row>
    <row r="24" customFormat="false" ht="12" hidden="false" customHeight="true" outlineLevel="0" collapsed="false">
      <c r="A24" s="20" t="s">
        <v>236</v>
      </c>
    </row>
    <row r="25" customFormat="false" ht="12" hidden="false" customHeight="true" outlineLevel="0" collapsed="false">
      <c r="A25" s="20" t="s">
        <v>237</v>
      </c>
    </row>
    <row r="26" customFormat="false" ht="12" hidden="false" customHeight="true" outlineLevel="0" collapsed="false">
      <c r="A26" s="20" t="s">
        <v>238</v>
      </c>
    </row>
    <row r="27" customFormat="false" ht="12" hidden="false" customHeight="true" outlineLevel="0" collapsed="false">
      <c r="A27" s="20" t="s">
        <v>239</v>
      </c>
    </row>
    <row r="28" customFormat="false" ht="12" hidden="false" customHeight="true" outlineLevel="0" collapsed="false">
      <c r="A28" s="20" t="s">
        <v>240</v>
      </c>
    </row>
    <row r="29" customFormat="false" ht="12" hidden="false" customHeight="true" outlineLevel="0" collapsed="false">
      <c r="A29" s="20" t="s">
        <v>241</v>
      </c>
    </row>
    <row r="30" customFormat="false" ht="12" hidden="false" customHeight="true" outlineLevel="0" collapsed="false">
      <c r="A30" s="20" t="s">
        <v>212</v>
      </c>
    </row>
    <row r="31" customFormat="false" ht="12" hidden="false" customHeight="true" outlineLevel="0" collapsed="false">
      <c r="A31" s="20" t="s">
        <v>166</v>
      </c>
    </row>
    <row r="32" customFormat="false" ht="12" hidden="false" customHeight="true" outlineLevel="0" collapsed="false">
      <c r="A32" s="20" t="s">
        <v>122</v>
      </c>
    </row>
    <row r="33" customFormat="false" ht="12" hidden="false" customHeight="true" outlineLevel="0" collapsed="false">
      <c r="A33" s="20" t="s">
        <v>93</v>
      </c>
    </row>
    <row r="34" customFormat="false" ht="12" hidden="false" customHeight="true" outlineLevel="0" collapsed="false">
      <c r="A34" s="20" t="s">
        <v>242</v>
      </c>
    </row>
    <row r="35" customFormat="false" ht="12" hidden="false" customHeight="true" outlineLevel="0" collapsed="false">
      <c r="A35" s="20" t="s">
        <v>243</v>
      </c>
    </row>
    <row r="36" customFormat="false" ht="12" hidden="false" customHeight="true" outlineLevel="0" collapsed="false">
      <c r="A36" s="20" t="s">
        <v>244</v>
      </c>
    </row>
    <row r="37" customFormat="false" ht="12" hidden="false" customHeight="true" outlineLevel="0" collapsed="false">
      <c r="A37" s="20" t="s">
        <v>245</v>
      </c>
    </row>
    <row r="38" customFormat="false" ht="12" hidden="false" customHeight="true" outlineLevel="0" collapsed="false">
      <c r="A38" s="20" t="s">
        <v>246</v>
      </c>
    </row>
    <row r="39" customFormat="false" ht="12" hidden="false" customHeight="true" outlineLevel="0" collapsed="false">
      <c r="A39" s="20" t="s">
        <v>247</v>
      </c>
    </row>
    <row r="40" customFormat="false" ht="12" hidden="false" customHeight="true" outlineLevel="0" collapsed="false">
      <c r="A40" s="20" t="s">
        <v>32</v>
      </c>
    </row>
    <row r="41" customFormat="false" ht="12" hidden="false" customHeight="true" outlineLevel="0" collapsed="false">
      <c r="A41" s="20" t="s">
        <v>38</v>
      </c>
    </row>
    <row r="42" customFormat="false" ht="12" hidden="false" customHeight="true" outlineLevel="0" collapsed="false">
      <c r="A42" s="20" t="s">
        <v>248</v>
      </c>
    </row>
    <row r="43" customFormat="false" ht="12" hidden="false" customHeight="true" outlineLevel="0" collapsed="false">
      <c r="A43" s="20" t="s">
        <v>249</v>
      </c>
    </row>
    <row r="44" customFormat="false" ht="12" hidden="false" customHeight="true" outlineLevel="0" collapsed="false">
      <c r="A44" s="20" t="s">
        <v>250</v>
      </c>
    </row>
    <row r="45" customFormat="false" ht="12" hidden="false" customHeight="true" outlineLevel="0" collapsed="false">
      <c r="A45" s="20" t="s">
        <v>251</v>
      </c>
    </row>
    <row r="46" customFormat="false" ht="12" hidden="false" customHeight="true" outlineLevel="0" collapsed="false">
      <c r="A46" s="20" t="s">
        <v>252</v>
      </c>
    </row>
    <row r="47" customFormat="false" ht="12" hidden="false" customHeight="true" outlineLevel="0" collapsed="false">
      <c r="A47" s="20" t="s">
        <v>75</v>
      </c>
    </row>
    <row r="48" customFormat="false" ht="12" hidden="false" customHeight="true" outlineLevel="0" collapsed="false">
      <c r="A48" s="20" t="s">
        <v>79</v>
      </c>
    </row>
    <row r="49" customFormat="false" ht="12" hidden="false" customHeight="true" outlineLevel="0" collapsed="false">
      <c r="A49" s="20" t="s">
        <v>253</v>
      </c>
    </row>
    <row r="50" customFormat="false" ht="12" hidden="false" customHeight="true" outlineLevel="0" collapsed="false">
      <c r="A50" s="20" t="s">
        <v>254</v>
      </c>
    </row>
    <row r="51" customFormat="false" ht="12" hidden="false" customHeight="true" outlineLevel="0" collapsed="false">
      <c r="A51" s="20" t="s">
        <v>255</v>
      </c>
    </row>
    <row r="52" customFormat="false" ht="12" hidden="false" customHeight="true" outlineLevel="0" collapsed="false">
      <c r="A52" s="20" t="s">
        <v>104</v>
      </c>
    </row>
    <row r="53" customFormat="false" ht="12" hidden="false" customHeight="true" outlineLevel="0" collapsed="false">
      <c r="A53" s="20" t="s">
        <v>256</v>
      </c>
    </row>
    <row r="54" customFormat="false" ht="12" hidden="false" customHeight="true" outlineLevel="0" collapsed="false">
      <c r="A54" s="20" t="s">
        <v>257</v>
      </c>
    </row>
    <row r="55" customFormat="false" ht="12" hidden="false" customHeight="true" outlineLevel="0" collapsed="false">
      <c r="A55" s="20" t="s">
        <v>135</v>
      </c>
    </row>
    <row r="56" customFormat="false" ht="12" hidden="false" customHeight="true" outlineLevel="0" collapsed="false">
      <c r="A56" s="20" t="s">
        <v>258</v>
      </c>
    </row>
    <row r="57" customFormat="false" ht="12" hidden="false" customHeight="true" outlineLevel="0" collapsed="false">
      <c r="A57" s="20" t="s">
        <v>259</v>
      </c>
    </row>
    <row r="58" customFormat="false" ht="12" hidden="false" customHeight="true" outlineLevel="0" collapsed="false">
      <c r="A58" s="20" t="s">
        <v>127</v>
      </c>
    </row>
    <row r="59" customFormat="false" ht="12" hidden="false" customHeight="true" outlineLevel="0" collapsed="false">
      <c r="A59" s="20" t="s">
        <v>197</v>
      </c>
    </row>
    <row r="60" customFormat="false" ht="12" hidden="false" customHeight="true" outlineLevel="0" collapsed="false">
      <c r="A60" s="20" t="s">
        <v>260</v>
      </c>
    </row>
    <row r="61" customFormat="false" ht="12" hidden="false" customHeight="true" outlineLevel="0" collapsed="false">
      <c r="A61" s="20" t="s">
        <v>261</v>
      </c>
    </row>
    <row r="62" customFormat="false" ht="12" hidden="false" customHeight="true" outlineLevel="0" collapsed="false">
      <c r="A62" s="20" t="s">
        <v>262</v>
      </c>
    </row>
    <row r="63" customFormat="false" ht="12" hidden="false" customHeight="true" outlineLevel="0" collapsed="false">
      <c r="A63" s="20" t="s">
        <v>188</v>
      </c>
    </row>
    <row r="64" customFormat="false" ht="12" hidden="false" customHeight="true" outlineLevel="0" collapsed="false">
      <c r="A64" s="20" t="s">
        <v>263</v>
      </c>
    </row>
    <row r="65" customFormat="false" ht="12" hidden="false" customHeight="true" outlineLevel="0" collapsed="false">
      <c r="A65" s="20" t="s">
        <v>71</v>
      </c>
    </row>
    <row r="66" customFormat="false" ht="12" hidden="false" customHeight="true" outlineLevel="0" collapsed="false">
      <c r="A66" s="20" t="s">
        <v>155</v>
      </c>
    </row>
    <row r="67" customFormat="false" ht="12" hidden="false" customHeight="true" outlineLevel="0" collapsed="false">
      <c r="A67" s="20" t="s">
        <v>264</v>
      </c>
    </row>
    <row r="68" customFormat="false" ht="12" hidden="false" customHeight="true" outlineLevel="0" collapsed="false">
      <c r="A68" s="20" t="s">
        <v>129</v>
      </c>
    </row>
    <row r="69" customFormat="false" ht="12" hidden="false" customHeight="true" outlineLevel="0" collapsed="false">
      <c r="A69" s="20" t="s">
        <v>265</v>
      </c>
    </row>
    <row r="70" customFormat="false" ht="12" hidden="false" customHeight="true" outlineLevel="0" collapsed="false">
      <c r="A70" s="20" t="s">
        <v>266</v>
      </c>
    </row>
    <row r="71" customFormat="false" ht="12" hidden="false" customHeight="true" outlineLevel="0" collapsed="false">
      <c r="A71" s="20" t="s">
        <v>267</v>
      </c>
    </row>
    <row r="72" customFormat="false" ht="12" hidden="false" customHeight="true" outlineLevel="0" collapsed="false">
      <c r="A72" s="20" t="s">
        <v>268</v>
      </c>
    </row>
    <row r="73" customFormat="false" ht="12" hidden="false" customHeight="true" outlineLevel="0" collapsed="false">
      <c r="A73" s="20" t="s">
        <v>49</v>
      </c>
    </row>
    <row r="74" customFormat="false" ht="12" hidden="false" customHeight="true" outlineLevel="0" collapsed="false">
      <c r="A74" s="20" t="s">
        <v>269</v>
      </c>
    </row>
    <row r="75" customFormat="false" ht="12" hidden="false" customHeight="true" outlineLevel="0" collapsed="false">
      <c r="A75" s="20" t="s">
        <v>270</v>
      </c>
    </row>
    <row r="76" customFormat="false" ht="12" hidden="false" customHeight="true" outlineLevel="0" collapsed="false">
      <c r="A76" s="20" t="s">
        <v>145</v>
      </c>
    </row>
    <row r="77" customFormat="false" ht="12" hidden="false" customHeight="true" outlineLevel="0" collapsed="false">
      <c r="A77" s="20" t="s">
        <v>271</v>
      </c>
    </row>
    <row r="78" customFormat="false" ht="12" hidden="false" customHeight="true" outlineLevel="0" collapsed="false">
      <c r="A78" s="20" t="s">
        <v>272</v>
      </c>
    </row>
    <row r="79" customFormat="false" ht="12" hidden="false" customHeight="true" outlineLevel="0" collapsed="false">
      <c r="A79" s="20" t="s">
        <v>273</v>
      </c>
    </row>
    <row r="80" customFormat="false" ht="12" hidden="false" customHeight="true" outlineLevel="0" collapsed="false">
      <c r="A80" s="20" t="s">
        <v>274</v>
      </c>
    </row>
    <row r="81" customFormat="false" ht="12" hidden="false" customHeight="true" outlineLevel="0" collapsed="false">
      <c r="A81" s="20" t="s">
        <v>275</v>
      </c>
    </row>
    <row r="82" customFormat="false" ht="12" hidden="false" customHeight="true" outlineLevel="0" collapsed="false">
      <c r="A82" s="20" t="s">
        <v>276</v>
      </c>
    </row>
    <row r="83" customFormat="false" ht="12" hidden="false" customHeight="true" outlineLevel="0" collapsed="false">
      <c r="A83" s="20" t="s">
        <v>277</v>
      </c>
    </row>
    <row r="84" customFormat="false" ht="12" hidden="false" customHeight="true" outlineLevel="0" collapsed="false">
      <c r="A84" s="20" t="s">
        <v>278</v>
      </c>
    </row>
    <row r="85" customFormat="false" ht="12" hidden="false" customHeight="true" outlineLevel="0" collapsed="false">
      <c r="A85" s="20" t="s">
        <v>279</v>
      </c>
    </row>
    <row r="86" customFormat="false" ht="12" hidden="false" customHeight="true" outlineLevel="0" collapsed="false">
      <c r="A86" s="20" t="s">
        <v>280</v>
      </c>
    </row>
    <row r="87" customFormat="false" ht="12" hidden="false" customHeight="true" outlineLevel="0" collapsed="false">
      <c r="A87" s="20" t="s">
        <v>57</v>
      </c>
    </row>
    <row r="88" customFormat="false" ht="12" hidden="false" customHeight="true" outlineLevel="0" collapsed="false">
      <c r="A88" s="20" t="s">
        <v>281</v>
      </c>
    </row>
    <row r="89" customFormat="false" ht="12" hidden="false" customHeight="true" outlineLevel="0" collapsed="false">
      <c r="A89" s="20" t="s">
        <v>282</v>
      </c>
    </row>
    <row r="90" customFormat="false" ht="12" hidden="false" customHeight="true" outlineLevel="0" collapsed="false">
      <c r="A90" s="20" t="s">
        <v>283</v>
      </c>
    </row>
    <row r="91" customFormat="false" ht="12" hidden="false" customHeight="true" outlineLevel="0" collapsed="false">
      <c r="A91" s="20" t="s">
        <v>284</v>
      </c>
    </row>
    <row r="92" customFormat="false" ht="12" hidden="false" customHeight="true" outlineLevel="0" collapsed="false">
      <c r="A92" s="20" t="s">
        <v>285</v>
      </c>
    </row>
    <row r="93" customFormat="false" ht="12" hidden="false" customHeight="true" outlineLevel="0" collapsed="false">
      <c r="A93" s="20" t="s">
        <v>286</v>
      </c>
    </row>
    <row r="94" customFormat="false" ht="12" hidden="false" customHeight="true" outlineLevel="0" collapsed="false">
      <c r="A94" s="20" t="s">
        <v>287</v>
      </c>
    </row>
    <row r="95" customFormat="false" ht="12" hidden="false" customHeight="true" outlineLevel="0" collapsed="false">
      <c r="A95" s="20" t="s">
        <v>288</v>
      </c>
    </row>
    <row r="96" customFormat="false" ht="12" hidden="false" customHeight="true" outlineLevel="0" collapsed="false">
      <c r="A96" s="20" t="s">
        <v>289</v>
      </c>
    </row>
    <row r="97" customFormat="false" ht="12" hidden="false" customHeight="true" outlineLevel="0" collapsed="false">
      <c r="A97" s="20" t="s">
        <v>290</v>
      </c>
    </row>
    <row r="98" customFormat="false" ht="12" hidden="false" customHeight="true" outlineLevel="0" collapsed="false">
      <c r="A98" s="20" t="s">
        <v>291</v>
      </c>
    </row>
    <row r="99" customFormat="false" ht="12" hidden="false" customHeight="true" outlineLevel="0" collapsed="false">
      <c r="A99" s="20" t="s">
        <v>292</v>
      </c>
    </row>
    <row r="100" customFormat="false" ht="12" hidden="false" customHeight="true" outlineLevel="0" collapsed="false">
      <c r="A100" s="20" t="s">
        <v>293</v>
      </c>
    </row>
    <row r="101" customFormat="false" ht="12" hidden="false" customHeight="true" outlineLevel="0" collapsed="false">
      <c r="A101" s="20" t="s">
        <v>294</v>
      </c>
    </row>
    <row r="102" customFormat="false" ht="12" hidden="false" customHeight="true" outlineLevel="0" collapsed="false">
      <c r="A102" s="20" t="s">
        <v>295</v>
      </c>
    </row>
    <row r="103" customFormat="false" ht="12" hidden="false" customHeight="true" outlineLevel="0" collapsed="false">
      <c r="A103" s="20" t="s">
        <v>296</v>
      </c>
    </row>
    <row r="104" customFormat="false" ht="12" hidden="false" customHeight="true" outlineLevel="0" collapsed="false">
      <c r="A104" s="20" t="s">
        <v>297</v>
      </c>
    </row>
    <row r="105" customFormat="false" ht="12" hidden="false" customHeight="true" outlineLevel="0" collapsed="false">
      <c r="A105" s="20" t="s">
        <v>40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U101"/>
  <sheetViews>
    <sheetView windowProtection="false"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RowHeight="15"/>
  <cols>
    <col collapsed="false" hidden="false" max="2" min="1" style="0" width="8.63775510204082"/>
    <col collapsed="false" hidden="false" max="3" min="3" style="0" width="9.04591836734694"/>
    <col collapsed="false" hidden="false" max="6" min="4" style="0" width="8.63775510204082"/>
    <col collapsed="false" hidden="false" max="7" min="7" style="0" width="27.1326530612245"/>
    <col collapsed="false" hidden="false" max="10" min="8" style="0" width="11.4744897959184"/>
    <col collapsed="false" hidden="false" max="17" min="11" style="0" width="3.64285714285714"/>
    <col collapsed="false" hidden="false" max="18" min="18" style="0" width="32.6683673469388"/>
    <col collapsed="false" hidden="false" max="20" min="19" style="0" width="3.91326530612245"/>
    <col collapsed="false" hidden="false" max="26" min="21" style="0" width="8.63775510204082"/>
  </cols>
  <sheetData>
    <row r="1" customFormat="false" ht="139.5" hidden="false" customHeight="true" outlineLevel="0" collapsed="false">
      <c r="A1" s="21" t="s">
        <v>298</v>
      </c>
      <c r="B1" s="21" t="s">
        <v>299</v>
      </c>
      <c r="C1" s="22" t="s">
        <v>300</v>
      </c>
      <c r="D1" s="21" t="s">
        <v>301</v>
      </c>
      <c r="E1" s="21" t="s">
        <v>302</v>
      </c>
      <c r="F1" s="21" t="s">
        <v>303</v>
      </c>
      <c r="G1" s="23" t="str">
        <f aca="false">'Work Summary Form'!B9</f>
        <v>Equipment type</v>
      </c>
      <c r="H1" s="24" t="str">
        <f aca="false">'Work Summary Form'!C9</f>
        <v>Manufacturer</v>
      </c>
      <c r="I1" s="24" t="str">
        <f aca="false">'Work Summary Form'!D9</f>
        <v>Model</v>
      </c>
      <c r="J1" s="24" t="str">
        <f aca="false">'Work Summary Form'!E9</f>
        <v>Serial Number</v>
      </c>
      <c r="K1" s="24" t="str">
        <f aca="false">'Work Summary Form'!F9</f>
        <v>Plumbing</v>
      </c>
      <c r="L1" s="24" t="str">
        <f aca="false">'Work Summary Form'!G9</f>
        <v>Motor</v>
      </c>
      <c r="M1" s="24" t="str">
        <f aca="false">'Work Summary Form'!H9</f>
        <v>Electric Simple</v>
      </c>
      <c r="N1" s="24" t="str">
        <f aca="false">'Work Summary Form'!I9</f>
        <v>Mechanical Simple</v>
      </c>
      <c r="O1" s="24" t="str">
        <f aca="false">'Work Summary Form'!J9</f>
        <v>Power Supply</v>
      </c>
      <c r="P1" s="24" t="str">
        <f aca="false">'Work Summary Form'!K9</f>
        <v>Isntallation/Training</v>
      </c>
      <c r="Q1" s="24" t="str">
        <f aca="false">'Work Summary Form'!L9</f>
        <v>Other</v>
      </c>
      <c r="R1" s="24" t="str">
        <f aca="false">'Work Summary Form'!M9</f>
        <v>Notes</v>
      </c>
      <c r="S1" s="21" t="str">
        <f aca="false">'Work Summary Form'!N9</f>
        <v>Repaired</v>
      </c>
      <c r="T1" s="21" t="str">
        <f aca="false">'Work Summary Form'!O9</f>
        <v>Abandoned</v>
      </c>
      <c r="U1" s="25"/>
    </row>
    <row r="2" customFormat="false" ht="12" hidden="false" customHeight="true" outlineLevel="0" collapsed="false">
      <c r="A2" s="20" t="str">
        <f aca="false">B2&amp;C2&amp;F2</f>
        <v>Asunción, Juigalpa and surrounding health centres in Chontales20/07/20151</v>
      </c>
      <c r="B2" s="20" t="str">
        <f aca="false">Hospital</f>
        <v>Asunción, Juigalpa and surrounding health centres in Chontales</v>
      </c>
      <c r="C2" s="26" t="str">
        <f aca="false">Date</f>
        <v>20/07/2015</v>
      </c>
      <c r="D2" s="20" t="str">
        <f aca="false">Engineers</f>
        <v>Deanna Hood, Sindora Baddam</v>
      </c>
      <c r="E2" s="20" t="str">
        <f aca="false">Country</f>
        <v>Nicaragua</v>
      </c>
      <c r="F2" s="20" t="n">
        <f aca="false">'Work Summary Form'!A10</f>
        <v>1</v>
      </c>
      <c r="G2" s="20" t="str">
        <f aca="false">'Work Summary Form'!B10</f>
        <v>Incubator (infant)</v>
      </c>
      <c r="H2" s="20" t="str">
        <f aca="false">'Work Summary Form'!C10</f>
        <v>Dräger</v>
      </c>
      <c r="I2" s="20" t="str">
        <f aca="false">'Work Summary Form'!D10</f>
        <v>8000 SC / 2m 20315</v>
      </c>
      <c r="J2" s="20" t="str">
        <f aca="false">'Work Summary Form'!E10</f>
        <v>ARDF-00 0 1</v>
      </c>
      <c r="K2" s="20" t="n">
        <f aca="false">'Work Summary Form'!F10</f>
        <v>0</v>
      </c>
      <c r="L2" s="20" t="n">
        <f aca="false">'Work Summary Form'!G10</f>
        <v>0</v>
      </c>
      <c r="M2" s="20" t="n">
        <f aca="false">'Work Summary Form'!H10</f>
        <v>0</v>
      </c>
      <c r="N2" s="20" t="n">
        <f aca="false">'Work Summary Form'!I10</f>
        <v>1</v>
      </c>
      <c r="O2" s="20" t="n">
        <f aca="false">'Work Summary Form'!J10</f>
        <v>0</v>
      </c>
      <c r="P2" s="20" t="n">
        <f aca="false">'Work Summary Form'!K10</f>
        <v>0</v>
      </c>
      <c r="Q2" s="20" t="n">
        <f aca="false">'Work Summary Form'!L10</f>
        <v>0</v>
      </c>
      <c r="R2" s="20" t="str">
        <f aca="false">'Work Summary Form'!M10</f>
        <v>Perspex door fractured. Maintenance staff made a metal brace for door and we did preventative maintenance on the internals. Fixed a buzzer that had come apart and cable holder that was otherwise not used.</v>
      </c>
      <c r="S2" s="20" t="n">
        <f aca="false">'Work Summary Form'!N10</f>
        <v>1</v>
      </c>
      <c r="T2" s="20" t="n">
        <f aca="false">'Work Summary Form'!O10</f>
        <v>0</v>
      </c>
    </row>
    <row r="3" customFormat="false" ht="12" hidden="false" customHeight="true" outlineLevel="0" collapsed="false">
      <c r="A3" s="20" t="str">
        <f aca="false">B3&amp;C3&amp;F3</f>
        <v>Asunción, Juigalpa and surrounding health centres in Chontales20/07/20152</v>
      </c>
      <c r="B3" s="20" t="str">
        <f aca="false">Hospital</f>
        <v>Asunción, Juigalpa and surrounding health centres in Chontales</v>
      </c>
      <c r="C3" s="26" t="str">
        <f aca="false">Date</f>
        <v>20/07/2015</v>
      </c>
      <c r="D3" s="20" t="str">
        <f aca="false">Engineers</f>
        <v>Deanna Hood, Sindora Baddam</v>
      </c>
      <c r="E3" s="20" t="str">
        <f aca="false">Country</f>
        <v>Nicaragua</v>
      </c>
      <c r="F3" s="20" t="n">
        <f aca="false">'Work Summary Form'!A11</f>
        <v>2</v>
      </c>
      <c r="G3" s="20" t="str">
        <f aca="false">'Work Summary Form'!B11</f>
        <v>Infant Warmer (radiant or other)</v>
      </c>
      <c r="H3" s="20" t="n">
        <f aca="false">'Work Summary Form'!C11</f>
        <v>0</v>
      </c>
      <c r="I3" s="20" t="n">
        <f aca="false">'Work Summary Form'!D11</f>
        <v>0</v>
      </c>
      <c r="J3" s="20" t="n">
        <f aca="false">'Work Summary Form'!E11</f>
        <v>0</v>
      </c>
      <c r="K3" s="20" t="n">
        <f aca="false">'Work Summary Form'!F11</f>
        <v>0</v>
      </c>
      <c r="L3" s="20" t="n">
        <f aca="false">'Work Summary Form'!G11</f>
        <v>0</v>
      </c>
      <c r="M3" s="20" t="n">
        <f aca="false">'Work Summary Form'!H11</f>
        <v>0</v>
      </c>
      <c r="N3" s="20" t="n">
        <f aca="false">'Work Summary Form'!I11</f>
        <v>0</v>
      </c>
      <c r="O3" s="20" t="n">
        <f aca="false">'Work Summary Form'!J11</f>
        <v>1</v>
      </c>
      <c r="P3" s="20" t="n">
        <f aca="false">'Work Summary Form'!K11</f>
        <v>0</v>
      </c>
      <c r="Q3" s="20" t="n">
        <f aca="false">'Work Summary Form'!L11</f>
        <v>0</v>
      </c>
      <c r="R3" s="20" t="str">
        <f aca="false">'Work Summary Form'!M11</f>
        <v>Active wire disconnected at the plug; spliced with another connector.</v>
      </c>
      <c r="S3" s="20" t="n">
        <f aca="false">'Work Summary Form'!N11</f>
        <v>1</v>
      </c>
      <c r="T3" s="20" t="n">
        <f aca="false">'Work Summary Form'!O11</f>
        <v>0</v>
      </c>
    </row>
    <row r="4" customFormat="false" ht="12" hidden="false" customHeight="true" outlineLevel="0" collapsed="false">
      <c r="A4" s="20" t="str">
        <f aca="false">B4&amp;C4&amp;F4</f>
        <v>Asunción, Juigalpa and surrounding health centres in Chontales20/07/20153</v>
      </c>
      <c r="B4" s="20" t="str">
        <f aca="false">Hospital</f>
        <v>Asunción, Juigalpa and surrounding health centres in Chontales</v>
      </c>
      <c r="C4" s="26" t="str">
        <f aca="false">Date</f>
        <v>20/07/2015</v>
      </c>
      <c r="D4" s="20" t="str">
        <f aca="false">Engineers</f>
        <v>Deanna Hood, Sindora Baddam</v>
      </c>
      <c r="E4" s="20" t="str">
        <f aca="false">Country</f>
        <v>Nicaragua</v>
      </c>
      <c r="F4" s="20" t="n">
        <f aca="false">'Work Summary Form'!A12</f>
        <v>3</v>
      </c>
      <c r="G4" s="20" t="str">
        <f aca="false">'Work Summary Form'!B12</f>
        <v>Ultrasound physiotherapy</v>
      </c>
      <c r="H4" s="20" t="str">
        <f aca="false">'Work Summary Form'!C12</f>
        <v>Exogen 2000+</v>
      </c>
      <c r="I4" s="20" t="n">
        <f aca="false">'Work Summary Form'!D12</f>
        <v>1408275</v>
      </c>
      <c r="J4" s="20" t="n">
        <f aca="false">'Work Summary Form'!E12</f>
        <v>904076426</v>
      </c>
      <c r="K4" s="20" t="n">
        <f aca="false">'Work Summary Form'!F12</f>
        <v>0</v>
      </c>
      <c r="L4" s="20" t="n">
        <f aca="false">'Work Summary Form'!G12</f>
        <v>0</v>
      </c>
      <c r="M4" s="20" t="str">
        <f aca="false">'Work Summary Form'!H12</f>
        <v> </v>
      </c>
      <c r="N4" s="20" t="n">
        <f aca="false">'Work Summary Form'!I12</f>
        <v>0</v>
      </c>
      <c r="O4" s="20" t="n">
        <f aca="false">'Work Summary Form'!J12</f>
        <v>1</v>
      </c>
      <c r="P4" s="20" t="n">
        <f aca="false">'Work Summary Form'!K12</f>
        <v>0</v>
      </c>
      <c r="Q4" s="20" t="n">
        <f aca="false">'Work Summary Form'!L12</f>
        <v>0</v>
      </c>
      <c r="R4" s="20" t="str">
        <f aca="false">'Work Summary Form'!M12</f>
        <v>Error 32 even with coupling gel. Must have meant low internal batteries (5x 3.6V lithium) because when using external power supply went away. Replaced batteries with 2x 9V alkaline.</v>
      </c>
      <c r="S4" s="20" t="n">
        <f aca="false">'Work Summary Form'!N12</f>
        <v>1</v>
      </c>
      <c r="T4" s="20" t="n">
        <f aca="false">'Work Summary Form'!O12</f>
        <v>0</v>
      </c>
    </row>
    <row r="5" customFormat="false" ht="12" hidden="false" customHeight="true" outlineLevel="0" collapsed="false">
      <c r="A5" s="20" t="str">
        <f aca="false">B5&amp;C5&amp;F5</f>
        <v>Asunción, Juigalpa and surrounding health centres in Chontales20/07/20154</v>
      </c>
      <c r="B5" s="20" t="str">
        <f aca="false">Hospital</f>
        <v>Asunción, Juigalpa and surrounding health centres in Chontales</v>
      </c>
      <c r="C5" s="26" t="str">
        <f aca="false">Date</f>
        <v>20/07/2015</v>
      </c>
      <c r="D5" s="20" t="str">
        <f aca="false">Engineers</f>
        <v>Deanna Hood, Sindora Baddam</v>
      </c>
      <c r="E5" s="20" t="str">
        <f aca="false">Country</f>
        <v>Nicaragua</v>
      </c>
      <c r="F5" s="20" t="n">
        <f aca="false">'Work Summary Form'!A13</f>
        <v>4</v>
      </c>
      <c r="G5" s="20" t="str">
        <f aca="false">'Work Summary Form'!B13</f>
        <v>Capillary centrifuge</v>
      </c>
      <c r="H5" s="20" t="str">
        <f aca="false">'Work Summary Form'!C13</f>
        <v>Chem index inc</v>
      </c>
      <c r="I5" s="20" t="str">
        <f aca="false">'Work Summary Form'!D13</f>
        <v>DSC-030MH</v>
      </c>
      <c r="J5" s="20" t="str">
        <f aca="false">'Work Summary Form'!E13</f>
        <v>9603011-80</v>
      </c>
      <c r="K5" s="20" t="n">
        <f aca="false">'Work Summary Form'!F13</f>
        <v>0</v>
      </c>
      <c r="L5" s="20" t="n">
        <f aca="false">'Work Summary Form'!G13</f>
        <v>0</v>
      </c>
      <c r="M5" s="20" t="n">
        <f aca="false">'Work Summary Form'!H13</f>
        <v>0</v>
      </c>
      <c r="N5" s="20" t="n">
        <f aca="false">'Work Summary Form'!I13</f>
        <v>1</v>
      </c>
      <c r="O5" s="20" t="n">
        <f aca="false">'Work Summary Form'!J13</f>
        <v>0</v>
      </c>
      <c r="P5" s="20" t="n">
        <f aca="false">'Work Summary Form'!K13</f>
        <v>0</v>
      </c>
      <c r="Q5" s="20" t="n">
        <f aca="false">'Work Summary Form'!L13</f>
        <v>0</v>
      </c>
      <c r="R5" s="20" t="str">
        <f aca="false">'Work Summary Form'!M13</f>
        <v>Rubber barrier preventing vials from hitting outer wall missing. Replaced with a piece truck tyre tube. Cleaned out wasps nests from inside. Fixed support leg of motor so spinning disk doesn't scrape.</v>
      </c>
      <c r="S5" s="20" t="n">
        <f aca="false">'Work Summary Form'!N13</f>
        <v>1</v>
      </c>
      <c r="T5" s="20" t="n">
        <f aca="false">'Work Summary Form'!O13</f>
        <v>0</v>
      </c>
    </row>
    <row r="6" customFormat="false" ht="12" hidden="false" customHeight="true" outlineLevel="0" collapsed="false">
      <c r="A6" s="20" t="str">
        <f aca="false">B6&amp;C6&amp;F6</f>
        <v>Asunción, Juigalpa and surrounding health centres in Chontales20/07/20155</v>
      </c>
      <c r="B6" s="20" t="str">
        <f aca="false">Hospital</f>
        <v>Asunción, Juigalpa and surrounding health centres in Chontales</v>
      </c>
      <c r="C6" s="26" t="str">
        <f aca="false">Date</f>
        <v>20/07/2015</v>
      </c>
      <c r="D6" s="20" t="str">
        <f aca="false">Engineers</f>
        <v>Deanna Hood, Sindora Baddam</v>
      </c>
      <c r="E6" s="20" t="str">
        <f aca="false">Country</f>
        <v>Nicaragua</v>
      </c>
      <c r="F6" s="20" t="n">
        <f aca="false">'Work Summary Form'!A14</f>
        <v>5</v>
      </c>
      <c r="G6" s="20" t="str">
        <f aca="false">'Work Summary Form'!B14</f>
        <v>Transformer</v>
      </c>
      <c r="H6" s="20" t="str">
        <f aca="false">'Work Summary Form'!C14</f>
        <v>Chicago Digital Power</v>
      </c>
      <c r="I6" s="20" t="str">
        <f aca="false">'Work Summary Form'!D14</f>
        <v>BAVR1006</v>
      </c>
      <c r="J6" s="20" t="n">
        <f aca="false">'Work Summary Form'!E14</f>
        <v>0</v>
      </c>
      <c r="K6" s="20" t="n">
        <f aca="false">'Work Summary Form'!F14</f>
        <v>0</v>
      </c>
      <c r="L6" s="20" t="n">
        <f aca="false">'Work Summary Form'!G14</f>
        <v>0</v>
      </c>
      <c r="M6" s="20" t="n">
        <f aca="false">'Work Summary Form'!H14</f>
        <v>1</v>
      </c>
      <c r="N6" s="20" t="n">
        <f aca="false">'Work Summary Form'!I14</f>
        <v>0</v>
      </c>
      <c r="O6" s="20" t="n">
        <f aca="false">'Work Summary Form'!J14</f>
        <v>0</v>
      </c>
      <c r="P6" s="20" t="n">
        <f aca="false">'Work Summary Form'!K14</f>
        <v>0</v>
      </c>
      <c r="Q6" s="20" t="n">
        <f aca="false">'Work Summary Form'!L14</f>
        <v>0</v>
      </c>
      <c r="R6" s="20" t="str">
        <f aca="false">'Work Summary Form'!M14</f>
        <v>Power switch broken on surge protection box. Replaced with a switch from another.</v>
      </c>
      <c r="S6" s="20" t="n">
        <f aca="false">'Work Summary Form'!N14</f>
        <v>1</v>
      </c>
      <c r="T6" s="20" t="n">
        <f aca="false">'Work Summary Form'!O14</f>
        <v>0</v>
      </c>
    </row>
    <row r="7" customFormat="false" ht="12" hidden="false" customHeight="true" outlineLevel="0" collapsed="false">
      <c r="A7" s="20" t="str">
        <f aca="false">B7&amp;C7&amp;F7</f>
        <v>Asunción, Juigalpa and surrounding health centres in Chontales20/07/20156</v>
      </c>
      <c r="B7" s="20" t="str">
        <f aca="false">Hospital</f>
        <v>Asunción, Juigalpa and surrounding health centres in Chontales</v>
      </c>
      <c r="C7" s="26" t="str">
        <f aca="false">Date</f>
        <v>20/07/2015</v>
      </c>
      <c r="D7" s="20" t="str">
        <f aca="false">Engineers</f>
        <v>Deanna Hood, Sindora Baddam</v>
      </c>
      <c r="E7" s="20" t="str">
        <f aca="false">Country</f>
        <v>Nicaragua</v>
      </c>
      <c r="F7" s="20" t="n">
        <f aca="false">'Work Summary Form'!A15</f>
        <v>6</v>
      </c>
      <c r="G7" s="20" t="str">
        <f aca="false">'Work Summary Form'!B15</f>
        <v>Blood Pressure Device, Automatic (NIBP)</v>
      </c>
      <c r="H7" s="20" t="str">
        <f aca="false">'Work Summary Form'!C15</f>
        <v>Homedics</v>
      </c>
      <c r="I7" s="20" t="str">
        <f aca="false">'Work Summary Form'!D15</f>
        <v>BPS-420WGN</v>
      </c>
      <c r="J7" s="20" t="n">
        <f aca="false">'Work Summary Form'!E15</f>
        <v>8020766</v>
      </c>
      <c r="K7" s="20" t="n">
        <f aca="false">'Work Summary Form'!F15</f>
        <v>0</v>
      </c>
      <c r="L7" s="20" t="n">
        <f aca="false">'Work Summary Form'!G15</f>
        <v>0</v>
      </c>
      <c r="M7" s="20" t="n">
        <f aca="false">'Work Summary Form'!H15</f>
        <v>0</v>
      </c>
      <c r="N7" s="20" t="n">
        <f aca="false">'Work Summary Form'!I15</f>
        <v>1</v>
      </c>
      <c r="O7" s="20" t="n">
        <f aca="false">'Work Summary Form'!J15</f>
        <v>0</v>
      </c>
      <c r="P7" s="20" t="n">
        <f aca="false">'Work Summary Form'!K15</f>
        <v>0</v>
      </c>
      <c r="Q7" s="20" t="n">
        <f aca="false">'Work Summary Form'!L15</f>
        <v>0</v>
      </c>
      <c r="R7" s="20" t="str">
        <f aca="false">'Work Summary Form'!M15</f>
        <v>Leak in cuff. Sealed and restitched edges of covering fabric.</v>
      </c>
      <c r="S7" s="20" t="n">
        <f aca="false">'Work Summary Form'!N15</f>
        <v>1</v>
      </c>
      <c r="T7" s="20" t="n">
        <f aca="false">'Work Summary Form'!O15</f>
        <v>0</v>
      </c>
    </row>
    <row r="8" customFormat="false" ht="12" hidden="false" customHeight="true" outlineLevel="0" collapsed="false">
      <c r="A8" s="20" t="str">
        <f aca="false">B8&amp;C8&amp;F8</f>
        <v>Asunción, Juigalpa and surrounding health centres in Chontales20/07/20158</v>
      </c>
      <c r="B8" s="20" t="str">
        <f aca="false">Hospital</f>
        <v>Asunción, Juigalpa and surrounding health centres in Chontales</v>
      </c>
      <c r="C8" s="26" t="str">
        <f aca="false">Date</f>
        <v>20/07/2015</v>
      </c>
      <c r="D8" s="20" t="str">
        <f aca="false">Engineers</f>
        <v>Deanna Hood, Sindora Baddam</v>
      </c>
      <c r="E8" s="20" t="str">
        <f aca="false">Country</f>
        <v>Nicaragua</v>
      </c>
      <c r="F8" s="20" t="n">
        <f aca="false">'Work Summary Form'!A17</f>
        <v>8</v>
      </c>
      <c r="G8" s="20" t="str">
        <f aca="false">'Work Summary Form'!B17</f>
        <v>Capillary centrifuge</v>
      </c>
      <c r="H8" s="20" t="str">
        <f aca="false">'Work Summary Form'!C17</f>
        <v>LW Scientific</v>
      </c>
      <c r="I8" s="20" t="str">
        <f aca="false">'Work Summary Form'!D17</f>
        <v>LWS-M24</v>
      </c>
      <c r="J8" s="20" t="n">
        <f aca="false">'Work Summary Form'!E17</f>
        <v>409234</v>
      </c>
      <c r="K8" s="20" t="n">
        <f aca="false">'Work Summary Form'!F17</f>
        <v>0</v>
      </c>
      <c r="L8" s="20" t="n">
        <f aca="false">'Work Summary Form'!G17</f>
        <v>0</v>
      </c>
      <c r="M8" s="20" t="n">
        <f aca="false">'Work Summary Form'!H17</f>
        <v>0</v>
      </c>
      <c r="N8" s="20" t="n">
        <f aca="false">'Work Summary Form'!I17</f>
        <v>1</v>
      </c>
      <c r="O8" s="20" t="n">
        <f aca="false">'Work Summary Form'!J17</f>
        <v>0</v>
      </c>
      <c r="P8" s="20" t="n">
        <f aca="false">'Work Summary Form'!K17</f>
        <v>0</v>
      </c>
      <c r="Q8" s="20" t="n">
        <f aca="false">'Work Summary Form'!L17</f>
        <v>0</v>
      </c>
      <c r="R8" s="20" t="str">
        <f aca="false">'Work Summary Form'!M17</f>
        <v>Replaced rubber barrier preventing vials from breaking.</v>
      </c>
      <c r="S8" s="20" t="n">
        <f aca="false">'Work Summary Form'!N17</f>
        <v>1</v>
      </c>
      <c r="T8" s="20" t="n">
        <f aca="false">'Work Summary Form'!O17</f>
        <v>0</v>
      </c>
    </row>
    <row r="9" customFormat="false" ht="12" hidden="false" customHeight="true" outlineLevel="0" collapsed="false">
      <c r="A9" s="20" t="str">
        <f aca="false">B9&amp;C9&amp;F9</f>
        <v>Asunción, Juigalpa and surrounding health centres in Chontales20/07/20159</v>
      </c>
      <c r="B9" s="20" t="str">
        <f aca="false">Hospital</f>
        <v>Asunción, Juigalpa and surrounding health centres in Chontales</v>
      </c>
      <c r="C9" s="26" t="str">
        <f aca="false">Date</f>
        <v>20/07/2015</v>
      </c>
      <c r="D9" s="20" t="str">
        <f aca="false">Engineers</f>
        <v>Deanna Hood, Sindora Baddam</v>
      </c>
      <c r="E9" s="20" t="str">
        <f aca="false">Country</f>
        <v>Nicaragua</v>
      </c>
      <c r="F9" s="20" t="n">
        <f aca="false">'Work Summary Form'!A18</f>
        <v>9</v>
      </c>
      <c r="G9" s="20" t="str">
        <f aca="false">'Work Summary Form'!B20</f>
        <v>Scales (laboratory and in wards)</v>
      </c>
      <c r="H9" s="20" t="str">
        <f aca="false">'Work Summary Form'!C20</f>
        <v>ADE</v>
      </c>
      <c r="I9" s="20" t="str">
        <f aca="false">'Work Summary Form'!D20</f>
        <v>M10813</v>
      </c>
      <c r="J9" s="20" t="n">
        <f aca="false">'Work Summary Form'!E20</f>
        <v>101002625</v>
      </c>
      <c r="K9" s="20" t="n">
        <f aca="false">'Work Summary Form'!F18</f>
        <v>0</v>
      </c>
      <c r="L9" s="20" t="n">
        <f aca="false">'Work Summary Form'!G18</f>
        <v>1</v>
      </c>
      <c r="M9" s="20" t="n">
        <f aca="false">'Work Summary Form'!H18</f>
        <v>0</v>
      </c>
      <c r="N9" s="20" t="n">
        <f aca="false">'Work Summary Form'!I18</f>
        <v>1</v>
      </c>
      <c r="O9" s="20" t="n">
        <f aca="false">'Work Summary Form'!J18</f>
        <v>1</v>
      </c>
      <c r="P9" s="20" t="n">
        <f aca="false">'Work Summary Form'!K18</f>
        <v>0</v>
      </c>
      <c r="Q9" s="20" t="n">
        <f aca="false">'Work Summary Form'!L18</f>
        <v>0</v>
      </c>
      <c r="R9" s="20" t="str">
        <f aca="false">'Work Summary Form'!M18</f>
        <v>Resoldered a wire burnt out near the motor. Replaced the cable with one with three pins because earth was missing. Replaced rubber barrier preventing vials from breaking.</v>
      </c>
      <c r="S9" s="20" t="n">
        <f aca="false">'Work Summary Form'!N18</f>
        <v>1</v>
      </c>
      <c r="T9" s="20" t="n">
        <f aca="false">'Work Summary Form'!O18</f>
        <v>0</v>
      </c>
    </row>
    <row r="10" customFormat="false" ht="12" hidden="false" customHeight="true" outlineLevel="0" collapsed="false">
      <c r="A10" s="20" t="str">
        <f aca="false">B10&amp;C10&amp;F10</f>
        <v>Asunción, Juigalpa and surrounding health centres in Chontales20/07/201510</v>
      </c>
      <c r="B10" s="20" t="str">
        <f aca="false">Hospital</f>
        <v>Asunción, Juigalpa and surrounding health centres in Chontales</v>
      </c>
      <c r="C10" s="26" t="str">
        <f aca="false">Date</f>
        <v>20/07/2015</v>
      </c>
      <c r="D10" s="20" t="str">
        <f aca="false">Engineers</f>
        <v>Deanna Hood, Sindora Baddam</v>
      </c>
      <c r="E10" s="20" t="str">
        <f aca="false">Country</f>
        <v>Nicaragua</v>
      </c>
      <c r="F10" s="20" t="n">
        <f aca="false">'Work Summary Form'!A19</f>
        <v>10</v>
      </c>
      <c r="G10" s="20" t="str">
        <f aca="false">'Work Summary Form'!B19</f>
        <v>Centrifuge</v>
      </c>
      <c r="H10" s="20" t="n">
        <f aca="false">'Work Summary Form'!C19</f>
        <v>0</v>
      </c>
      <c r="I10" s="20" t="str">
        <f aca="false">'Work Summary Form'!D19</f>
        <v>LWS-M24 combo</v>
      </c>
      <c r="J10" s="20" t="str">
        <f aca="false">'Work Summary Form'!E19</f>
        <v>0211180</v>
      </c>
      <c r="K10" s="20" t="n">
        <f aca="false">'Work Summary Form'!F19</f>
        <v>0</v>
      </c>
      <c r="L10" s="20" t="n">
        <f aca="false">'Work Summary Form'!G19</f>
        <v>0</v>
      </c>
      <c r="M10" s="20" t="n">
        <f aca="false">'Work Summary Form'!H19</f>
        <v>0</v>
      </c>
      <c r="N10" s="20" t="n">
        <f aca="false">'Work Summary Form'!I19</f>
        <v>1</v>
      </c>
      <c r="O10" s="20" t="n">
        <f aca="false">'Work Summary Form'!J19</f>
        <v>0</v>
      </c>
      <c r="P10" s="20" t="n">
        <f aca="false">'Work Summary Form'!K19</f>
        <v>1</v>
      </c>
      <c r="Q10" s="20" t="n">
        <f aca="false">'Work Summary Form'!L19</f>
        <v>0</v>
      </c>
      <c r="R10" s="20" t="str">
        <f aca="false">'Work Summary Form'!M19</f>
        <v>Unbalanced load biggest problem, also needed an adjustment of door closed sensor.</v>
      </c>
      <c r="S10" s="20" t="n">
        <f aca="false">'Work Summary Form'!N19</f>
        <v>1</v>
      </c>
      <c r="T10" s="20" t="n">
        <f aca="false">'Work Summary Form'!O19</f>
        <v>0</v>
      </c>
    </row>
    <row r="11" customFormat="false" ht="12" hidden="false" customHeight="true" outlineLevel="0" collapsed="false">
      <c r="A11" s="20" t="str">
        <f aca="false">B11&amp;C11&amp;F11</f>
        <v>Asunción, Juigalpa and surrounding health centres in Chontales20/07/201511</v>
      </c>
      <c r="B11" s="20" t="str">
        <f aca="false">Hospital</f>
        <v>Asunción, Juigalpa and surrounding health centres in Chontales</v>
      </c>
      <c r="C11" s="26" t="str">
        <f aca="false">Date</f>
        <v>20/07/2015</v>
      </c>
      <c r="D11" s="20" t="str">
        <f aca="false">Engineers</f>
        <v>Deanna Hood, Sindora Baddam</v>
      </c>
      <c r="E11" s="20" t="str">
        <f aca="false">Country</f>
        <v>Nicaragua</v>
      </c>
      <c r="F11" s="20" t="n">
        <f aca="false">'Work Summary Form'!A20</f>
        <v>11</v>
      </c>
      <c r="G11" s="20" t="e">
        <f aca="false">'work summary form'!#ref!</f>
        <v>#VALUE!</v>
      </c>
      <c r="H11" s="20" t="e">
        <f aca="false">'work summary form'!#ref!</f>
        <v>#VALUE!</v>
      </c>
      <c r="I11" s="20" t="e">
        <f aca="false">'work summary form'!#ref!</f>
        <v>#VALUE!</v>
      </c>
      <c r="J11" s="20" t="e">
        <f aca="false">'work summary form'!#ref!</f>
        <v>#VALUE!</v>
      </c>
      <c r="K11" s="20" t="n">
        <f aca="false">'Work Summary Form'!F20</f>
        <v>0</v>
      </c>
      <c r="L11" s="20" t="n">
        <f aca="false">'Work Summary Form'!G20</f>
        <v>0</v>
      </c>
      <c r="M11" s="20" t="n">
        <f aca="false">'Work Summary Form'!H20</f>
        <v>0</v>
      </c>
      <c r="N11" s="20" t="n">
        <f aca="false">'Work Summary Form'!I20</f>
        <v>1</v>
      </c>
      <c r="O11" s="20" t="n">
        <f aca="false">'Work Summary Form'!J20</f>
        <v>0</v>
      </c>
      <c r="P11" s="20" t="n">
        <f aca="false">'Work Summary Form'!K20</f>
        <v>0</v>
      </c>
      <c r="Q11" s="20" t="n">
        <f aca="false">'Work Summary Form'!L20</f>
        <v>0</v>
      </c>
      <c r="R11" s="20" t="str">
        <f aca="false">'Work Summary Form'!M20</f>
        <v>Not balancing on necessary points correctly, and clip missing in weighing mechanism replaced with cable tie.</v>
      </c>
      <c r="S11" s="20" t="n">
        <f aca="false">'Work Summary Form'!N20</f>
        <v>1</v>
      </c>
      <c r="T11" s="20" t="n">
        <f aca="false">'Work Summary Form'!O20</f>
        <v>0</v>
      </c>
    </row>
    <row r="12" customFormat="false" ht="12" hidden="false" customHeight="true" outlineLevel="0" collapsed="false">
      <c r="A12" s="20" t="str">
        <f aca="false">B12&amp;C12&amp;F12</f>
        <v>Asunción, Juigalpa and surrounding health centres in Chontales20/07/201512</v>
      </c>
      <c r="B12" s="20" t="str">
        <f aca="false">Hospital</f>
        <v>Asunción, Juigalpa and surrounding health centres in Chontales</v>
      </c>
      <c r="C12" s="26" t="str">
        <f aca="false">Date</f>
        <v>20/07/2015</v>
      </c>
      <c r="D12" s="20" t="str">
        <f aca="false">Engineers</f>
        <v>Deanna Hood, Sindora Baddam</v>
      </c>
      <c r="E12" s="20" t="str">
        <f aca="false">Country</f>
        <v>Nicaragua</v>
      </c>
      <c r="F12" s="20" t="n">
        <f aca="false">'Work Summary Form'!A21</f>
        <v>12</v>
      </c>
      <c r="G12" s="20" t="str">
        <f aca="false">'Work Summary Form'!B21</f>
        <v>Microscope </v>
      </c>
      <c r="H12" s="20" t="str">
        <f aca="false">'Work Summary Form'!C21</f>
        <v>LW Scientific</v>
      </c>
      <c r="I12" s="20" t="str">
        <f aca="false">'Work Summary Form'!D21</f>
        <v>Revelation III</v>
      </c>
      <c r="J12" s="20" t="str">
        <f aca="false">'Work Summary Form'!E21</f>
        <v>003344</v>
      </c>
      <c r="K12" s="20" t="n">
        <f aca="false">'Work Summary Form'!F21</f>
        <v>0</v>
      </c>
      <c r="L12" s="20" t="n">
        <f aca="false">'Work Summary Form'!G21</f>
        <v>0</v>
      </c>
      <c r="M12" s="20" t="n">
        <f aca="false">'Work Summary Form'!H21</f>
        <v>0</v>
      </c>
      <c r="N12" s="20" t="n">
        <f aca="false">'Work Summary Form'!I21</f>
        <v>0</v>
      </c>
      <c r="O12" s="20" t="n">
        <f aca="false">'Work Summary Form'!J21</f>
        <v>0</v>
      </c>
      <c r="P12" s="20" t="n">
        <f aca="false">'Work Summary Form'!K21</f>
        <v>1</v>
      </c>
      <c r="Q12" s="20" t="n">
        <f aca="false">'Work Summary Form'!L21</f>
        <v>0</v>
      </c>
      <c r="R12" s="20" t="str">
        <f aca="false">'Work Summary Form'!M21</f>
        <v>New bulb blew once put in microscope - using 6V bulb in 12V microscope. Clearly labelled now.</v>
      </c>
      <c r="S12" s="20" t="n">
        <f aca="false">'Work Summary Form'!N21</f>
        <v>1</v>
      </c>
      <c r="T12" s="20" t="n">
        <f aca="false">'Work Summary Form'!O21</f>
        <v>0</v>
      </c>
    </row>
    <row r="13" customFormat="false" ht="12" hidden="false" customHeight="true" outlineLevel="0" collapsed="false">
      <c r="A13" s="20" t="str">
        <f aca="false">B13&amp;C13&amp;F13</f>
        <v>Asunción, Juigalpa and surrounding health centres in Chontales20/07/201513</v>
      </c>
      <c r="B13" s="20" t="str">
        <f aca="false">Hospital</f>
        <v>Asunción, Juigalpa and surrounding health centres in Chontales</v>
      </c>
      <c r="C13" s="26" t="str">
        <f aca="false">Date</f>
        <v>20/07/2015</v>
      </c>
      <c r="D13" s="20" t="str">
        <f aca="false">Engineers</f>
        <v>Deanna Hood, Sindora Baddam</v>
      </c>
      <c r="E13" s="20" t="str">
        <f aca="false">Country</f>
        <v>Nicaragua</v>
      </c>
      <c r="F13" s="20" t="n">
        <f aca="false">'Work Summary Form'!A22</f>
        <v>13</v>
      </c>
      <c r="G13" s="20" t="str">
        <f aca="false">'Work Summary Form'!B22</f>
        <v>Nebulizer</v>
      </c>
      <c r="H13" s="20" t="str">
        <f aca="false">'Work Summary Form'!C24</f>
        <v>Shuco</v>
      </c>
      <c r="I13" s="20" t="str">
        <f aca="false">'Work Summary Form'!D24</f>
        <v>S3000</v>
      </c>
      <c r="J13" s="20" t="str">
        <f aca="false">'Work Summary Form'!E24</f>
        <v>020700045670</v>
      </c>
      <c r="K13" s="20" t="n">
        <f aca="false">'Work Summary Form'!F22</f>
        <v>0</v>
      </c>
      <c r="L13" s="20" t="n">
        <f aca="false">'Work Summary Form'!G22</f>
        <v>0</v>
      </c>
      <c r="M13" s="20" t="n">
        <f aca="false">'Work Summary Form'!H22</f>
        <v>0</v>
      </c>
      <c r="N13" s="20" t="n">
        <f aca="false">'Work Summary Form'!I22</f>
        <v>1</v>
      </c>
      <c r="O13" s="20" t="n">
        <f aca="false">'Work Summary Form'!J22</f>
        <v>0</v>
      </c>
      <c r="P13" s="20" t="n">
        <f aca="false">'Work Summary Form'!K22</f>
        <v>0</v>
      </c>
      <c r="Q13" s="20" t="n">
        <f aca="false">'Work Summary Form'!L22</f>
        <v>0</v>
      </c>
      <c r="R13" s="20" t="str">
        <f aca="false">'Work Summary Form'!M22</f>
        <v>Piston disconnected from motor. Secured with cable tie to prevent coming off in the future.</v>
      </c>
      <c r="S13" s="20" t="n">
        <f aca="false">'Work Summary Form'!N22</f>
        <v>1</v>
      </c>
      <c r="T13" s="20" t="n">
        <f aca="false">'Work Summary Form'!O22</f>
        <v>0</v>
      </c>
    </row>
    <row r="14" customFormat="false" ht="12" hidden="false" customHeight="true" outlineLevel="0" collapsed="false">
      <c r="A14" s="20" t="str">
        <f aca="false">B14&amp;C14&amp;F14</f>
        <v>Asunción, Juigalpa and surrounding health centres in Chontales20/07/201514</v>
      </c>
      <c r="B14" s="20" t="str">
        <f aca="false">Hospital</f>
        <v>Asunción, Juigalpa and surrounding health centres in Chontales</v>
      </c>
      <c r="C14" s="26" t="str">
        <f aca="false">Date</f>
        <v>20/07/2015</v>
      </c>
      <c r="D14" s="20" t="str">
        <f aca="false">Engineers</f>
        <v>Deanna Hood, Sindora Baddam</v>
      </c>
      <c r="E14" s="20" t="str">
        <f aca="false">Country</f>
        <v>Nicaragua</v>
      </c>
      <c r="F14" s="20" t="n">
        <f aca="false">'Work Summary Form'!A23</f>
        <v>14</v>
      </c>
      <c r="G14" s="20" t="str">
        <f aca="false">'Work Summary Form'!B23</f>
        <v>Nebulizer</v>
      </c>
      <c r="H14" s="20" t="str">
        <f aca="false">'Work Summary Form'!C23</f>
        <v>Omron</v>
      </c>
      <c r="I14" s="20" t="str">
        <f aca="false">'Work Summary Form'!D23</f>
        <v>NE-C801</v>
      </c>
      <c r="J14" s="20" t="str">
        <f aca="false">'Work Summary Form'!E23</f>
        <v>20110100194UF</v>
      </c>
      <c r="K14" s="20" t="n">
        <f aca="false">'Work Summary Form'!F23</f>
        <v>0</v>
      </c>
      <c r="L14" s="20" t="n">
        <f aca="false">'Work Summary Form'!G23</f>
        <v>0</v>
      </c>
      <c r="M14" s="20" t="n">
        <f aca="false">'Work Summary Form'!H23</f>
        <v>0</v>
      </c>
      <c r="N14" s="20" t="n">
        <f aca="false">'Work Summary Form'!I23</f>
        <v>0</v>
      </c>
      <c r="O14" s="20" t="n">
        <f aca="false">'Work Summary Form'!J23</f>
        <v>0</v>
      </c>
      <c r="P14" s="20" t="n">
        <f aca="false">'Work Summary Form'!K23</f>
        <v>0</v>
      </c>
      <c r="Q14" s="20" t="n">
        <f aca="false">'Work Summary Form'!L23</f>
        <v>1</v>
      </c>
      <c r="R14" s="20" t="str">
        <f aca="false">'Work Summary Form'!M23</f>
        <v>Not making enough output - no internal faults found, but very lightweight compared to other nebulizers.</v>
      </c>
      <c r="S14" s="20" t="n">
        <f aca="false">'Work Summary Form'!N23</f>
        <v>0</v>
      </c>
      <c r="T14" s="20" t="n">
        <f aca="false">'Work Summary Form'!O23</f>
        <v>1</v>
      </c>
    </row>
    <row r="15" customFormat="false" ht="12" hidden="false" customHeight="true" outlineLevel="0" collapsed="false">
      <c r="A15" s="20" t="str">
        <f aca="false">B15&amp;C15&amp;F15</f>
        <v>Asunción, Juigalpa and surrounding health centres in Chontales20/07/201515</v>
      </c>
      <c r="B15" s="20" t="str">
        <f aca="false">Hospital</f>
        <v>Asunción, Juigalpa and surrounding health centres in Chontales</v>
      </c>
      <c r="C15" s="26" t="str">
        <f aca="false">Date</f>
        <v>20/07/2015</v>
      </c>
      <c r="D15" s="20" t="str">
        <f aca="false">Engineers</f>
        <v>Deanna Hood, Sindora Baddam</v>
      </c>
      <c r="E15" s="20" t="str">
        <f aca="false">Country</f>
        <v>Nicaragua</v>
      </c>
      <c r="F15" s="20" t="n">
        <f aca="false">'Work Summary Form'!A24</f>
        <v>15</v>
      </c>
      <c r="G15" s="20" t="str">
        <f aca="false">'Work Summary Form'!B24</f>
        <v>Nebulizer</v>
      </c>
      <c r="H15" s="20" t="e">
        <f aca="false">'work summary form'!#ref!</f>
        <v>#VALUE!</v>
      </c>
      <c r="I15" s="20" t="e">
        <f aca="false">'work summary form'!#ref!</f>
        <v>#VALUE!</v>
      </c>
      <c r="J15" s="20" t="e">
        <f aca="false">'work summary form'!#ref!</f>
        <v>#VALUE!</v>
      </c>
      <c r="K15" s="20" t="n">
        <f aca="false">'Work Summary Form'!F24</f>
        <v>0</v>
      </c>
      <c r="L15" s="20" t="n">
        <f aca="false">'Work Summary Form'!G24</f>
        <v>0</v>
      </c>
      <c r="M15" s="20" t="n">
        <f aca="false">'Work Summary Form'!H24</f>
        <v>0</v>
      </c>
      <c r="N15" s="20" t="n">
        <f aca="false">'Work Summary Form'!I24</f>
        <v>0</v>
      </c>
      <c r="O15" s="20" t="n">
        <f aca="false">'Work Summary Form'!J24</f>
        <v>0</v>
      </c>
      <c r="P15" s="20" t="n">
        <f aca="false">'Work Summary Form'!K24</f>
        <v>1</v>
      </c>
      <c r="Q15" s="20" t="n">
        <f aca="false">'Work Summary Form'!L24</f>
        <v>0</v>
      </c>
      <c r="R15" s="20" t="str">
        <f aca="false">'Work Summary Form'!M24</f>
        <v>Old and loud but functioning.</v>
      </c>
      <c r="S15" s="20" t="n">
        <f aca="false">'Work Summary Form'!N24</f>
        <v>1</v>
      </c>
      <c r="T15" s="20" t="n">
        <f aca="false">'Work Summary Form'!O24</f>
        <v>0</v>
      </c>
    </row>
    <row r="16" customFormat="false" ht="12" hidden="false" customHeight="true" outlineLevel="0" collapsed="false">
      <c r="A16" s="20" t="str">
        <f aca="false">B16&amp;C16&amp;F16</f>
        <v>Asunción, Juigalpa and surrounding health centres in Chontales20/07/201516</v>
      </c>
      <c r="B16" s="20" t="str">
        <f aca="false">Hospital</f>
        <v>Asunción, Juigalpa and surrounding health centres in Chontales</v>
      </c>
      <c r="C16" s="26" t="str">
        <f aca="false">Date</f>
        <v>20/07/2015</v>
      </c>
      <c r="D16" s="20" t="str">
        <f aca="false">Engineers</f>
        <v>Deanna Hood, Sindora Baddam</v>
      </c>
      <c r="E16" s="20" t="str">
        <f aca="false">Country</f>
        <v>Nicaragua</v>
      </c>
      <c r="F16" s="20" t="n">
        <f aca="false">'Work Summary Form'!A25</f>
        <v>16</v>
      </c>
      <c r="G16" s="20" t="str">
        <f aca="false">'Work Summary Form'!B25</f>
        <v>Nebulizer</v>
      </c>
      <c r="H16" s="20" t="str">
        <f aca="false">'Work Summary Form'!C25</f>
        <v>Shuco</v>
      </c>
      <c r="I16" s="20" t="str">
        <f aca="false">'Work Summary Form'!D25</f>
        <v>S3000</v>
      </c>
      <c r="J16" s="20" t="n">
        <f aca="false">'Work Summary Form'!E25</f>
        <v>0</v>
      </c>
      <c r="K16" s="20" t="n">
        <f aca="false">'Work Summary Form'!F25</f>
        <v>0</v>
      </c>
      <c r="L16" s="20" t="n">
        <f aca="false">'Work Summary Form'!G25</f>
        <v>0</v>
      </c>
      <c r="M16" s="20" t="n">
        <f aca="false">'Work Summary Form'!H25</f>
        <v>0</v>
      </c>
      <c r="N16" s="20" t="n">
        <f aca="false">'Work Summary Form'!I25</f>
        <v>1</v>
      </c>
      <c r="O16" s="20" t="n">
        <f aca="false">'Work Summary Form'!J25</f>
        <v>0</v>
      </c>
      <c r="P16" s="20" t="n">
        <f aca="false">'Work Summary Form'!K25</f>
        <v>0</v>
      </c>
      <c r="Q16" s="20" t="n">
        <f aca="false">'Work Summary Form'!L25</f>
        <v>0</v>
      </c>
      <c r="R16" s="20" t="str">
        <f aca="false">'Work Summary Form'!M25</f>
        <v>Tubing glued to output pipe for some reason has a kink. When removed, output pipe broke off.</v>
      </c>
      <c r="S16" s="20" t="n">
        <f aca="false">'Work Summary Form'!N25</f>
        <v>0</v>
      </c>
      <c r="T16" s="20" t="n">
        <f aca="false">'Work Summary Form'!O25</f>
        <v>1</v>
      </c>
    </row>
    <row r="17" customFormat="false" ht="12" hidden="false" customHeight="true" outlineLevel="0" collapsed="false">
      <c r="A17" s="20" t="str">
        <f aca="false">B17&amp;C17&amp;F17</f>
        <v>Asunción, Juigalpa and surrounding health centres in Chontales20/07/201517</v>
      </c>
      <c r="B17" s="20" t="str">
        <f aca="false">Hospital</f>
        <v>Asunción, Juigalpa and surrounding health centres in Chontales</v>
      </c>
      <c r="C17" s="26" t="str">
        <f aca="false">Date</f>
        <v>20/07/2015</v>
      </c>
      <c r="D17" s="20" t="str">
        <f aca="false">Engineers</f>
        <v>Deanna Hood, Sindora Baddam</v>
      </c>
      <c r="E17" s="20" t="str">
        <f aca="false">Country</f>
        <v>Nicaragua</v>
      </c>
      <c r="F17" s="20" t="n">
        <f aca="false">'Work Summary Form'!A26</f>
        <v>17</v>
      </c>
      <c r="G17" s="20" t="str">
        <f aca="false">'Work Summary Form'!B26</f>
        <v>Fetal steth (fetoscope or Doppler)</v>
      </c>
      <c r="H17" s="20" t="str">
        <f aca="false">'Work Summary Form'!C26</f>
        <v>Huntleigh</v>
      </c>
      <c r="I17" s="20" t="str">
        <f aca="false">'Work Summary Form'!D26</f>
        <v>SonicaidOne</v>
      </c>
      <c r="J17" s="20" t="str">
        <f aca="false">'Work Summary Form'!E26</f>
        <v>005794</v>
      </c>
      <c r="K17" s="20" t="n">
        <f aca="false">'Work Summary Form'!F26</f>
        <v>0</v>
      </c>
      <c r="L17" s="20" t="n">
        <f aca="false">'Work Summary Form'!G26</f>
        <v>0</v>
      </c>
      <c r="M17" s="20" t="n">
        <f aca="false">'Work Summary Form'!H26</f>
        <v>0</v>
      </c>
      <c r="N17" s="20" t="n">
        <f aca="false">'Work Summary Form'!I26</f>
        <v>0</v>
      </c>
      <c r="O17" s="20" t="n">
        <f aca="false">'Work Summary Form'!J26</f>
        <v>0</v>
      </c>
      <c r="P17" s="20" t="n">
        <f aca="false">'Work Summary Form'!K26</f>
        <v>0</v>
      </c>
      <c r="Q17" s="20" t="n">
        <f aca="false">'Work Summary Form'!L26</f>
        <v>1</v>
      </c>
      <c r="R17" s="20" t="str">
        <f aca="false">'Work Summary Form'!M26</f>
        <v>Readings are wrong. No faults identified.</v>
      </c>
      <c r="S17" s="20" t="n">
        <f aca="false">'Work Summary Form'!N26</f>
        <v>0</v>
      </c>
      <c r="T17" s="20" t="n">
        <f aca="false">'Work Summary Form'!O26</f>
        <v>1</v>
      </c>
    </row>
    <row r="18" customFormat="false" ht="12" hidden="false" customHeight="true" outlineLevel="0" collapsed="false">
      <c r="A18" s="20" t="e">
        <f aca="false">B18&amp;C18&amp;F18</f>
        <v>#VALUE!</v>
      </c>
      <c r="B18" s="20" t="str">
        <f aca="false">Hospital</f>
        <v>Asunción, Juigalpa and surrounding health centres in Chontales</v>
      </c>
      <c r="C18" s="26" t="str">
        <f aca="false">Date</f>
        <v>20/07/2015</v>
      </c>
      <c r="D18" s="20" t="str">
        <f aca="false">Engineers</f>
        <v>Deanna Hood, Sindora Baddam</v>
      </c>
      <c r="E18" s="20" t="str">
        <f aca="false">Country</f>
        <v>Nicaragua</v>
      </c>
      <c r="F18" s="20" t="e">
        <f aca="false">'work summary form'!#ref!</f>
        <v>#VALUE!</v>
      </c>
      <c r="G18" s="20" t="e">
        <f aca="false">'work summary form'!#ref!</f>
        <v>#VALUE!</v>
      </c>
      <c r="H18" s="20" t="e">
        <f aca="false">'work summary form'!#ref!</f>
        <v>#VALUE!</v>
      </c>
      <c r="I18" s="20" t="e">
        <f aca="false">'work summary form'!#ref!</f>
        <v>#VALUE!</v>
      </c>
      <c r="J18" s="20" t="e">
        <f aca="false">'work summary form'!#ref!</f>
        <v>#VALUE!</v>
      </c>
      <c r="K18" s="20" t="e">
        <f aca="false">'work summary form'!#ref!</f>
        <v>#VALUE!</v>
      </c>
      <c r="L18" s="20" t="e">
        <f aca="false">'work summary form'!#ref!</f>
        <v>#VALUE!</v>
      </c>
      <c r="M18" s="20" t="e">
        <f aca="false">'work summary form'!#ref!</f>
        <v>#VALUE!</v>
      </c>
      <c r="N18" s="20" t="e">
        <f aca="false">'work summary form'!#ref!</f>
        <v>#VALUE!</v>
      </c>
      <c r="O18" s="20" t="e">
        <f aca="false">'work summary form'!#ref!</f>
        <v>#VALUE!</v>
      </c>
      <c r="P18" s="20" t="e">
        <f aca="false">'work summary form'!#ref!</f>
        <v>#VALUE!</v>
      </c>
      <c r="Q18" s="20" t="e">
        <f aca="false">'work summary form'!#ref!</f>
        <v>#VALUE!</v>
      </c>
      <c r="R18" s="20" t="e">
        <f aca="false">'work summary form'!#ref!</f>
        <v>#VALUE!</v>
      </c>
      <c r="S18" s="20" t="e">
        <f aca="false">'work summary form'!#ref!</f>
        <v>#VALUE!</v>
      </c>
      <c r="T18" s="20" t="e">
        <f aca="false">'work summary form'!#ref!</f>
        <v>#VALUE!</v>
      </c>
    </row>
    <row r="19" customFormat="false" ht="12" hidden="false" customHeight="true" outlineLevel="0" collapsed="false">
      <c r="A19" s="20" t="str">
        <f aca="false">B19&amp;C19&amp;F19</f>
        <v>Asunción, Juigalpa and surrounding health centres in Chontales20/07/201518</v>
      </c>
      <c r="B19" s="20" t="str">
        <f aca="false">Hospital</f>
        <v>Asunción, Juigalpa and surrounding health centres in Chontales</v>
      </c>
      <c r="C19" s="26" t="str">
        <f aca="false">Date</f>
        <v>20/07/2015</v>
      </c>
      <c r="D19" s="20" t="str">
        <f aca="false">Engineers</f>
        <v>Deanna Hood, Sindora Baddam</v>
      </c>
      <c r="E19" s="20" t="str">
        <f aca="false">Country</f>
        <v>Nicaragua</v>
      </c>
      <c r="F19" s="20" t="n">
        <f aca="false">'Work Summary Form'!A27</f>
        <v>18</v>
      </c>
      <c r="G19" s="20" t="str">
        <f aca="false">'Work Summary Form'!B27</f>
        <v>Capillary centrifuge</v>
      </c>
      <c r="H19" s="20" t="str">
        <f aca="false">'Work Summary Form'!C27</f>
        <v>Miami medical</v>
      </c>
      <c r="I19" s="20" t="n">
        <f aca="false">'Work Summary Form'!D27</f>
        <v>0</v>
      </c>
      <c r="J19" s="20" t="n">
        <f aca="false">'Work Summary Form'!E27</f>
        <v>27743</v>
      </c>
      <c r="K19" s="20" t="n">
        <f aca="false">'Work Summary Form'!F27</f>
        <v>0</v>
      </c>
      <c r="L19" s="20" t="n">
        <f aca="false">'Work Summary Form'!G27</f>
        <v>0</v>
      </c>
      <c r="M19" s="20" t="n">
        <f aca="false">'Work Summary Form'!H27</f>
        <v>0</v>
      </c>
      <c r="N19" s="20" t="n">
        <f aca="false">'Work Summary Form'!I27</f>
        <v>1</v>
      </c>
      <c r="O19" s="20" t="n">
        <f aca="false">'Work Summary Form'!J27</f>
        <v>0</v>
      </c>
      <c r="P19" s="20" t="n">
        <f aca="false">'Work Summary Form'!K27</f>
        <v>0</v>
      </c>
      <c r="Q19" s="20" t="n">
        <f aca="false">'Work Summary Form'!L27</f>
        <v>0</v>
      </c>
      <c r="R19" s="20" t="str">
        <f aca="false">'Work Summary Form'!M27</f>
        <v>Rubber barrier preventing vials from hitting outer wall missing. Replaced with a piece truck tyre tube. *reworked on it later due to rubber barrier being too high preventing the top from closing </v>
      </c>
      <c r="S19" s="20" t="n">
        <f aca="false">'Work Summary Form'!N27</f>
        <v>1</v>
      </c>
      <c r="T19" s="20" t="n">
        <f aca="false">'Work Summary Form'!O27</f>
        <v>0</v>
      </c>
    </row>
    <row r="20" customFormat="false" ht="12" hidden="false" customHeight="true" outlineLevel="0" collapsed="false">
      <c r="A20" s="20" t="str">
        <f aca="false">B20&amp;C20&amp;F20</f>
        <v>Asunción, Juigalpa and surrounding health centres in Chontales20/07/201519</v>
      </c>
      <c r="B20" s="20" t="str">
        <f aca="false">Hospital</f>
        <v>Asunción, Juigalpa and surrounding health centres in Chontales</v>
      </c>
      <c r="C20" s="26" t="str">
        <f aca="false">Date</f>
        <v>20/07/2015</v>
      </c>
      <c r="D20" s="20" t="str">
        <f aca="false">Engineers</f>
        <v>Deanna Hood, Sindora Baddam</v>
      </c>
      <c r="E20" s="20" t="str">
        <f aca="false">Country</f>
        <v>Nicaragua</v>
      </c>
      <c r="F20" s="20" t="n">
        <f aca="false">'Work Summary Form'!A28</f>
        <v>19</v>
      </c>
      <c r="G20" s="20" t="str">
        <f aca="false">'Work Summary Form'!B28</f>
        <v>Microscope </v>
      </c>
      <c r="H20" s="20" t="str">
        <f aca="false">'Work Summary Form'!C28</f>
        <v>Olympus</v>
      </c>
      <c r="I20" s="20" t="str">
        <f aca="false">'Work Summary Form'!D28</f>
        <v>MX31RBSFA</v>
      </c>
      <c r="J20" s="20" t="str">
        <f aca="false">'Work Summary Form'!E28</f>
        <v>3C044074</v>
      </c>
      <c r="K20" s="20" t="n">
        <f aca="false">'Work Summary Form'!F28</f>
        <v>0</v>
      </c>
      <c r="L20" s="20" t="n">
        <f aca="false">'Work Summary Form'!G28</f>
        <v>0</v>
      </c>
      <c r="M20" s="20" t="n">
        <f aca="false">'Work Summary Form'!H28</f>
        <v>1</v>
      </c>
      <c r="N20" s="20" t="n">
        <f aca="false">'Work Summary Form'!I28</f>
        <v>0</v>
      </c>
      <c r="O20" s="20" t="n">
        <f aca="false">'Work Summary Form'!J28</f>
        <v>0</v>
      </c>
      <c r="P20" s="20" t="n">
        <f aca="false">'Work Summary Form'!K28</f>
        <v>0</v>
      </c>
      <c r="Q20" s="20" t="n">
        <f aca="false">'Work Summary Form'!L28</f>
        <v>0</v>
      </c>
      <c r="R20" s="20" t="str">
        <f aca="false">'Work Summary Form'!M28</f>
        <v>Needed bulb socket connection soldered back on.</v>
      </c>
      <c r="S20" s="20" t="n">
        <f aca="false">'Work Summary Form'!N28</f>
        <v>1</v>
      </c>
      <c r="T20" s="20" t="n">
        <f aca="false">'Work Summary Form'!O28</f>
        <v>0</v>
      </c>
    </row>
    <row r="21" customFormat="false" ht="12" hidden="false" customHeight="true" outlineLevel="0" collapsed="false">
      <c r="A21" s="20" t="str">
        <f aca="false">B21&amp;C21&amp;F21</f>
        <v>Asunción, Juigalpa and surrounding health centres in Chontales20/07/201520</v>
      </c>
      <c r="B21" s="20" t="str">
        <f aca="false">Hospital</f>
        <v>Asunción, Juigalpa and surrounding health centres in Chontales</v>
      </c>
      <c r="C21" s="26" t="str">
        <f aca="false">Date</f>
        <v>20/07/2015</v>
      </c>
      <c r="D21" s="20" t="str">
        <f aca="false">Engineers</f>
        <v>Deanna Hood, Sindora Baddam</v>
      </c>
      <c r="E21" s="20" t="str">
        <f aca="false">Country</f>
        <v>Nicaragua</v>
      </c>
      <c r="F21" s="20" t="n">
        <f aca="false">'Work Summary Form'!A29</f>
        <v>20</v>
      </c>
      <c r="G21" s="20" t="str">
        <f aca="false">'Work Summary Form'!B29</f>
        <v>Oven (laboratory, not kitchen)</v>
      </c>
      <c r="H21" s="20" t="str">
        <f aca="false">'Work Summary Form'!C29</f>
        <v>Memmert</v>
      </c>
      <c r="I21" s="20" t="n">
        <f aca="false">'Work Summary Form'!D29</f>
        <v>0</v>
      </c>
      <c r="J21" s="20" t="n">
        <f aca="false">'Work Summary Form'!E29</f>
        <v>793511</v>
      </c>
      <c r="K21" s="20" t="n">
        <f aca="false">'Work Summary Form'!F29</f>
        <v>0</v>
      </c>
      <c r="L21" s="20" t="n">
        <f aca="false">'Work Summary Form'!G29</f>
        <v>0</v>
      </c>
      <c r="M21" s="20" t="n">
        <f aca="false">'Work Summary Form'!H29</f>
        <v>1</v>
      </c>
      <c r="N21" s="20" t="n">
        <f aca="false">'Work Summary Form'!I29</f>
        <v>0</v>
      </c>
      <c r="O21" s="20" t="n">
        <f aca="false">'Work Summary Form'!J29</f>
        <v>0</v>
      </c>
      <c r="P21" s="20" t="n">
        <f aca="false">'Work Summary Form'!K29</f>
        <v>0</v>
      </c>
      <c r="Q21" s="20" t="n">
        <f aca="false">'Work Summary Form'!L29</f>
        <v>0</v>
      </c>
      <c r="R21" s="20" t="str">
        <f aca="false">'Work Summary Form'!M29</f>
        <v>Burnt cables re-soldered.</v>
      </c>
      <c r="S21" s="20" t="n">
        <f aca="false">'Work Summary Form'!N29</f>
        <v>1</v>
      </c>
      <c r="T21" s="20" t="n">
        <f aca="false">'Work Summary Form'!O29</f>
        <v>0</v>
      </c>
    </row>
    <row r="22" customFormat="false" ht="12" hidden="false" customHeight="true" outlineLevel="0" collapsed="false">
      <c r="A22" s="20" t="str">
        <f aca="false">B22&amp;C22&amp;F22</f>
        <v>Asunción, Juigalpa and surrounding health centres in Chontales20/07/201523</v>
      </c>
      <c r="B22" s="20" t="str">
        <f aca="false">Hospital</f>
        <v>Asunción, Juigalpa and surrounding health centres in Chontales</v>
      </c>
      <c r="C22" s="26" t="str">
        <f aca="false">Date</f>
        <v>20/07/2015</v>
      </c>
      <c r="D22" s="20" t="str">
        <f aca="false">Engineers</f>
        <v>Deanna Hood, Sindora Baddam</v>
      </c>
      <c r="E22" s="20" t="str">
        <f aca="false">Country</f>
        <v>Nicaragua</v>
      </c>
      <c r="F22" s="20" t="n">
        <f aca="false">'Work Summary Form'!A32</f>
        <v>23</v>
      </c>
      <c r="G22" s="20" t="str">
        <f aca="false">'Work Summary Form'!B32</f>
        <v>Microscope </v>
      </c>
      <c r="H22" s="20" t="str">
        <f aca="false">'Work Summary Form'!C32</f>
        <v>Olympus</v>
      </c>
      <c r="I22" s="20" t="str">
        <f aca="false">'Work Summary Form'!D32</f>
        <v>MX31RBSFA</v>
      </c>
      <c r="J22" s="20" t="str">
        <f aca="false">'Work Summary Form'!E32</f>
        <v>3D09715</v>
      </c>
      <c r="K22" s="20" t="n">
        <f aca="false">'Work Summary Form'!F32</f>
        <v>0</v>
      </c>
      <c r="L22" s="20" t="n">
        <f aca="false">'Work Summary Form'!G32</f>
        <v>0</v>
      </c>
      <c r="M22" s="20" t="n">
        <f aca="false">'Work Summary Form'!H32</f>
        <v>0</v>
      </c>
      <c r="N22" s="20" t="n">
        <f aca="false">'Work Summary Form'!I32</f>
        <v>0</v>
      </c>
      <c r="O22" s="20" t="n">
        <f aca="false">'Work Summary Form'!J32</f>
        <v>1</v>
      </c>
      <c r="P22" s="20" t="n">
        <f aca="false">'Work Summary Form'!K32</f>
        <v>0</v>
      </c>
      <c r="Q22" s="20" t="n">
        <f aca="false">'Work Summary Form'!L32</f>
        <v>0</v>
      </c>
      <c r="R22" s="20" t="str">
        <f aca="false">'Work Summary Form'!M32</f>
        <v>No voltage at bulb socket. Ran out of time to investigate further.</v>
      </c>
      <c r="S22" s="20" t="n">
        <f aca="false">'Work Summary Form'!N32</f>
        <v>0</v>
      </c>
      <c r="T22" s="20" t="n">
        <f aca="false">'Work Summary Form'!O32</f>
        <v>1</v>
      </c>
    </row>
    <row r="23" customFormat="false" ht="12" hidden="false" customHeight="true" outlineLevel="0" collapsed="false">
      <c r="A23" s="20" t="str">
        <f aca="false">B23&amp;C23&amp;F23</f>
        <v>Asunción, Juigalpa and surrounding health centres in Chontales20/07/201524</v>
      </c>
      <c r="B23" s="20" t="str">
        <f aca="false">Hospital</f>
        <v>Asunción, Juigalpa and surrounding health centres in Chontales</v>
      </c>
      <c r="C23" s="26" t="str">
        <f aca="false">Date</f>
        <v>20/07/2015</v>
      </c>
      <c r="D23" s="20" t="str">
        <f aca="false">Engineers</f>
        <v>Deanna Hood, Sindora Baddam</v>
      </c>
      <c r="E23" s="20" t="str">
        <f aca="false">Country</f>
        <v>Nicaragua</v>
      </c>
      <c r="F23" s="20" t="n">
        <f aca="false">'Work Summary Form'!A33</f>
        <v>24</v>
      </c>
      <c r="G23" s="20" t="str">
        <f aca="false">'Work Summary Form'!B33</f>
        <v>Microscope </v>
      </c>
      <c r="H23" s="20" t="str">
        <f aca="false">'Work Summary Form'!C33</f>
        <v>Olympus</v>
      </c>
      <c r="I23" s="20" t="str">
        <f aca="false">'Work Summary Form'!D33</f>
        <v>MX31RBSFA</v>
      </c>
      <c r="J23" s="20" t="n">
        <f aca="false">'Work Summary Form'!E33</f>
        <v>0</v>
      </c>
      <c r="K23" s="20" t="n">
        <f aca="false">'Work Summary Form'!F33</f>
        <v>0</v>
      </c>
      <c r="L23" s="20" t="n">
        <f aca="false">'Work Summary Form'!G33</f>
        <v>0</v>
      </c>
      <c r="M23" s="20" t="n">
        <f aca="false">'Work Summary Form'!H33</f>
        <v>0</v>
      </c>
      <c r="N23" s="20" t="n">
        <f aca="false">'Work Summary Form'!I33</f>
        <v>0</v>
      </c>
      <c r="O23" s="20" t="n">
        <f aca="false">'Work Summary Form'!J33</f>
        <v>1</v>
      </c>
      <c r="P23" s="20" t="n">
        <f aca="false">'Work Summary Form'!K33</f>
        <v>0</v>
      </c>
      <c r="Q23" s="20" t="n">
        <f aca="false">'Work Summary Form'!L33</f>
        <v>0</v>
      </c>
      <c r="R23" s="20" t="str">
        <f aca="false">'Work Summary Form'!M33</f>
        <v>No voltage at bulb socket. Ran out of time to investigate further.</v>
      </c>
      <c r="S23" s="20" t="n">
        <f aca="false">'Work Summary Form'!N33</f>
        <v>0</v>
      </c>
      <c r="T23" s="20" t="n">
        <f aca="false">'Work Summary Form'!O33</f>
        <v>1</v>
      </c>
    </row>
    <row r="24" customFormat="false" ht="12" hidden="false" customHeight="true" outlineLevel="0" collapsed="false">
      <c r="A24" s="20" t="str">
        <f aca="false">B24&amp;C24&amp;F24</f>
        <v>Asunción, Juigalpa and surrounding health centres in Chontales20/07/201525</v>
      </c>
      <c r="B24" s="20" t="str">
        <f aca="false">Hospital</f>
        <v>Asunción, Juigalpa and surrounding health centres in Chontales</v>
      </c>
      <c r="C24" s="26" t="str">
        <f aca="false">Date</f>
        <v>20/07/2015</v>
      </c>
      <c r="D24" s="20" t="str">
        <f aca="false">Engineers</f>
        <v>Deanna Hood, Sindora Baddam</v>
      </c>
      <c r="E24" s="20" t="str">
        <f aca="false">Country</f>
        <v>Nicaragua</v>
      </c>
      <c r="F24" s="20" t="n">
        <f aca="false">'Work Summary Form'!A34</f>
        <v>25</v>
      </c>
      <c r="G24" s="20" t="str">
        <f aca="false">'Work Summary Form'!B34</f>
        <v>Microscope </v>
      </c>
      <c r="H24" s="20" t="str">
        <f aca="false">'Work Summary Form'!C34</f>
        <v>Askmania/SLG Chemnitz</v>
      </c>
      <c r="I24" s="20" t="str">
        <f aca="false">'Work Summary Form'!D34</f>
        <v>RME5</v>
      </c>
      <c r="J24" s="20" t="n">
        <f aca="false">'Work Summary Form'!E34</f>
        <v>1193174</v>
      </c>
      <c r="K24" s="20" t="n">
        <f aca="false">'Work Summary Form'!F34</f>
        <v>0</v>
      </c>
      <c r="L24" s="20" t="n">
        <f aca="false">'Work Summary Form'!G34</f>
        <v>0</v>
      </c>
      <c r="M24" s="20" t="n">
        <f aca="false">'Work Summary Form'!H34</f>
        <v>0</v>
      </c>
      <c r="N24" s="20" t="n">
        <f aca="false">'Work Summary Form'!I34</f>
        <v>1</v>
      </c>
      <c r="O24" s="20" t="n">
        <f aca="false">'Work Summary Form'!J34</f>
        <v>0</v>
      </c>
      <c r="P24" s="20" t="n">
        <f aca="false">'Work Summary Form'!K34</f>
        <v>0</v>
      </c>
      <c r="Q24" s="20" t="n">
        <f aca="false">'Work Summary Form'!L34</f>
        <v>0</v>
      </c>
      <c r="R24" s="20" t="str">
        <f aca="false">'Work Summary Form'!M34</f>
        <v>Labelled specs for missing bulb, fixed hinge.</v>
      </c>
      <c r="S24" s="20" t="n">
        <f aca="false">'Work Summary Form'!N34</f>
        <v>1</v>
      </c>
      <c r="T24" s="20" t="n">
        <f aca="false">'Work Summary Form'!O34</f>
        <v>0</v>
      </c>
    </row>
    <row r="25" customFormat="false" ht="12" hidden="false" customHeight="true" outlineLevel="0" collapsed="false">
      <c r="A25" s="20" t="str">
        <f aca="false">B25&amp;C25&amp;F25</f>
        <v>Asunción, Juigalpa and surrounding health centres in Chontales20/07/201526</v>
      </c>
      <c r="B25" s="20" t="str">
        <f aca="false">Hospital</f>
        <v>Asunción, Juigalpa and surrounding health centres in Chontales</v>
      </c>
      <c r="C25" s="26" t="str">
        <f aca="false">Date</f>
        <v>20/07/2015</v>
      </c>
      <c r="D25" s="20" t="str">
        <f aca="false">Engineers</f>
        <v>Deanna Hood, Sindora Baddam</v>
      </c>
      <c r="E25" s="20" t="str">
        <f aca="false">Country</f>
        <v>Nicaragua</v>
      </c>
      <c r="F25" s="20" t="n">
        <f aca="false">'Work Summary Form'!A35</f>
        <v>26</v>
      </c>
      <c r="G25" s="20" t="str">
        <f aca="false">'Work Summary Form'!B35</f>
        <v>Scales (laboratory and in wards)</v>
      </c>
      <c r="H25" s="20" t="n">
        <f aca="false">'Work Summary Form'!C35</f>
        <v>0</v>
      </c>
      <c r="I25" s="20" t="n">
        <f aca="false">'Work Summary Form'!D35</f>
        <v>0</v>
      </c>
      <c r="J25" s="20" t="n">
        <f aca="false">'Work Summary Form'!E35</f>
        <v>0</v>
      </c>
      <c r="K25" s="20" t="n">
        <f aca="false">'Work Summary Form'!F35</f>
        <v>0</v>
      </c>
      <c r="L25" s="20" t="n">
        <f aca="false">'Work Summary Form'!G35</f>
        <v>0</v>
      </c>
      <c r="M25" s="20" t="n">
        <f aca="false">'Work Summary Form'!H35</f>
        <v>0</v>
      </c>
      <c r="N25" s="20" t="n">
        <f aca="false">'Work Summary Form'!I35</f>
        <v>1</v>
      </c>
      <c r="O25" s="20" t="n">
        <f aca="false">'Work Summary Form'!J35</f>
        <v>0</v>
      </c>
      <c r="P25" s="20" t="n">
        <f aca="false">'Work Summary Form'!K35</f>
        <v>0</v>
      </c>
      <c r="Q25" s="20" t="n">
        <f aca="false">'Work Summary Form'!L35</f>
        <v>0</v>
      </c>
      <c r="R25" s="20" t="str">
        <f aca="false">'Work Summary Form'!M35</f>
        <v>Needed a cable tie to secure bassinet to scale.</v>
      </c>
      <c r="S25" s="20" t="n">
        <f aca="false">'Work Summary Form'!N35</f>
        <v>1</v>
      </c>
      <c r="T25" s="20" t="n">
        <f aca="false">'Work Summary Form'!O35</f>
        <v>0</v>
      </c>
    </row>
    <row r="26" customFormat="false" ht="12" hidden="false" customHeight="true" outlineLevel="0" collapsed="false">
      <c r="A26" s="20" t="str">
        <f aca="false">B26&amp;C26&amp;F26</f>
        <v>Asunción, Juigalpa and surrounding health centres in Chontales20/07/201527</v>
      </c>
      <c r="B26" s="20" t="str">
        <f aca="false">Hospital</f>
        <v>Asunción, Juigalpa and surrounding health centres in Chontales</v>
      </c>
      <c r="C26" s="26" t="str">
        <f aca="false">Date</f>
        <v>20/07/2015</v>
      </c>
      <c r="D26" s="20" t="str">
        <f aca="false">Engineers</f>
        <v>Deanna Hood, Sindora Baddam</v>
      </c>
      <c r="E26" s="20" t="str">
        <f aca="false">Country</f>
        <v>Nicaragua</v>
      </c>
      <c r="F26" s="20" t="n">
        <f aca="false">'Work Summary Form'!A36</f>
        <v>27</v>
      </c>
      <c r="G26" s="20" t="str">
        <f aca="false">'Work Summary Form'!B36</f>
        <v>Fetal steth (fetoscope or Doppler)</v>
      </c>
      <c r="H26" s="20" t="str">
        <f aca="false">'Work Summary Form'!C36</f>
        <v>Biocare</v>
      </c>
      <c r="I26" s="20" t="str">
        <f aca="false">'Work Summary Form'!D36</f>
        <v>FM-200</v>
      </c>
      <c r="J26" s="20" t="n">
        <f aca="false">'Work Summary Form'!E36</f>
        <v>3314040595</v>
      </c>
      <c r="K26" s="20" t="n">
        <f aca="false">'Work Summary Form'!F36</f>
        <v>0</v>
      </c>
      <c r="L26" s="20" t="n">
        <f aca="false">'Work Summary Form'!G36</f>
        <v>0</v>
      </c>
      <c r="M26" s="20" t="n">
        <f aca="false">'Work Summary Form'!H36</f>
        <v>1</v>
      </c>
      <c r="N26" s="20" t="n">
        <f aca="false">'Work Summary Form'!I36</f>
        <v>0</v>
      </c>
      <c r="O26" s="20" t="n">
        <f aca="false">'Work Summary Form'!J36</f>
        <v>0</v>
      </c>
      <c r="P26" s="20" t="n">
        <f aca="false">'Work Summary Form'!K36</f>
        <v>0</v>
      </c>
      <c r="Q26" s="20" t="n">
        <f aca="false">'Work Summary Form'!L36</f>
        <v>0</v>
      </c>
      <c r="R26" s="20" t="str">
        <f aca="false">'Work Summary Form'!M36</f>
        <v>Broken speaker but working with audio jack output.</v>
      </c>
      <c r="S26" s="20" t="n">
        <f aca="false">'Work Summary Form'!N36</f>
        <v>1</v>
      </c>
      <c r="T26" s="20" t="n">
        <f aca="false">'Work Summary Form'!O36</f>
        <v>0</v>
      </c>
    </row>
    <row r="27" customFormat="false" ht="12" hidden="false" customHeight="true" outlineLevel="0" collapsed="false">
      <c r="A27" s="20" t="str">
        <f aca="false">B27&amp;C27&amp;F27</f>
        <v>Asunción, Juigalpa and surrounding health centres in Chontales20/07/201528</v>
      </c>
      <c r="B27" s="20" t="str">
        <f aca="false">Hospital</f>
        <v>Asunción, Juigalpa and surrounding health centres in Chontales</v>
      </c>
      <c r="C27" s="26" t="str">
        <f aca="false">Date</f>
        <v>20/07/2015</v>
      </c>
      <c r="D27" s="20" t="str">
        <f aca="false">Engineers</f>
        <v>Deanna Hood, Sindora Baddam</v>
      </c>
      <c r="E27" s="20" t="str">
        <f aca="false">Country</f>
        <v>Nicaragua</v>
      </c>
      <c r="F27" s="20" t="n">
        <f aca="false">'Work Summary Form'!A37</f>
        <v>28</v>
      </c>
      <c r="G27" s="20" t="str">
        <f aca="false">'Work Summary Form'!B37</f>
        <v>Exercise bicycle</v>
      </c>
      <c r="H27" s="20" t="str">
        <f aca="false">'Work Summary Form'!C37</f>
        <v>Exercycle</v>
      </c>
      <c r="I27" s="20" t="str">
        <f aca="false">'Work Summary Form'!D37</f>
        <v>H8705M</v>
      </c>
      <c r="J27" s="20" t="str">
        <f aca="false">'Work Summary Form'!E37</f>
        <v>S6117539</v>
      </c>
      <c r="K27" s="20" t="n">
        <f aca="false">'Work Summary Form'!F37</f>
        <v>0</v>
      </c>
      <c r="L27" s="20" t="n">
        <f aca="false">'Work Summary Form'!G37</f>
        <v>0</v>
      </c>
      <c r="M27" s="20" t="n">
        <f aca="false">'Work Summary Form'!H37</f>
        <v>0</v>
      </c>
      <c r="N27" s="20" t="n">
        <f aca="false">'Work Summary Form'!I37</f>
        <v>0</v>
      </c>
      <c r="O27" s="20" t="n">
        <f aca="false">'Work Summary Form'!J37</f>
        <v>1</v>
      </c>
      <c r="P27" s="20" t="n">
        <f aca="false">'Work Summary Form'!K37</f>
        <v>0</v>
      </c>
      <c r="Q27" s="20" t="n">
        <f aca="false">'Work Summary Form'!L37</f>
        <v>0</v>
      </c>
      <c r="R27" s="20" t="str">
        <f aca="false">'Work Summary Form'!M37</f>
        <v>Repaired loose cables in original power jack.</v>
      </c>
      <c r="S27" s="20" t="n">
        <f aca="false">'Work Summary Form'!N37</f>
        <v>1</v>
      </c>
      <c r="T27" s="20" t="n">
        <f aca="false">'Work Summary Form'!O37</f>
        <v>0</v>
      </c>
    </row>
    <row r="28" customFormat="false" ht="12" hidden="false" customHeight="true" outlineLevel="0" collapsed="false">
      <c r="A28" s="20" t="str">
        <f aca="false">B28&amp;C28&amp;F28</f>
        <v>Asunción, Juigalpa and surrounding health centres in Chontales20/07/201529</v>
      </c>
      <c r="B28" s="20" t="str">
        <f aca="false">Hospital</f>
        <v>Asunción, Juigalpa and surrounding health centres in Chontales</v>
      </c>
      <c r="C28" s="26" t="str">
        <f aca="false">Date</f>
        <v>20/07/2015</v>
      </c>
      <c r="D28" s="20" t="str">
        <f aca="false">Engineers</f>
        <v>Deanna Hood, Sindora Baddam</v>
      </c>
      <c r="E28" s="20" t="str">
        <f aca="false">Country</f>
        <v>Nicaragua</v>
      </c>
      <c r="F28" s="20" t="n">
        <f aca="false">'Work Summary Form'!A38</f>
        <v>29</v>
      </c>
      <c r="G28" s="20" t="str">
        <f aca="false">'Work Summary Form'!B38</f>
        <v>Physiotherapy electrodes</v>
      </c>
      <c r="H28" s="20" t="n">
        <f aca="false">'Work Summary Form'!C38</f>
        <v>0</v>
      </c>
      <c r="I28" s="20" t="n">
        <f aca="false">'Work Summary Form'!D38</f>
        <v>0</v>
      </c>
      <c r="J28" s="20" t="n">
        <f aca="false">'Work Summary Form'!E38</f>
        <v>0</v>
      </c>
      <c r="K28" s="20" t="n">
        <f aca="false">'Work Summary Form'!F38</f>
        <v>0</v>
      </c>
      <c r="L28" s="20" t="n">
        <f aca="false">'Work Summary Form'!G38</f>
        <v>0</v>
      </c>
      <c r="M28" s="20" t="n">
        <f aca="false">'Work Summary Form'!H38</f>
        <v>1</v>
      </c>
      <c r="N28" s="20" t="n">
        <f aca="false">'Work Summary Form'!I38</f>
        <v>0</v>
      </c>
      <c r="O28" s="20" t="n">
        <f aca="false">'Work Summary Form'!J38</f>
        <v>0</v>
      </c>
      <c r="P28" s="20" t="n">
        <f aca="false">'Work Summary Form'!K38</f>
        <v>0</v>
      </c>
      <c r="Q28" s="20" t="n">
        <f aca="false">'Work Summary Form'!L38</f>
        <v>0</v>
      </c>
      <c r="R28" s="20" t="str">
        <f aca="false">'Work Summary Form'!M38</f>
        <v>Repaired loose connections between electrode pads and cables with epoxy.</v>
      </c>
      <c r="S28" s="20" t="n">
        <f aca="false">'Work Summary Form'!N38</f>
        <v>1</v>
      </c>
      <c r="T28" s="20" t="n">
        <f aca="false">'Work Summary Form'!O38</f>
        <v>0</v>
      </c>
    </row>
    <row r="29" customFormat="false" ht="12" hidden="false" customHeight="true" outlineLevel="0" collapsed="false">
      <c r="A29" s="20" t="str">
        <f aca="false">B29&amp;C29&amp;F29</f>
        <v>Asunción, Juigalpa and surrounding health centres in Chontales20/07/201530</v>
      </c>
      <c r="B29" s="20" t="str">
        <f aca="false">Hospital</f>
        <v>Asunción, Juigalpa and surrounding health centres in Chontales</v>
      </c>
      <c r="C29" s="26" t="str">
        <f aca="false">Date</f>
        <v>20/07/2015</v>
      </c>
      <c r="D29" s="20" t="str">
        <f aca="false">Engineers</f>
        <v>Deanna Hood, Sindora Baddam</v>
      </c>
      <c r="E29" s="20" t="str">
        <f aca="false">Country</f>
        <v>Nicaragua</v>
      </c>
      <c r="F29" s="20" t="n">
        <f aca="false">'Work Summary Form'!A39</f>
        <v>30</v>
      </c>
      <c r="G29" s="20" t="str">
        <f aca="false">'Work Summary Form'!B39</f>
        <v>Spectrophotometer/Colorimeter</v>
      </c>
      <c r="H29" s="20" t="str">
        <f aca="false">'Work Summary Form'!C39</f>
        <v>2MM</v>
      </c>
      <c r="I29" s="20" t="str">
        <f aca="false">'Work Summary Form'!D39</f>
        <v>Diagnostiko-550</v>
      </c>
      <c r="J29" s="20" t="str">
        <f aca="false">'Work Summary Form'!E39</f>
        <v>4505-1001</v>
      </c>
      <c r="K29" s="20" t="n">
        <f aca="false">'Work Summary Form'!F39</f>
        <v>0</v>
      </c>
      <c r="L29" s="20" t="n">
        <f aca="false">'Work Summary Form'!G39</f>
        <v>0</v>
      </c>
      <c r="M29" s="20" t="n">
        <f aca="false">'Work Summary Form'!H39</f>
        <v>1</v>
      </c>
      <c r="N29" s="20" t="n">
        <f aca="false">'Work Summary Form'!I39</f>
        <v>0</v>
      </c>
      <c r="O29" s="20" t="n">
        <f aca="false">'Work Summary Form'!J39</f>
        <v>0</v>
      </c>
      <c r="P29" s="20" t="n">
        <f aca="false">'Work Summary Form'!K39</f>
        <v>0</v>
      </c>
      <c r="Q29" s="20" t="n">
        <f aca="false">'Work Summary Form'!L39</f>
        <v>0</v>
      </c>
      <c r="R29" s="20" t="str">
        <f aca="false">'Work Summary Form'!M39</f>
        <v>Needed a new bulb (quite complicated to replace). Printer had been turned off.</v>
      </c>
      <c r="S29" s="20" t="n">
        <f aca="false">'Work Summary Form'!N39</f>
        <v>1</v>
      </c>
      <c r="T29" s="20" t="n">
        <f aca="false">'Work Summary Form'!O39</f>
        <v>0</v>
      </c>
    </row>
    <row r="30" customFormat="false" ht="12" hidden="false" customHeight="true" outlineLevel="0" collapsed="false">
      <c r="A30" s="20" t="str">
        <f aca="false">B30&amp;C30&amp;F30</f>
        <v>Asunción, Juigalpa and surrounding health centres in Chontales20/07/201531</v>
      </c>
      <c r="B30" s="20" t="str">
        <f aca="false">Hospital</f>
        <v>Asunción, Juigalpa and surrounding health centres in Chontales</v>
      </c>
      <c r="C30" s="26" t="str">
        <f aca="false">Date</f>
        <v>20/07/2015</v>
      </c>
      <c r="D30" s="20" t="str">
        <f aca="false">Engineers</f>
        <v>Deanna Hood, Sindora Baddam</v>
      </c>
      <c r="E30" s="20" t="str">
        <f aca="false">Country</f>
        <v>Nicaragua</v>
      </c>
      <c r="F30" s="20" t="n">
        <f aca="false">'Work Summary Form'!A40</f>
        <v>31</v>
      </c>
      <c r="G30" s="20" t="str">
        <f aca="false">'Work Summary Form'!B40</f>
        <v>Microscope </v>
      </c>
      <c r="H30" s="20" t="str">
        <f aca="false">'Work Summary Form'!C40</f>
        <v>LW Scientific</v>
      </c>
      <c r="I30" s="20" t="str">
        <f aca="false">'Work Summary Form'!D40</f>
        <v>Revelation III</v>
      </c>
      <c r="J30" s="20" t="n">
        <f aca="false">'Work Summary Form'!E40</f>
        <v>128465</v>
      </c>
      <c r="K30" s="20" t="n">
        <f aca="false">'Work Summary Form'!F40</f>
        <v>0</v>
      </c>
      <c r="L30" s="20" t="n">
        <f aca="false">'Work Summary Form'!G40</f>
        <v>0</v>
      </c>
      <c r="M30" s="20" t="n">
        <f aca="false">'Work Summary Form'!H40</f>
        <v>0</v>
      </c>
      <c r="N30" s="20" t="n">
        <f aca="false">'Work Summary Form'!I40</f>
        <v>1</v>
      </c>
      <c r="O30" s="20" t="n">
        <f aca="false">'Work Summary Form'!J40</f>
        <v>0</v>
      </c>
      <c r="P30" s="20" t="n">
        <f aca="false">'Work Summary Form'!K40</f>
        <v>0</v>
      </c>
      <c r="Q30" s="20" t="n">
        <f aca="false">'Work Summary Form'!L40</f>
        <v>0</v>
      </c>
      <c r="R30" s="20" t="str">
        <f aca="false">'Work Summary Form'!M40</f>
        <v>Slide-holding mechanism was off its rails and bent out of shape.</v>
      </c>
      <c r="S30" s="20" t="n">
        <f aca="false">'Work Summary Form'!N40</f>
        <v>1</v>
      </c>
      <c r="T30" s="20" t="n">
        <f aca="false">'Work Summary Form'!O40</f>
        <v>0</v>
      </c>
    </row>
    <row r="31" customFormat="false" ht="12" hidden="false" customHeight="true" outlineLevel="0" collapsed="false">
      <c r="A31" s="20" t="str">
        <f aca="false">B31&amp;C31&amp;F31</f>
        <v>Asunción, Juigalpa and surrounding health centres in Chontales20/07/201532</v>
      </c>
      <c r="B31" s="20" t="str">
        <f aca="false">Hospital</f>
        <v>Asunción, Juigalpa and surrounding health centres in Chontales</v>
      </c>
      <c r="C31" s="26" t="str">
        <f aca="false">Date</f>
        <v>20/07/2015</v>
      </c>
      <c r="D31" s="20" t="str">
        <f aca="false">Engineers</f>
        <v>Deanna Hood, Sindora Baddam</v>
      </c>
      <c r="E31" s="20" t="str">
        <f aca="false">Country</f>
        <v>Nicaragua</v>
      </c>
      <c r="F31" s="20" t="n">
        <f aca="false">'Work Summary Form'!A41</f>
        <v>32</v>
      </c>
      <c r="G31" s="20" t="str">
        <f aca="false">'Work Summary Form'!B41</f>
        <v>Patient monitor</v>
      </c>
      <c r="H31" s="20" t="str">
        <f aca="false">'Work Summary Form'!C41</f>
        <v>Inohero</v>
      </c>
      <c r="I31" s="20" t="str">
        <f aca="false">'Work Summary Form'!D41</f>
        <v>H8</v>
      </c>
      <c r="J31" s="20" t="n">
        <f aca="false">'Work Summary Form'!E41</f>
        <v>0</v>
      </c>
      <c r="K31" s="20" t="n">
        <f aca="false">'Work Summary Form'!F41</f>
        <v>0</v>
      </c>
      <c r="L31" s="20" t="n">
        <f aca="false">'Work Summary Form'!G41</f>
        <v>0</v>
      </c>
      <c r="M31" s="20" t="n">
        <f aca="false">'Work Summary Form'!H41</f>
        <v>0</v>
      </c>
      <c r="N31" s="20" t="n">
        <f aca="false">'Work Summary Form'!I41</f>
        <v>0</v>
      </c>
      <c r="O31" s="20" t="n">
        <f aca="false">'Work Summary Form'!J41</f>
        <v>0</v>
      </c>
      <c r="P31" s="20" t="n">
        <f aca="false">'Work Summary Form'!K41</f>
        <v>0</v>
      </c>
      <c r="Q31" s="20" t="n">
        <f aca="false">'Work Summary Form'!L41</f>
        <v>0</v>
      </c>
      <c r="R31" s="20" t="str">
        <f aca="false">'Work Summary Form'!M41</f>
        <v>Poor connection on pulse oximeter socket. Didn't find time to return to work on it.</v>
      </c>
      <c r="S31" s="20" t="n">
        <f aca="false">'Work Summary Form'!N41</f>
        <v>0</v>
      </c>
      <c r="T31" s="20" t="n">
        <f aca="false">'Work Summary Form'!O41</f>
        <v>1</v>
      </c>
    </row>
    <row r="32" customFormat="false" ht="12" hidden="false" customHeight="true" outlineLevel="0" collapsed="false">
      <c r="A32" s="20" t="str">
        <f aca="false">B32&amp;C32&amp;F32</f>
        <v>Asunción, Juigalpa and surrounding health centres in Chontales20/07/201533</v>
      </c>
      <c r="B32" s="20" t="str">
        <f aca="false">Hospital</f>
        <v>Asunción, Juigalpa and surrounding health centres in Chontales</v>
      </c>
      <c r="C32" s="26" t="str">
        <f aca="false">Date</f>
        <v>20/07/2015</v>
      </c>
      <c r="D32" s="20" t="str">
        <f aca="false">Engineers</f>
        <v>Deanna Hood, Sindora Baddam</v>
      </c>
      <c r="E32" s="20" t="str">
        <f aca="false">Country</f>
        <v>Nicaragua</v>
      </c>
      <c r="F32" s="20" t="n">
        <f aca="false">'Work Summary Form'!A42</f>
        <v>33</v>
      </c>
      <c r="G32" s="20" t="str">
        <f aca="false">'Work Summary Form'!B42</f>
        <v>Patient monitor</v>
      </c>
      <c r="H32" s="20" t="str">
        <f aca="false">'Work Summary Form'!C42</f>
        <v>Goldway</v>
      </c>
      <c r="I32" s="20" t="str">
        <f aca="false">'Work Summary Form'!D42</f>
        <v>UT4000F</v>
      </c>
      <c r="J32" s="20" t="str">
        <f aca="false">'Work Summary Form'!E42</f>
        <v>CN4FAAJW00562</v>
      </c>
      <c r="K32" s="20" t="n">
        <f aca="false">'Work Summary Form'!F42</f>
        <v>0</v>
      </c>
      <c r="L32" s="20" t="n">
        <f aca="false">'Work Summary Form'!G42</f>
        <v>0</v>
      </c>
      <c r="M32" s="20" t="n">
        <f aca="false">'Work Summary Form'!H42</f>
        <v>0</v>
      </c>
      <c r="N32" s="20" t="n">
        <f aca="false">'Work Summary Form'!I42</f>
        <v>0</v>
      </c>
      <c r="O32" s="20" t="n">
        <f aca="false">'Work Summary Form'!J42</f>
        <v>0</v>
      </c>
      <c r="P32" s="20" t="n">
        <f aca="false">'Work Summary Form'!K42</f>
        <v>0</v>
      </c>
      <c r="Q32" s="20" t="n">
        <f aca="false">'Work Summary Form'!L42</f>
        <v>0</v>
      </c>
      <c r="R32" s="20" t="str">
        <f aca="false">'Work Summary Form'!M42</f>
        <v>Bad pulse oximeter output from socket. Poor ecg signal. Didn't find time to return to work on it.</v>
      </c>
      <c r="S32" s="20" t="n">
        <f aca="false">'Work Summary Form'!N42</f>
        <v>0</v>
      </c>
      <c r="T32" s="20" t="n">
        <f aca="false">'Work Summary Form'!O42</f>
        <v>1</v>
      </c>
    </row>
    <row r="33" customFormat="false" ht="12" hidden="false" customHeight="true" outlineLevel="0" collapsed="false">
      <c r="A33" s="20" t="str">
        <f aca="false">B33&amp;C33&amp;F33</f>
        <v>Asunción, Juigalpa and surrounding health centres in Chontales20/07/201534</v>
      </c>
      <c r="B33" s="20" t="str">
        <f aca="false">Hospital</f>
        <v>Asunción, Juigalpa and surrounding health centres in Chontales</v>
      </c>
      <c r="C33" s="26" t="str">
        <f aca="false">Date</f>
        <v>20/07/2015</v>
      </c>
      <c r="D33" s="20" t="str">
        <f aca="false">Engineers</f>
        <v>Deanna Hood, Sindora Baddam</v>
      </c>
      <c r="E33" s="20" t="str">
        <f aca="false">Country</f>
        <v>Nicaragua</v>
      </c>
      <c r="F33" s="20" t="n">
        <f aca="false">'Work Summary Form'!A43</f>
        <v>34</v>
      </c>
      <c r="G33" s="20" t="str">
        <f aca="false">'Work Summary Form'!B43</f>
        <v>Patient monitor</v>
      </c>
      <c r="H33" s="20" t="str">
        <f aca="false">'Work Summary Form'!C43</f>
        <v>Goldway</v>
      </c>
      <c r="I33" s="20" t="str">
        <f aca="false">'Work Summary Form'!D43</f>
        <v>UT4000F</v>
      </c>
      <c r="J33" s="20" t="str">
        <f aca="false">'Work Summary Form'!E43</f>
        <v>CN4FABAQ00624</v>
      </c>
      <c r="K33" s="20" t="n">
        <f aca="false">'Work Summary Form'!F43</f>
        <v>0</v>
      </c>
      <c r="L33" s="20" t="n">
        <f aca="false">'Work Summary Form'!G43</f>
        <v>0</v>
      </c>
      <c r="M33" s="20" t="n">
        <f aca="false">'Work Summary Form'!H43</f>
        <v>1</v>
      </c>
      <c r="N33" s="20" t="n">
        <f aca="false">'Work Summary Form'!I43</f>
        <v>0</v>
      </c>
      <c r="O33" s="20" t="n">
        <f aca="false">'Work Summary Form'!J43</f>
        <v>0</v>
      </c>
      <c r="P33" s="20" t="n">
        <f aca="false">'Work Summary Form'!K43</f>
        <v>0</v>
      </c>
      <c r="Q33" s="20" t="n">
        <f aca="false">'Work Summary Form'!L43</f>
        <v>0</v>
      </c>
      <c r="R33" s="20" t="str">
        <f aca="false">'Work Summary Form'!M43</f>
        <v>Bad pulse oximeter output from socket. Circuits and connections are all good, perhaps chips damaged by static electricity. Referred hospital to local servicer before leaving.</v>
      </c>
      <c r="S33" s="20" t="n">
        <f aca="false">'Work Summary Form'!N43</f>
        <v>0</v>
      </c>
      <c r="T33" s="20" t="n">
        <f aca="false">'Work Summary Form'!O43</f>
        <v>1</v>
      </c>
    </row>
    <row r="34" customFormat="false" ht="12" hidden="false" customHeight="true" outlineLevel="0" collapsed="false">
      <c r="A34" s="20" t="str">
        <f aca="false">B34&amp;C34&amp;F34</f>
        <v>Asunción, Juigalpa and surrounding health centres in Chontales20/07/201535</v>
      </c>
      <c r="B34" s="20" t="str">
        <f aca="false">Hospital</f>
        <v>Asunción, Juigalpa and surrounding health centres in Chontales</v>
      </c>
      <c r="C34" s="26" t="str">
        <f aca="false">Date</f>
        <v>20/07/2015</v>
      </c>
      <c r="D34" s="20" t="str">
        <f aca="false">Engineers</f>
        <v>Deanna Hood, Sindora Baddam</v>
      </c>
      <c r="E34" s="20" t="str">
        <f aca="false">Country</f>
        <v>Nicaragua</v>
      </c>
      <c r="F34" s="20" t="n">
        <f aca="false">'Work Summary Form'!A44</f>
        <v>35</v>
      </c>
      <c r="G34" s="20" t="str">
        <f aca="false">'Work Summary Form'!B44</f>
        <v>Ventilator</v>
      </c>
      <c r="H34" s="20" t="str">
        <f aca="false">'Work Summary Form'!C44</f>
        <v>Neumovent</v>
      </c>
      <c r="I34" s="20" t="str">
        <f aca="false">'Work Summary Form'!D44</f>
        <v>graphnet advance</v>
      </c>
      <c r="J34" s="20" t="str">
        <f aca="false">'Work Summary Form'!E44</f>
        <v>120710341081A1V</v>
      </c>
      <c r="K34" s="20" t="n">
        <f aca="false">'Work Summary Form'!F44</f>
        <v>1</v>
      </c>
      <c r="L34" s="20" t="n">
        <f aca="false">'Work Summary Form'!G44</f>
        <v>0</v>
      </c>
      <c r="M34" s="20" t="n">
        <f aca="false">'Work Summary Form'!H44</f>
        <v>0</v>
      </c>
      <c r="N34" s="20" t="n">
        <f aca="false">'Work Summary Form'!I44</f>
        <v>0</v>
      </c>
      <c r="O34" s="20" t="n">
        <f aca="false">'Work Summary Form'!J44</f>
        <v>0</v>
      </c>
      <c r="P34" s="20" t="n">
        <f aca="false">'Work Summary Form'!K44</f>
        <v>0</v>
      </c>
      <c r="Q34" s="20" t="n">
        <f aca="false">'Work Summary Form'!L44</f>
        <v>0</v>
      </c>
      <c r="R34" s="20" t="str">
        <f aca="false">'Work Summary Form'!M44</f>
        <v>Leak in filter for pressurised air input. Didn't find time to return to work on it.</v>
      </c>
      <c r="S34" s="20" t="n">
        <f aca="false">'Work Summary Form'!N44</f>
        <v>0</v>
      </c>
      <c r="T34" s="20" t="n">
        <f aca="false">'Work Summary Form'!O44</f>
        <v>1</v>
      </c>
    </row>
    <row r="35" customFormat="false" ht="12" hidden="false" customHeight="true" outlineLevel="0" collapsed="false">
      <c r="A35" s="20" t="str">
        <f aca="false">B35&amp;C35&amp;F35</f>
        <v>Asunción, Juigalpa and surrounding health centres in Chontales20/07/201536</v>
      </c>
      <c r="B35" s="20" t="str">
        <f aca="false">Hospital</f>
        <v>Asunción, Juigalpa and surrounding health centres in Chontales</v>
      </c>
      <c r="C35" s="26" t="str">
        <f aca="false">Date</f>
        <v>20/07/2015</v>
      </c>
      <c r="D35" s="20" t="str">
        <f aca="false">Engineers</f>
        <v>Deanna Hood, Sindora Baddam</v>
      </c>
      <c r="E35" s="20" t="str">
        <f aca="false">Country</f>
        <v>Nicaragua</v>
      </c>
      <c r="F35" s="20" t="n">
        <f aca="false">'Work Summary Form'!A45</f>
        <v>36</v>
      </c>
      <c r="G35" s="20" t="str">
        <f aca="false">'Work Summary Form'!B45</f>
        <v>Centrifuge</v>
      </c>
      <c r="H35" s="20" t="str">
        <f aca="false">'Work Summary Form'!C45</f>
        <v>Clay Adams</v>
      </c>
      <c r="I35" s="20" t="str">
        <f aca="false">'Work Summary Form'!D45</f>
        <v>Compact II</v>
      </c>
      <c r="J35" s="20" t="str">
        <f aca="false">'Work Summary Form'!E45</f>
        <v>14-04-4-59-3</v>
      </c>
      <c r="K35" s="20" t="n">
        <f aca="false">'Work Summary Form'!F45</f>
        <v>0</v>
      </c>
      <c r="L35" s="20" t="n">
        <f aca="false">'Work Summary Form'!G45</f>
        <v>0</v>
      </c>
      <c r="M35" s="20" t="n">
        <f aca="false">'Work Summary Form'!H45</f>
        <v>0</v>
      </c>
      <c r="N35" s="20" t="n">
        <f aca="false">'Work Summary Form'!I45</f>
        <v>1</v>
      </c>
      <c r="O35" s="20" t="n">
        <f aca="false">'Work Summary Form'!J45</f>
        <v>0</v>
      </c>
      <c r="P35" s="20" t="n">
        <f aca="false">'Work Summary Form'!K45</f>
        <v>0</v>
      </c>
      <c r="Q35" s="20" t="n">
        <f aca="false">'Work Summary Form'!L45</f>
        <v>0</v>
      </c>
      <c r="R35" s="20" t="str">
        <f aca="false">'Work Summary Form'!M45</f>
        <v>Lid broken off, rejoined with epoxy. Seal missing, replaced with IV tubing.</v>
      </c>
      <c r="S35" s="20" t="n">
        <f aca="false">'Work Summary Form'!N45</f>
        <v>1</v>
      </c>
      <c r="T35" s="20" t="n">
        <f aca="false">'Work Summary Form'!O45</f>
        <v>0</v>
      </c>
    </row>
    <row r="36" customFormat="false" ht="12" hidden="false" customHeight="true" outlineLevel="0" collapsed="false">
      <c r="A36" s="20" t="str">
        <f aca="false">B36&amp;C36&amp;F36</f>
        <v>Asunción, Juigalpa and surrounding health centres in Chontales20/07/201537</v>
      </c>
      <c r="B36" s="20" t="str">
        <f aca="false">Hospital</f>
        <v>Asunción, Juigalpa and surrounding health centres in Chontales</v>
      </c>
      <c r="C36" s="26" t="str">
        <f aca="false">Date</f>
        <v>20/07/2015</v>
      </c>
      <c r="D36" s="20" t="str">
        <f aca="false">Engineers</f>
        <v>Deanna Hood, Sindora Baddam</v>
      </c>
      <c r="E36" s="20" t="str">
        <f aca="false">Country</f>
        <v>Nicaragua</v>
      </c>
      <c r="F36" s="20" t="n">
        <f aca="false">'Work Summary Form'!A46</f>
        <v>37</v>
      </c>
      <c r="G36" s="20" t="str">
        <f aca="false">'Work Summary Form'!B46</f>
        <v>Shaker Machine (laboratory)</v>
      </c>
      <c r="H36" s="20" t="str">
        <f aca="false">'Work Summary Form'!C46</f>
        <v>Chem index inc</v>
      </c>
      <c r="I36" s="20" t="str">
        <f aca="false">'Work Summary Form'!D46</f>
        <v>PS600T</v>
      </c>
      <c r="J36" s="20" t="n">
        <f aca="false">'Work Summary Form'!E46</f>
        <v>831260</v>
      </c>
      <c r="K36" s="20" t="n">
        <f aca="false">'Work Summary Form'!F46</f>
        <v>0</v>
      </c>
      <c r="L36" s="20" t="n">
        <f aca="false">'Work Summary Form'!G46</f>
        <v>0</v>
      </c>
      <c r="M36" s="20" t="n">
        <f aca="false">'Work Summary Form'!H46</f>
        <v>0</v>
      </c>
      <c r="N36" s="20" t="n">
        <f aca="false">'Work Summary Form'!I46</f>
        <v>1</v>
      </c>
      <c r="O36" s="20" t="n">
        <f aca="false">'Work Summary Form'!J46</f>
        <v>0</v>
      </c>
      <c r="P36" s="20" t="n">
        <f aca="false">'Work Summary Form'!K46</f>
        <v>0</v>
      </c>
      <c r="Q36" s="20" t="n">
        <f aca="false">'Work Summary Form'!L46</f>
        <v>0</v>
      </c>
      <c r="R36" s="20" t="str">
        <f aca="false">'Work Summary Form'!M46</f>
        <v>Pipette holder disconnected from shaking rod (missing screw), rejoined with with a ring of rubber tubing.</v>
      </c>
      <c r="S36" s="20" t="n">
        <f aca="false">'Work Summary Form'!N46</f>
        <v>1</v>
      </c>
      <c r="T36" s="20" t="n">
        <f aca="false">'Work Summary Form'!O46</f>
        <v>0</v>
      </c>
    </row>
    <row r="37" customFormat="false" ht="12" hidden="false" customHeight="true" outlineLevel="0" collapsed="false">
      <c r="A37" s="20" t="str">
        <f aca="false">B37&amp;C37&amp;F37</f>
        <v>Asunción, Juigalpa and surrounding health centres in Chontales20/07/201538</v>
      </c>
      <c r="B37" s="20" t="str">
        <f aca="false">Hospital</f>
        <v>Asunción, Juigalpa and surrounding health centres in Chontales</v>
      </c>
      <c r="C37" s="26" t="str">
        <f aca="false">Date</f>
        <v>20/07/2015</v>
      </c>
      <c r="D37" s="20" t="str">
        <f aca="false">Engineers</f>
        <v>Deanna Hood, Sindora Baddam</v>
      </c>
      <c r="E37" s="20" t="str">
        <f aca="false">Country</f>
        <v>Nicaragua</v>
      </c>
      <c r="F37" s="20" t="n">
        <f aca="false">'Work Summary Form'!A47</f>
        <v>38</v>
      </c>
      <c r="G37" s="20" t="str">
        <f aca="false">'Work Summary Form'!B47</f>
        <v>Oven (laboratory, not kitchen)</v>
      </c>
      <c r="H37" s="20" t="str">
        <f aca="false">'Work Summary Form'!C47</f>
        <v>Rajas Scientific</v>
      </c>
      <c r="I37" s="20" t="str">
        <f aca="false">'Work Summary Form'!D47</f>
        <v>Dry Heat Sterilizer</v>
      </c>
      <c r="J37" s="20" t="str">
        <f aca="false">'Work Summary Form'!E47</f>
        <v>None</v>
      </c>
      <c r="K37" s="20" t="n">
        <f aca="false">'Work Summary Form'!F47</f>
        <v>0</v>
      </c>
      <c r="L37" s="20" t="n">
        <f aca="false">'Work Summary Form'!G47</f>
        <v>0</v>
      </c>
      <c r="M37" s="20" t="n">
        <f aca="false">'Work Summary Form'!H47</f>
        <v>0</v>
      </c>
      <c r="N37" s="20" t="n">
        <f aca="false">'Work Summary Form'!I47</f>
        <v>0</v>
      </c>
      <c r="O37" s="20" t="n">
        <f aca="false">'Work Summary Form'!J47</f>
        <v>0</v>
      </c>
      <c r="P37" s="20" t="n">
        <f aca="false">'Work Summary Form'!K47</f>
        <v>1</v>
      </c>
      <c r="Q37" s="20" t="n">
        <f aca="false">'Work Summary Form'!L47</f>
        <v>0</v>
      </c>
      <c r="R37" s="20" t="str">
        <f aca="false">'Work Summary Form'!M47</f>
        <v>220V UK plug. Missing manual and unknown how to change desired temperature.</v>
      </c>
      <c r="S37" s="20" t="n">
        <f aca="false">'Work Summary Form'!N47</f>
        <v>0</v>
      </c>
      <c r="T37" s="20" t="n">
        <f aca="false">'Work Summary Form'!O47</f>
        <v>1</v>
      </c>
    </row>
    <row r="38" customFormat="false" ht="12" hidden="false" customHeight="true" outlineLevel="0" collapsed="false">
      <c r="A38" s="20" t="str">
        <f aca="false">B38&amp;C38&amp;F38</f>
        <v>Asunción, Juigalpa and surrounding health centres in Chontales20/07/201539</v>
      </c>
      <c r="B38" s="20" t="str">
        <f aca="false">Hospital</f>
        <v>Asunción, Juigalpa and surrounding health centres in Chontales</v>
      </c>
      <c r="C38" s="26" t="str">
        <f aca="false">Date</f>
        <v>20/07/2015</v>
      </c>
      <c r="D38" s="20" t="str">
        <f aca="false">Engineers</f>
        <v>Deanna Hood, Sindora Baddam</v>
      </c>
      <c r="E38" s="20" t="str">
        <f aca="false">Country</f>
        <v>Nicaragua</v>
      </c>
      <c r="F38" s="20" t="n">
        <f aca="false">'Work Summary Form'!A48</f>
        <v>39</v>
      </c>
      <c r="G38" s="20" t="str">
        <f aca="false">'Work Summary Form'!B48</f>
        <v>Nebulizer</v>
      </c>
      <c r="H38" s="20" t="str">
        <f aca="false">'Work Summary Form'!C48</f>
        <v>Wellpro</v>
      </c>
      <c r="I38" s="20" t="str">
        <f aca="false">'Work Summary Form'!D48</f>
        <v>NBA-02WD</v>
      </c>
      <c r="J38" s="20" t="n">
        <f aca="false">'Work Summary Form'!E48</f>
        <v>356</v>
      </c>
      <c r="K38" s="20" t="n">
        <f aca="false">'Work Summary Form'!F48</f>
        <v>0</v>
      </c>
      <c r="L38" s="20" t="n">
        <f aca="false">'Work Summary Form'!G48</f>
        <v>0</v>
      </c>
      <c r="M38" s="20" t="n">
        <f aca="false">'Work Summary Form'!H48</f>
        <v>0</v>
      </c>
      <c r="N38" s="20" t="n">
        <f aca="false">'Work Summary Form'!I48</f>
        <v>0</v>
      </c>
      <c r="O38" s="20" t="n">
        <f aca="false">'Work Summary Form'!J48</f>
        <v>1</v>
      </c>
      <c r="P38" s="20" t="n">
        <f aca="false">'Work Summary Form'!K48</f>
        <v>0</v>
      </c>
      <c r="Q38" s="20" t="n">
        <f aca="false">'Work Summary Form'!L48</f>
        <v>0</v>
      </c>
      <c r="R38" s="20" t="str">
        <f aca="false">'Work Summary Form'!M48</f>
        <v>Fried inside.</v>
      </c>
      <c r="S38" s="20" t="n">
        <f aca="false">'Work Summary Form'!N48</f>
        <v>0</v>
      </c>
      <c r="T38" s="20" t="n">
        <f aca="false">'Work Summary Form'!O48</f>
        <v>1</v>
      </c>
    </row>
    <row r="39" customFormat="false" ht="12" hidden="false" customHeight="true" outlineLevel="0" collapsed="false">
      <c r="A39" s="20" t="str">
        <f aca="false">B39&amp;C39&amp;F39</f>
        <v>Asunción, Juigalpa and surrounding health centres in Chontales20/07/201540</v>
      </c>
      <c r="B39" s="20" t="str">
        <f aca="false">Hospital</f>
        <v>Asunción, Juigalpa and surrounding health centres in Chontales</v>
      </c>
      <c r="C39" s="26" t="str">
        <f aca="false">Date</f>
        <v>20/07/2015</v>
      </c>
      <c r="D39" s="20" t="str">
        <f aca="false">Engineers</f>
        <v>Deanna Hood, Sindora Baddam</v>
      </c>
      <c r="E39" s="20" t="str">
        <f aca="false">Country</f>
        <v>Nicaragua</v>
      </c>
      <c r="F39" s="20" t="n">
        <f aca="false">'Work Summary Form'!A49</f>
        <v>40</v>
      </c>
      <c r="G39" s="20" t="str">
        <f aca="false">'Work Summary Form'!B49</f>
        <v>Nebulizer</v>
      </c>
      <c r="H39" s="20" t="str">
        <f aca="false">'Work Summary Form'!C49</f>
        <v>Wellpro</v>
      </c>
      <c r="I39" s="20" t="str">
        <f aca="false">'Work Summary Form'!D49</f>
        <v>NBA-02WD</v>
      </c>
      <c r="J39" s="20" t="n">
        <f aca="false">'Work Summary Form'!E49</f>
        <v>355</v>
      </c>
      <c r="K39" s="20" t="n">
        <f aca="false">'Work Summary Form'!F49</f>
        <v>0</v>
      </c>
      <c r="L39" s="20" t="n">
        <f aca="false">'Work Summary Form'!G49</f>
        <v>0</v>
      </c>
      <c r="M39" s="20" t="n">
        <f aca="false">'Work Summary Form'!H49</f>
        <v>0</v>
      </c>
      <c r="N39" s="20" t="n">
        <f aca="false">'Work Summary Form'!I49</f>
        <v>0</v>
      </c>
      <c r="O39" s="20" t="n">
        <f aca="false">'Work Summary Form'!J49</f>
        <v>0</v>
      </c>
      <c r="P39" s="20" t="n">
        <f aca="false">'Work Summary Form'!K49</f>
        <v>1</v>
      </c>
      <c r="Q39" s="20" t="n">
        <f aca="false">'Work Summary Form'!L49</f>
        <v>0</v>
      </c>
      <c r="R39" s="20" t="str">
        <f aca="false">'Work Summary Form'!M49</f>
        <v>Working fine. Advised that manual says to give it half hour breaks after half an hour of use.</v>
      </c>
      <c r="S39" s="20" t="n">
        <f aca="false">'Work Summary Form'!N49</f>
        <v>1</v>
      </c>
      <c r="T39" s="20" t="n">
        <f aca="false">'Work Summary Form'!O49</f>
        <v>0</v>
      </c>
    </row>
    <row r="40" customFormat="false" ht="12" hidden="false" customHeight="true" outlineLevel="0" collapsed="false">
      <c r="A40" s="20" t="str">
        <f aca="false">B40&amp;C40&amp;F40</f>
        <v>Asunción, Juigalpa and surrounding health centres in Chontales20/07/201541</v>
      </c>
      <c r="B40" s="20" t="str">
        <f aca="false">Hospital</f>
        <v>Asunción, Juigalpa and surrounding health centres in Chontales</v>
      </c>
      <c r="C40" s="26" t="str">
        <f aca="false">Date</f>
        <v>20/07/2015</v>
      </c>
      <c r="D40" s="20" t="str">
        <f aca="false">Engineers</f>
        <v>Deanna Hood, Sindora Baddam</v>
      </c>
      <c r="E40" s="20" t="str">
        <f aca="false">Country</f>
        <v>Nicaragua</v>
      </c>
      <c r="F40" s="20" t="n">
        <f aca="false">'Work Summary Form'!A50</f>
        <v>41</v>
      </c>
      <c r="G40" s="20" t="str">
        <f aca="false">'Work Summary Form'!B50</f>
        <v>Electrosurgery Unit (ESU)</v>
      </c>
      <c r="H40" s="20" t="str">
        <f aca="false">'Work Summary Form'!C50</f>
        <v>Birtcher</v>
      </c>
      <c r="I40" s="20" t="str">
        <f aca="false">'Work Summary Form'!D50</f>
        <v>Hyfrecator 732</v>
      </c>
      <c r="J40" s="20" t="str">
        <f aca="false">'Work Summary Form'!E50</f>
        <v>B27443</v>
      </c>
      <c r="K40" s="20" t="n">
        <f aca="false">'Work Summary Form'!F50</f>
        <v>0</v>
      </c>
      <c r="L40" s="20" t="n">
        <f aca="false">'Work Summary Form'!G50</f>
        <v>0</v>
      </c>
      <c r="M40" s="20" t="n">
        <f aca="false">'Work Summary Form'!H50</f>
        <v>1</v>
      </c>
      <c r="N40" s="20" t="n">
        <f aca="false">'Work Summary Form'!I50</f>
        <v>0</v>
      </c>
      <c r="O40" s="20" t="n">
        <f aca="false">'Work Summary Form'!J50</f>
        <v>0</v>
      </c>
      <c r="P40" s="20" t="n">
        <f aca="false">'Work Summary Form'!K50</f>
        <v>0</v>
      </c>
      <c r="Q40" s="20" t="n">
        <f aca="false">'Work Summary Form'!L50</f>
        <v>0</v>
      </c>
      <c r="R40" s="20" t="str">
        <f aca="false">'Work Summary Form'!M50</f>
        <v>Only partially works/some of the time. Loose connection inside the pen.</v>
      </c>
      <c r="S40" s="20" t="n">
        <f aca="false">'Work Summary Form'!N50</f>
        <v>1</v>
      </c>
      <c r="T40" s="20" t="n">
        <f aca="false">'Work Summary Form'!O50</f>
        <v>0</v>
      </c>
    </row>
    <row r="41" customFormat="false" ht="12" hidden="false" customHeight="true" outlineLevel="0" collapsed="false">
      <c r="A41" s="20" t="str">
        <f aca="false">B41&amp;C41&amp;F41</f>
        <v>Asunción, Juigalpa and surrounding health centres in Chontales20/07/201542</v>
      </c>
      <c r="B41" s="20" t="str">
        <f aca="false">Hospital</f>
        <v>Asunción, Juigalpa and surrounding health centres in Chontales</v>
      </c>
      <c r="C41" s="26" t="str">
        <f aca="false">Date</f>
        <v>20/07/2015</v>
      </c>
      <c r="D41" s="20" t="str">
        <f aca="false">Engineers</f>
        <v>Deanna Hood, Sindora Baddam</v>
      </c>
      <c r="E41" s="20" t="str">
        <f aca="false">Country</f>
        <v>Nicaragua</v>
      </c>
      <c r="F41" s="20" t="n">
        <f aca="false">'Work Summary Form'!A51</f>
        <v>42</v>
      </c>
      <c r="G41" s="20" t="str">
        <f aca="false">'Work Summary Form'!B51</f>
        <v>Oven (laboratory, not kitchen)</v>
      </c>
      <c r="H41" s="20" t="str">
        <f aca="false">'Work Summary Form'!C51</f>
        <v>Memmert</v>
      </c>
      <c r="I41" s="20" t="str">
        <f aca="false">'Work Summary Form'!D51</f>
        <v>U10?</v>
      </c>
      <c r="J41" s="20" t="str">
        <f aca="false">'Work Summary Form'!E51</f>
        <v>14-04-4-101-1</v>
      </c>
      <c r="K41" s="20" t="n">
        <f aca="false">'Work Summary Form'!F51</f>
        <v>0</v>
      </c>
      <c r="L41" s="20" t="n">
        <f aca="false">'Work Summary Form'!G51</f>
        <v>0</v>
      </c>
      <c r="M41" s="20" t="n">
        <f aca="false">'Work Summary Form'!H51</f>
        <v>0</v>
      </c>
      <c r="N41" s="20" t="n">
        <f aca="false">'Work Summary Form'!I51</f>
        <v>0</v>
      </c>
      <c r="O41" s="20" t="n">
        <f aca="false">'Work Summary Form'!J51</f>
        <v>0</v>
      </c>
      <c r="P41" s="20" t="n">
        <f aca="false">'Work Summary Form'!K51</f>
        <v>1</v>
      </c>
      <c r="Q41" s="20" t="n">
        <f aca="false">'Work Summary Form'!L51</f>
        <v>0</v>
      </c>
      <c r="R41" s="20" t="str">
        <f aca="false">'Work Summary Form'!M51</f>
        <v>Were told it wasn't regulating the temperature properly and that it burnt paper covered equipment. Seems fine but temperature dial needed to be recalibrated and digital thermometer readings are incorrect.</v>
      </c>
      <c r="S41" s="20" t="n">
        <f aca="false">'Work Summary Form'!N51</f>
        <v>1</v>
      </c>
      <c r="T41" s="20" t="n">
        <f aca="false">'Work Summary Form'!O51</f>
        <v>0</v>
      </c>
    </row>
    <row r="42" customFormat="false" ht="12" hidden="false" customHeight="true" outlineLevel="0" collapsed="false">
      <c r="A42" s="20" t="str">
        <f aca="false">B42&amp;C42&amp;F42</f>
        <v>Asunción, Juigalpa and surrounding health centres in Chontales20/07/201543</v>
      </c>
      <c r="B42" s="20" t="str">
        <f aca="false">Hospital</f>
        <v>Asunción, Juigalpa and surrounding health centres in Chontales</v>
      </c>
      <c r="C42" s="26" t="str">
        <f aca="false">Date</f>
        <v>20/07/2015</v>
      </c>
      <c r="D42" s="20" t="str">
        <f aca="false">Engineers</f>
        <v>Deanna Hood, Sindora Baddam</v>
      </c>
      <c r="E42" s="20" t="str">
        <f aca="false">Country</f>
        <v>Nicaragua</v>
      </c>
      <c r="F42" s="20" t="n">
        <f aca="false">'Work Summary Form'!A52</f>
        <v>43</v>
      </c>
      <c r="G42" s="20" t="str">
        <f aca="false">'Work Summary Form'!B52</f>
        <v>Nebulizer</v>
      </c>
      <c r="H42" s="20" t="str">
        <f aca="false">'Work Summary Form'!C52</f>
        <v>DeVILBISS</v>
      </c>
      <c r="I42" s="20" t="str">
        <f aca="false">'Work Summary Form'!D52</f>
        <v>PulmoAide 5650D</v>
      </c>
      <c r="J42" s="20" t="str">
        <f aca="false">'Work Summary Form'!E52</f>
        <v>D4092803</v>
      </c>
      <c r="K42" s="20" t="n">
        <f aca="false">'Work Summary Form'!F52</f>
        <v>0</v>
      </c>
      <c r="L42" s="20" t="n">
        <f aca="false">'Work Summary Form'!G52</f>
        <v>0</v>
      </c>
      <c r="M42" s="20" t="n">
        <f aca="false">'Work Summary Form'!H52</f>
        <v>0</v>
      </c>
      <c r="N42" s="20" t="n">
        <f aca="false">'Work Summary Form'!I52</f>
        <v>0</v>
      </c>
      <c r="O42" s="20" t="n">
        <f aca="false">'Work Summary Form'!J52</f>
        <v>0</v>
      </c>
      <c r="P42" s="20" t="n">
        <f aca="false">'Work Summary Form'!K52</f>
        <v>1</v>
      </c>
      <c r="Q42" s="20" t="n">
        <f aca="false">'Work Summary Form'!L52</f>
        <v>0</v>
      </c>
      <c r="R42" s="20" t="str">
        <f aca="false">'Work Summary Form'!M52</f>
        <v>Working fine. Made a hole so case lid can be closed will cord is attached to not block air filter.</v>
      </c>
      <c r="S42" s="20" t="n">
        <f aca="false">'Work Summary Form'!N52</f>
        <v>1</v>
      </c>
      <c r="T42" s="20" t="n">
        <f aca="false">'Work Summary Form'!O52</f>
        <v>0</v>
      </c>
    </row>
    <row r="43" customFormat="false" ht="12" hidden="false" customHeight="true" outlineLevel="0" collapsed="false">
      <c r="A43" s="20" t="str">
        <f aca="false">B43&amp;C43&amp;F43</f>
        <v>Asunción, Juigalpa and surrounding health centres in Chontales20/07/201544</v>
      </c>
      <c r="B43" s="20" t="str">
        <f aca="false">Hospital</f>
        <v>Asunción, Juigalpa and surrounding health centres in Chontales</v>
      </c>
      <c r="C43" s="26" t="str">
        <f aca="false">Date</f>
        <v>20/07/2015</v>
      </c>
      <c r="D43" s="20" t="str">
        <f aca="false">Engineers</f>
        <v>Deanna Hood, Sindora Baddam</v>
      </c>
      <c r="E43" s="20" t="str">
        <f aca="false">Country</f>
        <v>Nicaragua</v>
      </c>
      <c r="F43" s="20" t="n">
        <f aca="false">'Work Summary Form'!A53</f>
        <v>44</v>
      </c>
      <c r="G43" s="20" t="str">
        <f aca="false">'Work Summary Form'!B53</f>
        <v>Nebulizer</v>
      </c>
      <c r="H43" s="20" t="str">
        <f aca="false">'Work Summary Form'!C53</f>
        <v>Drive Medical</v>
      </c>
      <c r="I43" s="20" t="str">
        <f aca="false">'Work Summary Form'!D53</f>
        <v>Spider Neb II</v>
      </c>
      <c r="J43" s="20" t="str">
        <f aca="false">'Work Summary Form'!E53</f>
        <v>M70308730</v>
      </c>
      <c r="K43" s="20" t="n">
        <f aca="false">'Work Summary Form'!F53</f>
        <v>0</v>
      </c>
      <c r="L43" s="20" t="n">
        <f aca="false">'Work Summary Form'!G53</f>
        <v>0</v>
      </c>
      <c r="M43" s="20" t="n">
        <f aca="false">'Work Summary Form'!H53</f>
        <v>0</v>
      </c>
      <c r="N43" s="20" t="n">
        <f aca="false">'Work Summary Form'!I53</f>
        <v>1</v>
      </c>
      <c r="O43" s="20" t="n">
        <f aca="false">'Work Summary Form'!J53</f>
        <v>0</v>
      </c>
      <c r="P43" s="20" t="n">
        <f aca="false">'Work Summary Form'!K53</f>
        <v>0</v>
      </c>
      <c r="Q43" s="20" t="n">
        <f aca="false">'Work Summary Form'!L53</f>
        <v>0</v>
      </c>
      <c r="R43" s="20" t="str">
        <f aca="false">'Work Summary Form'!M53</f>
        <v>Piston disconnected from motor. Secured with cable tie to prevent coming off in the future.</v>
      </c>
      <c r="S43" s="20" t="n">
        <f aca="false">'Work Summary Form'!N53</f>
        <v>1</v>
      </c>
      <c r="T43" s="20" t="n">
        <f aca="false">'Work Summary Form'!O53</f>
        <v>0</v>
      </c>
    </row>
    <row r="44" customFormat="false" ht="12" hidden="false" customHeight="true" outlineLevel="0" collapsed="false">
      <c r="A44" s="20" t="str">
        <f aca="false">B44&amp;C44&amp;F44</f>
        <v>Asunción, Juigalpa and surrounding health centres in Chontales20/07/201545</v>
      </c>
      <c r="B44" s="20" t="str">
        <f aca="false">Hospital</f>
        <v>Asunción, Juigalpa and surrounding health centres in Chontales</v>
      </c>
      <c r="C44" s="26" t="str">
        <f aca="false">Date</f>
        <v>20/07/2015</v>
      </c>
      <c r="D44" s="20" t="str">
        <f aca="false">Engineers</f>
        <v>Deanna Hood, Sindora Baddam</v>
      </c>
      <c r="E44" s="20" t="str">
        <f aca="false">Country</f>
        <v>Nicaragua</v>
      </c>
      <c r="F44" s="20" t="n">
        <f aca="false">'Work Summary Form'!A54</f>
        <v>45</v>
      </c>
      <c r="G44" s="20" t="str">
        <f aca="false">'Work Summary Form'!B54</f>
        <v>Nebulizer</v>
      </c>
      <c r="H44" s="20" t="str">
        <f aca="false">'Work Summary Form'!C54</f>
        <v>John Bunn</v>
      </c>
      <c r="I44" s="20" t="str">
        <f aca="false">'Work Summary Form'!D54</f>
        <v>Neb-u-Lite</v>
      </c>
      <c r="J44" s="20" t="str">
        <f aca="false">'Work Summary Form'!E54</f>
        <v>AJM296RP6160</v>
      </c>
      <c r="K44" s="20" t="n">
        <f aca="false">'Work Summary Form'!F54</f>
        <v>0</v>
      </c>
      <c r="L44" s="20" t="n">
        <f aca="false">'Work Summary Form'!G54</f>
        <v>0</v>
      </c>
      <c r="M44" s="20" t="n">
        <f aca="false">'Work Summary Form'!H54</f>
        <v>0</v>
      </c>
      <c r="N44" s="20" t="n">
        <f aca="false">'Work Summary Form'!I54</f>
        <v>1</v>
      </c>
      <c r="O44" s="20" t="n">
        <f aca="false">'Work Summary Form'!J54</f>
        <v>0</v>
      </c>
      <c r="P44" s="20" t="n">
        <f aca="false">'Work Summary Form'!K54</f>
        <v>0</v>
      </c>
      <c r="Q44" s="20" t="n">
        <f aca="false">'Work Summary Form'!L54</f>
        <v>0</v>
      </c>
      <c r="R44" s="20" t="str">
        <f aca="false">'Work Summary Form'!M54</f>
        <v>Piston broken, replaced with the one from Item 39.</v>
      </c>
      <c r="S44" s="20" t="n">
        <f aca="false">'Work Summary Form'!N54</f>
        <v>1</v>
      </c>
      <c r="T44" s="20" t="n">
        <f aca="false">'Work Summary Form'!O54</f>
        <v>0</v>
      </c>
    </row>
    <row r="45" customFormat="false" ht="12" hidden="false" customHeight="true" outlineLevel="0" collapsed="false">
      <c r="A45" s="20" t="str">
        <f aca="false">B45&amp;C45&amp;F45</f>
        <v>Asunción, Juigalpa and surrounding health centres in Chontales20/07/201546</v>
      </c>
      <c r="B45" s="20" t="str">
        <f aca="false">Hospital</f>
        <v>Asunción, Juigalpa and surrounding health centres in Chontales</v>
      </c>
      <c r="C45" s="26" t="str">
        <f aca="false">Date</f>
        <v>20/07/2015</v>
      </c>
      <c r="D45" s="20" t="str">
        <f aca="false">Engineers</f>
        <v>Deanna Hood, Sindora Baddam</v>
      </c>
      <c r="E45" s="20" t="str">
        <f aca="false">Country</f>
        <v>Nicaragua</v>
      </c>
      <c r="F45" s="20" t="n">
        <f aca="false">'Work Summary Form'!A55</f>
        <v>46</v>
      </c>
      <c r="G45" s="20" t="str">
        <f aca="false">'Work Summary Form'!B55</f>
        <v>Oven (laboratory, not kitchen)</v>
      </c>
      <c r="H45" s="20" t="str">
        <f aca="false">'Work Summary Form'!C55</f>
        <v>FischerScientific</v>
      </c>
      <c r="I45" s="20" t="str">
        <f aca="false">'Work Summary Form'!D55</f>
        <v>Isotemp 506G</v>
      </c>
      <c r="J45" s="20" t="n">
        <f aca="false">'Work Summary Form'!E55</f>
        <v>60800197</v>
      </c>
      <c r="K45" s="20" t="n">
        <f aca="false">'Work Summary Form'!F55</f>
        <v>0</v>
      </c>
      <c r="L45" s="20" t="n">
        <f aca="false">'Work Summary Form'!G55</f>
        <v>0</v>
      </c>
      <c r="M45" s="20" t="n">
        <f aca="false">'Work Summary Form'!H55</f>
        <v>0</v>
      </c>
      <c r="N45" s="20" t="n">
        <f aca="false">'Work Summary Form'!I55</f>
        <v>0</v>
      </c>
      <c r="O45" s="20" t="n">
        <f aca="false">'Work Summary Form'!J55</f>
        <v>0</v>
      </c>
      <c r="P45" s="20" t="n">
        <f aca="false">'Work Summary Form'!K55</f>
        <v>1</v>
      </c>
      <c r="Q45" s="20" t="n">
        <f aca="false">'Work Summary Form'!L55</f>
        <v>0</v>
      </c>
      <c r="R45" s="20" t="str">
        <f aca="false">'Work Summary Form'!M55</f>
        <v>Bothered that the numbers on the dial didn't represent the temperature settings. No changes made.</v>
      </c>
      <c r="S45" s="20" t="n">
        <f aca="false">'Work Summary Form'!N55</f>
        <v>1</v>
      </c>
      <c r="T45" s="20" t="n">
        <f aca="false">'Work Summary Form'!O55</f>
        <v>0</v>
      </c>
    </row>
    <row r="46" customFormat="false" ht="12" hidden="false" customHeight="true" outlineLevel="0" collapsed="false">
      <c r="A46" s="20" t="str">
        <f aca="false">B46&amp;C46&amp;F46</f>
        <v>Asunción, Juigalpa and surrounding health centres in Chontales20/07/201547</v>
      </c>
      <c r="B46" s="20" t="str">
        <f aca="false">Hospital</f>
        <v>Asunción, Juigalpa and surrounding health centres in Chontales</v>
      </c>
      <c r="C46" s="26" t="str">
        <f aca="false">Date</f>
        <v>20/07/2015</v>
      </c>
      <c r="D46" s="20" t="str">
        <f aca="false">Engineers</f>
        <v>Deanna Hood, Sindora Baddam</v>
      </c>
      <c r="E46" s="20" t="str">
        <f aca="false">Country</f>
        <v>Nicaragua</v>
      </c>
      <c r="F46" s="20" t="n">
        <f aca="false">'Work Summary Form'!A56</f>
        <v>47</v>
      </c>
      <c r="G46" s="20" t="str">
        <f aca="false">'Work Summary Form'!B56</f>
        <v>Rotator (laboratory)</v>
      </c>
      <c r="H46" s="20" t="str">
        <f aca="false">'Work Summary Form'!C56</f>
        <v>Chem index inc</v>
      </c>
      <c r="I46" s="20" t="str">
        <f aca="false">'Work Summary Form'!D56</f>
        <v>DSR 2100V</v>
      </c>
      <c r="J46" s="20" t="n">
        <f aca="false">'Work Summary Form'!E56</f>
        <v>831130153</v>
      </c>
      <c r="K46" s="20" t="n">
        <f aca="false">'Work Summary Form'!F56</f>
        <v>0</v>
      </c>
      <c r="L46" s="20" t="n">
        <f aca="false">'Work Summary Form'!G56</f>
        <v>0</v>
      </c>
      <c r="M46" s="20" t="n">
        <f aca="false">'Work Summary Form'!H56</f>
        <v>0</v>
      </c>
      <c r="N46" s="20" t="n">
        <f aca="false">'Work Summary Form'!I56</f>
        <v>1</v>
      </c>
      <c r="O46" s="20" t="n">
        <f aca="false">'Work Summary Form'!J56</f>
        <v>0</v>
      </c>
      <c r="P46" s="20" t="n">
        <f aca="false">'Work Summary Form'!K56</f>
        <v>0</v>
      </c>
      <c r="Q46" s="20" t="n">
        <f aca="false">'Work Summary Form'!L56</f>
        <v>0</v>
      </c>
      <c r="R46" s="20" t="str">
        <f aca="false">'Work Summary Form'!M56</f>
        <v>Broken belt, replaced with a ring of a blood pressure cuff.</v>
      </c>
      <c r="S46" s="20" t="n">
        <f aca="false">'Work Summary Form'!N56</f>
        <v>1</v>
      </c>
      <c r="T46" s="20" t="n">
        <f aca="false">'Work Summary Form'!O56</f>
        <v>0</v>
      </c>
    </row>
    <row r="47" customFormat="false" ht="12" hidden="false" customHeight="true" outlineLevel="0" collapsed="false">
      <c r="A47" s="20" t="str">
        <f aca="false">B47&amp;C47&amp;F47</f>
        <v>Asunción, Juigalpa and surrounding health centres in Chontales20/07/201548</v>
      </c>
      <c r="B47" s="20" t="str">
        <f aca="false">Hospital</f>
        <v>Asunción, Juigalpa and surrounding health centres in Chontales</v>
      </c>
      <c r="C47" s="26" t="str">
        <f aca="false">Date</f>
        <v>20/07/2015</v>
      </c>
      <c r="D47" s="20" t="str">
        <f aca="false">Engineers</f>
        <v>Deanna Hood, Sindora Baddam</v>
      </c>
      <c r="E47" s="20" t="str">
        <f aca="false">Country</f>
        <v>Nicaragua</v>
      </c>
      <c r="F47" s="20" t="n">
        <f aca="false">'Work Summary Form'!A57</f>
        <v>48</v>
      </c>
      <c r="G47" s="20" t="str">
        <f aca="false">'Work Summary Form'!B57</f>
        <v>Spectrophotometer/Colorimeter</v>
      </c>
      <c r="H47" s="20" t="str">
        <f aca="false">'Work Summary Form'!C57</f>
        <v>Awareness Technology inc</v>
      </c>
      <c r="I47" s="20" t="str">
        <f aca="false">'Work Summary Form'!D57</f>
        <v>Stat Fax 4542</v>
      </c>
      <c r="J47" s="20" t="str">
        <f aca="false">'Work Summary Form'!E57</f>
        <v>4503-1134</v>
      </c>
      <c r="K47" s="20" t="n">
        <f aca="false">'Work Summary Form'!F57</f>
        <v>0</v>
      </c>
      <c r="L47" s="20" t="n">
        <f aca="false">'Work Summary Form'!G57</f>
        <v>0</v>
      </c>
      <c r="M47" s="20" t="n">
        <f aca="false">'Work Summary Form'!H57</f>
        <v>0</v>
      </c>
      <c r="N47" s="20" t="n">
        <f aca="false">'Work Summary Form'!I57</f>
        <v>0</v>
      </c>
      <c r="O47" s="20" t="n">
        <f aca="false">'Work Summary Form'!J57</f>
        <v>0</v>
      </c>
      <c r="P47" s="20" t="n">
        <f aca="false">'Work Summary Form'!K57</f>
        <v>1</v>
      </c>
      <c r="Q47" s="20" t="n">
        <f aca="false">'Work Summary Form'!L57</f>
        <v>0</v>
      </c>
      <c r="R47" s="20" t="str">
        <f aca="false">'Work Summary Form'!M57</f>
        <v>Wasn't printing the calculations they wanted, changed the settings with them.</v>
      </c>
      <c r="S47" s="20" t="n">
        <f aca="false">'Work Summary Form'!N57</f>
        <v>1</v>
      </c>
      <c r="T47" s="20" t="n">
        <f aca="false">'Work Summary Form'!O57</f>
        <v>0</v>
      </c>
    </row>
    <row r="48" customFormat="false" ht="12" hidden="false" customHeight="true" outlineLevel="0" collapsed="false">
      <c r="A48" s="20" t="str">
        <f aca="false">B48&amp;C48&amp;F48</f>
        <v>Asunción, Juigalpa and surrounding health centres in Chontales20/07/201549</v>
      </c>
      <c r="B48" s="20" t="str">
        <f aca="false">Hospital</f>
        <v>Asunción, Juigalpa and surrounding health centres in Chontales</v>
      </c>
      <c r="C48" s="26" t="str">
        <f aca="false">Date</f>
        <v>20/07/2015</v>
      </c>
      <c r="D48" s="20" t="str">
        <f aca="false">Engineers</f>
        <v>Deanna Hood, Sindora Baddam</v>
      </c>
      <c r="E48" s="20" t="str">
        <f aca="false">Country</f>
        <v>Nicaragua</v>
      </c>
      <c r="F48" s="20" t="n">
        <f aca="false">'Work Summary Form'!A58</f>
        <v>49</v>
      </c>
      <c r="G48" s="20" t="str">
        <f aca="false">'Work Summary Form'!B58</f>
        <v>Capillary centrifuge</v>
      </c>
      <c r="H48" s="20" t="str">
        <f aca="false">'Work Summary Form'!C58</f>
        <v>Intramedica</v>
      </c>
      <c r="I48" s="20" t="str">
        <f aca="false">'Work Summary Form'!D58</f>
        <v>Illegible</v>
      </c>
      <c r="J48" s="20" t="str">
        <f aca="false">'Work Summary Form'!E58</f>
        <v>Illegible</v>
      </c>
      <c r="K48" s="20" t="n">
        <f aca="false">'Work Summary Form'!F58</f>
        <v>0</v>
      </c>
      <c r="L48" s="20" t="n">
        <f aca="false">'Work Summary Form'!G58</f>
        <v>0</v>
      </c>
      <c r="M48" s="20" t="n">
        <f aca="false">'Work Summary Form'!H58</f>
        <v>0</v>
      </c>
      <c r="N48" s="20" t="n">
        <f aca="false">'Work Summary Form'!I58</f>
        <v>1</v>
      </c>
      <c r="O48" s="20" t="n">
        <f aca="false">'Work Summary Form'!J58</f>
        <v>0</v>
      </c>
      <c r="P48" s="20" t="n">
        <f aca="false">'Work Summary Form'!K58</f>
        <v>0</v>
      </c>
      <c r="Q48" s="20" t="n">
        <f aca="false">'Work Summary Form'!L58</f>
        <v>0</v>
      </c>
      <c r="R48" s="20" t="e">
        <f aca="false">'work summary form'!#ref!</f>
        <v>#VALUE!</v>
      </c>
      <c r="S48" s="20" t="n">
        <f aca="false">'Work Summary Form'!N58</f>
        <v>1</v>
      </c>
      <c r="T48" s="20" t="n">
        <f aca="false">'Work Summary Form'!O58</f>
        <v>0</v>
      </c>
    </row>
    <row r="49" customFormat="false" ht="12" hidden="false" customHeight="true" outlineLevel="0" collapsed="false">
      <c r="A49" s="20" t="str">
        <f aca="false">B49&amp;C49&amp;F49</f>
        <v>Asunción, Juigalpa and surrounding health centres in Chontales20/07/201550</v>
      </c>
      <c r="B49" s="20" t="str">
        <f aca="false">Hospital</f>
        <v>Asunción, Juigalpa and surrounding health centres in Chontales</v>
      </c>
      <c r="C49" s="26" t="str">
        <f aca="false">Date</f>
        <v>20/07/2015</v>
      </c>
      <c r="D49" s="20" t="str">
        <f aca="false">Engineers</f>
        <v>Deanna Hood, Sindora Baddam</v>
      </c>
      <c r="E49" s="20" t="str">
        <f aca="false">Country</f>
        <v>Nicaragua</v>
      </c>
      <c r="F49" s="20" t="n">
        <f aca="false">'Work Summary Form'!A59</f>
        <v>50</v>
      </c>
      <c r="G49" s="20" t="str">
        <f aca="false">'Work Summary Form'!B59</f>
        <v>Pipette</v>
      </c>
      <c r="H49" s="20" t="str">
        <f aca="false">'Work Summary Form'!C59</f>
        <v>DragonLab</v>
      </c>
      <c r="I49" s="20" t="str">
        <f aca="false">'Work Summary Form'!D59</f>
        <v>Multi 50-300uL</v>
      </c>
      <c r="J49" s="20" t="str">
        <f aca="false">'Work Summary Form'!E59</f>
        <v>DX75176</v>
      </c>
      <c r="K49" s="20" t="n">
        <f aca="false">'Work Summary Form'!F59</f>
        <v>0</v>
      </c>
      <c r="L49" s="20" t="n">
        <f aca="false">'Work Summary Form'!G59</f>
        <v>0</v>
      </c>
      <c r="M49" s="20" t="n">
        <f aca="false">'Work Summary Form'!H59</f>
        <v>0</v>
      </c>
      <c r="N49" s="20" t="n">
        <f aca="false">'Work Summary Form'!I59</f>
        <v>1</v>
      </c>
      <c r="O49" s="20" t="n">
        <f aca="false">'Work Summary Form'!J59</f>
        <v>0</v>
      </c>
      <c r="P49" s="20" t="n">
        <f aca="false">'Work Summary Form'!K59</f>
        <v>0</v>
      </c>
      <c r="Q49" s="20" t="n">
        <f aca="false">'Work Summary Form'!L59</f>
        <v>0</v>
      </c>
      <c r="R49" s="20" t="str">
        <f aca="false">'Work Summary Form'!M58</f>
        <v>Rubber barrier preventing vials from hitting outer wall was old, replaced with a piece truck tyre tube. Spliced cable with one having three prongs. Replaced bypassed fuse.</v>
      </c>
      <c r="S49" s="20" t="n">
        <f aca="false">'Work Summary Form'!N59</f>
        <v>1</v>
      </c>
      <c r="T49" s="20" t="n">
        <f aca="false">'Work Summary Form'!O59</f>
        <v>0</v>
      </c>
    </row>
    <row r="50" customFormat="false" ht="12" hidden="false" customHeight="true" outlineLevel="0" collapsed="false">
      <c r="A50" s="20" t="str">
        <f aca="false">B50&amp;C50&amp;F50</f>
        <v>Asunción, Juigalpa and surrounding health centres in Chontales20/07/201551</v>
      </c>
      <c r="B50" s="20" t="str">
        <f aca="false">Hospital</f>
        <v>Asunción, Juigalpa and surrounding health centres in Chontales</v>
      </c>
      <c r="C50" s="26" t="str">
        <f aca="false">Date</f>
        <v>20/07/2015</v>
      </c>
      <c r="D50" s="20" t="str">
        <f aca="false">Engineers</f>
        <v>Deanna Hood, Sindora Baddam</v>
      </c>
      <c r="E50" s="20" t="str">
        <f aca="false">Country</f>
        <v>Nicaragua</v>
      </c>
      <c r="F50" s="20" t="n">
        <f aca="false">'Work Summary Form'!A60</f>
        <v>51</v>
      </c>
      <c r="G50" s="20" t="str">
        <f aca="false">'Work Summary Form'!B60</f>
        <v>Centrifuge</v>
      </c>
      <c r="H50" s="20" t="str">
        <f aca="false">'Work Summary Form'!C60</f>
        <v>Chem index inc</v>
      </c>
      <c r="I50" s="20" t="str">
        <f aca="false">'Work Summary Form'!D60</f>
        <v>DSC1512T</v>
      </c>
      <c r="J50" s="20" t="str">
        <f aca="false">'Work Summary Form'!E60</f>
        <v>2010310-22</v>
      </c>
      <c r="K50" s="20" t="n">
        <f aca="false">'Work Summary Form'!F60</f>
        <v>0</v>
      </c>
      <c r="L50" s="20" t="n">
        <f aca="false">'Work Summary Form'!G60</f>
        <v>0</v>
      </c>
      <c r="M50" s="20" t="n">
        <f aca="false">'Work Summary Form'!H60</f>
        <v>0</v>
      </c>
      <c r="N50" s="20" t="n">
        <f aca="false">'Work Summary Form'!I60</f>
        <v>0</v>
      </c>
      <c r="O50" s="20" t="n">
        <f aca="false">'Work Summary Form'!J60</f>
        <v>0</v>
      </c>
      <c r="P50" s="20" t="n">
        <f aca="false">'Work Summary Form'!K60</f>
        <v>0</v>
      </c>
      <c r="Q50" s="20" t="n">
        <f aca="false">'Work Summary Form'!L60</f>
        <v>1</v>
      </c>
      <c r="R50" s="20" t="str">
        <f aca="false">'Work Summary Form'!M60</f>
        <v>Working but stirring up rust particles. As much corrosion as possible covered with epoxy. Fuse changed to correct value (3A to 5A).</v>
      </c>
      <c r="S50" s="20" t="n">
        <f aca="false">'Work Summary Form'!N60</f>
        <v>1</v>
      </c>
      <c r="T50" s="20" t="n">
        <f aca="false">'Work Summary Form'!O60</f>
        <v>0</v>
      </c>
    </row>
    <row r="51" customFormat="false" ht="12" hidden="false" customHeight="true" outlineLevel="0" collapsed="false">
      <c r="A51" s="20" t="str">
        <f aca="false">B51&amp;C51&amp;F51</f>
        <v>Asunción, Juigalpa and surrounding health centres in Chontales20/07/201552</v>
      </c>
      <c r="B51" s="20" t="str">
        <f aca="false">Hospital</f>
        <v>Asunción, Juigalpa and surrounding health centres in Chontales</v>
      </c>
      <c r="C51" s="26" t="str">
        <f aca="false">Date</f>
        <v>20/07/2015</v>
      </c>
      <c r="D51" s="20" t="str">
        <f aca="false">Engineers</f>
        <v>Deanna Hood, Sindora Baddam</v>
      </c>
      <c r="E51" s="20" t="str">
        <f aca="false">Country</f>
        <v>Nicaragua</v>
      </c>
      <c r="F51" s="20" t="n">
        <f aca="false">'Work Summary Form'!A61</f>
        <v>52</v>
      </c>
      <c r="G51" s="20" t="str">
        <f aca="false">'Work Summary Form'!B61</f>
        <v>Oven (laboratory, not kitchen)</v>
      </c>
      <c r="H51" s="20" t="str">
        <f aca="false">'Work Summary Form'!C61</f>
        <v>Memmert</v>
      </c>
      <c r="I51" s="20" t="n">
        <f aca="false">'Work Summary Form'!D61</f>
        <v>530</v>
      </c>
      <c r="J51" s="20" t="n">
        <f aca="false">'Work Summary Form'!E61</f>
        <v>660745</v>
      </c>
      <c r="K51" s="20" t="n">
        <f aca="false">'Work Summary Form'!F61</f>
        <v>0</v>
      </c>
      <c r="L51" s="20" t="n">
        <f aca="false">'Work Summary Form'!G61</f>
        <v>0</v>
      </c>
      <c r="M51" s="20" t="n">
        <f aca="false">'Work Summary Form'!H61</f>
        <v>0</v>
      </c>
      <c r="N51" s="20" t="n">
        <f aca="false">'Work Summary Form'!I61</f>
        <v>1</v>
      </c>
      <c r="O51" s="20" t="n">
        <f aca="false">'Work Summary Form'!J61</f>
        <v>0</v>
      </c>
      <c r="P51" s="20" t="n">
        <f aca="false">'Work Summary Form'!K61</f>
        <v>0</v>
      </c>
      <c r="Q51" s="20" t="n">
        <f aca="false">'Work Summary Form'!L61</f>
        <v>0</v>
      </c>
      <c r="R51" s="20" t="str">
        <f aca="false">'Work Summary Form'!M61</f>
        <v>Handle missing. Replaced with wire which hooked onto more wire on the side of the oven.</v>
      </c>
      <c r="S51" s="20" t="n">
        <f aca="false">'Work Summary Form'!N61</f>
        <v>1</v>
      </c>
      <c r="T51" s="20" t="n">
        <f aca="false">'Work Summary Form'!O61</f>
        <v>0</v>
      </c>
    </row>
    <row r="52" customFormat="false" ht="12" hidden="false" customHeight="true" outlineLevel="0" collapsed="false">
      <c r="A52" s="20" t="str">
        <f aca="false">B52&amp;C52&amp;F52</f>
        <v>Asunción, Juigalpa and surrounding health centres in Chontales20/07/201553</v>
      </c>
      <c r="B52" s="20" t="str">
        <f aca="false">Hospital</f>
        <v>Asunción, Juigalpa and surrounding health centres in Chontales</v>
      </c>
      <c r="C52" s="26" t="str">
        <f aca="false">Date</f>
        <v>20/07/2015</v>
      </c>
      <c r="D52" s="20" t="str">
        <f aca="false">Engineers</f>
        <v>Deanna Hood, Sindora Baddam</v>
      </c>
      <c r="E52" s="20" t="str">
        <f aca="false">Country</f>
        <v>Nicaragua</v>
      </c>
      <c r="F52" s="20" t="n">
        <f aca="false">'Work Summary Form'!A62</f>
        <v>53</v>
      </c>
      <c r="G52" s="20" t="str">
        <f aca="false">'Work Summary Form'!B62</f>
        <v>Oven (laboratory, not kitchen)</v>
      </c>
      <c r="H52" s="20" t="str">
        <f aca="false">'Work Summary Form'!C62</f>
        <v>Lab-Line</v>
      </c>
      <c r="I52" s="20" t="n">
        <f aca="false">'Work Summary Form'!D62</f>
        <v>125</v>
      </c>
      <c r="J52" s="20" t="str">
        <f aca="false">'Work Summary Form'!E62</f>
        <v>0198-0344</v>
      </c>
      <c r="K52" s="20" t="n">
        <f aca="false">'Work Summary Form'!F62</f>
        <v>0</v>
      </c>
      <c r="L52" s="20" t="n">
        <f aca="false">'Work Summary Form'!G62</f>
        <v>0</v>
      </c>
      <c r="M52" s="20" t="n">
        <f aca="false">'Work Summary Form'!H62</f>
        <v>0</v>
      </c>
      <c r="N52" s="20" t="n">
        <f aca="false">'Work Summary Form'!I62</f>
        <v>1</v>
      </c>
      <c r="O52" s="20" t="n">
        <f aca="false">'Work Summary Form'!J62</f>
        <v>0</v>
      </c>
      <c r="P52" s="20" t="n">
        <f aca="false">'Work Summary Form'!K62</f>
        <v>0</v>
      </c>
      <c r="Q52" s="20" t="n">
        <f aca="false">'Work Summary Form'!L62</f>
        <v>0</v>
      </c>
      <c r="R52" s="20" t="str">
        <f aca="false">'Work Summary Form'!M62</f>
        <v>Door clip damaged. Epoxied a hook and attached wire to the handle to act as a lock.</v>
      </c>
      <c r="S52" s="20" t="n">
        <f aca="false">'Work Summary Form'!N62</f>
        <v>1</v>
      </c>
      <c r="T52" s="20" t="n">
        <f aca="false">'Work Summary Form'!O62</f>
        <v>0</v>
      </c>
    </row>
    <row r="53" customFormat="false" ht="12" hidden="false" customHeight="true" outlineLevel="0" collapsed="false">
      <c r="A53" s="20" t="str">
        <f aca="false">B53&amp;C53&amp;F53</f>
        <v>Asunción, Juigalpa and surrounding health centres in Chontales20/07/201554</v>
      </c>
      <c r="B53" s="20" t="str">
        <f aca="false">Hospital</f>
        <v>Asunción, Juigalpa and surrounding health centres in Chontales</v>
      </c>
      <c r="C53" s="26" t="str">
        <f aca="false">Date</f>
        <v>20/07/2015</v>
      </c>
      <c r="D53" s="20" t="str">
        <f aca="false">Engineers</f>
        <v>Deanna Hood, Sindora Baddam</v>
      </c>
      <c r="E53" s="20" t="str">
        <f aca="false">Country</f>
        <v>Nicaragua</v>
      </c>
      <c r="F53" s="20" t="n">
        <f aca="false">'Work Summary Form'!A63</f>
        <v>54</v>
      </c>
      <c r="G53" s="20" t="str">
        <f aca="false">'Work Summary Form'!B63</f>
        <v>Spectrophotometer/Colorimeter</v>
      </c>
      <c r="H53" s="20" t="str">
        <f aca="false">'Work Summary Form'!C63</f>
        <v>Rayto</v>
      </c>
      <c r="I53" s="20" t="str">
        <f aca="false">'Work Summary Form'!D63</f>
        <v>RT-2100C</v>
      </c>
      <c r="J53" s="20" t="n">
        <f aca="false">'Work Summary Form'!E63</f>
        <v>451218015</v>
      </c>
      <c r="K53" s="20" t="n">
        <f aca="false">'Work Summary Form'!F63</f>
        <v>0</v>
      </c>
      <c r="L53" s="20" t="n">
        <f aca="false">'Work Summary Form'!G63</f>
        <v>0</v>
      </c>
      <c r="M53" s="20" t="n">
        <f aca="false">'Work Summary Form'!H63</f>
        <v>0</v>
      </c>
      <c r="N53" s="20" t="n">
        <f aca="false">'Work Summary Form'!I63</f>
        <v>0</v>
      </c>
      <c r="O53" s="20" t="n">
        <f aca="false">'Work Summary Form'!J63</f>
        <v>0</v>
      </c>
      <c r="P53" s="20" t="n">
        <f aca="false">'Work Summary Form'!K63</f>
        <v>1</v>
      </c>
      <c r="Q53" s="20" t="n">
        <f aca="false">'Work Summary Form'!L63</f>
        <v>0</v>
      </c>
      <c r="R53" s="20" t="str">
        <f aca="false">'Work Summary Form'!M63</f>
        <v>Wanted a printer (HP D2660) connected to it but it only accepts five particular models.</v>
      </c>
      <c r="S53" s="20" t="n">
        <f aca="false">'Work Summary Form'!N63</f>
        <v>0</v>
      </c>
      <c r="T53" s="20" t="n">
        <f aca="false">'Work Summary Form'!O63</f>
        <v>1</v>
      </c>
    </row>
    <row r="54" customFormat="false" ht="12" hidden="false" customHeight="true" outlineLevel="0" collapsed="false">
      <c r="A54" s="20" t="str">
        <f aca="false">B54&amp;C54&amp;F54</f>
        <v>Asunción, Juigalpa and surrounding health centres in Chontales20/07/201555</v>
      </c>
      <c r="B54" s="20" t="str">
        <f aca="false">Hospital</f>
        <v>Asunción, Juigalpa and surrounding health centres in Chontales</v>
      </c>
      <c r="C54" s="26" t="str">
        <f aca="false">Date</f>
        <v>20/07/2015</v>
      </c>
      <c r="D54" s="20" t="str">
        <f aca="false">Engineers</f>
        <v>Deanna Hood, Sindora Baddam</v>
      </c>
      <c r="E54" s="20" t="str">
        <f aca="false">Country</f>
        <v>Nicaragua</v>
      </c>
      <c r="F54" s="20" t="n">
        <f aca="false">'Work Summary Form'!A64</f>
        <v>55</v>
      </c>
      <c r="G54" s="20" t="str">
        <f aca="false">'Work Summary Form'!B64</f>
        <v>ECG Machine</v>
      </c>
      <c r="H54" s="20" t="str">
        <f aca="false">'Work Summary Form'!C64</f>
        <v>Cardioline</v>
      </c>
      <c r="I54" s="20" t="str">
        <f aca="false">'Work Summary Form'!D64</f>
        <v>ar600adv</v>
      </c>
      <c r="J54" s="20" t="str">
        <f aca="false">'Work Summary Form'!E64</f>
        <v>05081123</v>
      </c>
      <c r="K54" s="20" t="n">
        <f aca="false">'Work Summary Form'!F64</f>
        <v>0</v>
      </c>
      <c r="L54" s="20" t="n">
        <f aca="false">'Work Summary Form'!G64</f>
        <v>0</v>
      </c>
      <c r="M54" s="20" t="n">
        <f aca="false">'Work Summary Form'!H64</f>
        <v>0</v>
      </c>
      <c r="N54" s="20" t="n">
        <f aca="false">'Work Summary Form'!I64</f>
        <v>0</v>
      </c>
      <c r="O54" s="20" t="n">
        <f aca="false">'Work Summary Form'!J64</f>
        <v>0</v>
      </c>
      <c r="P54" s="20" t="n">
        <f aca="false">'Work Summary Form'!K64</f>
        <v>1</v>
      </c>
      <c r="Q54" s="20" t="n">
        <f aca="false">'Work Summary Form'!L64</f>
        <v>0</v>
      </c>
      <c r="R54" s="20" t="str">
        <f aca="false">'Work Summary Form'!M64</f>
        <v>Somehow the language changed into english. The manual doesn't say how to change language and the manufacturer did not reply. Printed a translation sheet.</v>
      </c>
      <c r="S54" s="20" t="n">
        <f aca="false">'Work Summary Form'!N64</f>
        <v>1</v>
      </c>
      <c r="T54" s="20" t="n">
        <f aca="false">'Work Summary Form'!O64</f>
        <v>0</v>
      </c>
    </row>
    <row r="55" customFormat="false" ht="12" hidden="false" customHeight="true" outlineLevel="0" collapsed="false">
      <c r="A55" s="20" t="str">
        <f aca="false">B55&amp;C55&amp;F55</f>
        <v>Asunción, Juigalpa and surrounding health centres in Chontales20/07/20150</v>
      </c>
      <c r="B55" s="20" t="str">
        <f aca="false">Hospital</f>
        <v>Asunción, Juigalpa and surrounding health centres in Chontales</v>
      </c>
      <c r="C55" s="26" t="str">
        <f aca="false">Date</f>
        <v>20/07/2015</v>
      </c>
      <c r="D55" s="20" t="str">
        <f aca="false">Engineers</f>
        <v>Deanna Hood, Sindora Baddam</v>
      </c>
      <c r="E55" s="20" t="str">
        <f aca="false">Country</f>
        <v>Nicaragua</v>
      </c>
      <c r="F55" s="20" t="n">
        <f aca="false">'Work Summary Form'!A65</f>
        <v>0</v>
      </c>
      <c r="G55" s="20" t="n">
        <f aca="false">'Work Summary Form'!B65</f>
        <v>0</v>
      </c>
      <c r="H55" s="20" t="n">
        <f aca="false">'Work Summary Form'!C65</f>
        <v>0</v>
      </c>
      <c r="I55" s="20" t="n">
        <f aca="false">'Work Summary Form'!D65</f>
        <v>0</v>
      </c>
      <c r="J55" s="20" t="n">
        <f aca="false">'Work Summary Form'!E65</f>
        <v>0</v>
      </c>
      <c r="K55" s="20" t="n">
        <f aca="false">'Work Summary Form'!F65</f>
        <v>0</v>
      </c>
      <c r="L55" s="20" t="n">
        <f aca="false">'Work Summary Form'!G65</f>
        <v>0</v>
      </c>
      <c r="M55" s="20" t="n">
        <f aca="false">'Work Summary Form'!H65</f>
        <v>0</v>
      </c>
      <c r="N55" s="20" t="n">
        <f aca="false">'Work Summary Form'!I65</f>
        <v>0</v>
      </c>
      <c r="O55" s="20" t="n">
        <f aca="false">'Work Summary Form'!J65</f>
        <v>0</v>
      </c>
      <c r="P55" s="20" t="n">
        <f aca="false">'Work Summary Form'!K65</f>
        <v>0</v>
      </c>
      <c r="Q55" s="20" t="n">
        <f aca="false">'Work Summary Form'!L65</f>
        <v>0</v>
      </c>
      <c r="R55" s="20" t="n">
        <f aca="false">'Work Summary Form'!M65</f>
        <v>0</v>
      </c>
      <c r="S55" s="20" t="n">
        <f aca="false">'Work Summary Form'!N65</f>
        <v>0</v>
      </c>
      <c r="T55" s="20" t="n">
        <f aca="false">'Work Summary Form'!O65</f>
        <v>0</v>
      </c>
    </row>
    <row r="56" customFormat="false" ht="12" hidden="false" customHeight="true" outlineLevel="0" collapsed="false">
      <c r="A56" s="20" t="str">
        <f aca="false">B56&amp;C56&amp;F56</f>
        <v>Asunción, Juigalpa and surrounding health centres in Chontales20/07/20150</v>
      </c>
      <c r="B56" s="20" t="str">
        <f aca="false">Hospital</f>
        <v>Asunción, Juigalpa and surrounding health centres in Chontales</v>
      </c>
      <c r="C56" s="26" t="str">
        <f aca="false">Date</f>
        <v>20/07/2015</v>
      </c>
      <c r="D56" s="20" t="str">
        <f aca="false">Engineers</f>
        <v>Deanna Hood, Sindora Baddam</v>
      </c>
      <c r="E56" s="20" t="str">
        <f aca="false">Country</f>
        <v>Nicaragua</v>
      </c>
      <c r="F56" s="20" t="n">
        <f aca="false">'Work Summary Form'!A66</f>
        <v>0</v>
      </c>
      <c r="G56" s="20" t="n">
        <f aca="false">'Work Summary Form'!B66</f>
        <v>0</v>
      </c>
      <c r="H56" s="20" t="n">
        <f aca="false">'Work Summary Form'!C66</f>
        <v>0</v>
      </c>
      <c r="I56" s="20" t="n">
        <f aca="false">'Work Summary Form'!D66</f>
        <v>0</v>
      </c>
      <c r="J56" s="20" t="n">
        <f aca="false">'Work Summary Form'!E66</f>
        <v>0</v>
      </c>
      <c r="K56" s="20" t="n">
        <f aca="false">'Work Summary Form'!F66</f>
        <v>0</v>
      </c>
      <c r="L56" s="20" t="n">
        <f aca="false">'Work Summary Form'!G66</f>
        <v>0</v>
      </c>
      <c r="M56" s="20" t="n">
        <f aca="false">'Work Summary Form'!H66</f>
        <v>0</v>
      </c>
      <c r="N56" s="20" t="n">
        <f aca="false">'Work Summary Form'!I66</f>
        <v>0</v>
      </c>
      <c r="O56" s="20" t="n">
        <f aca="false">'Work Summary Form'!J66</f>
        <v>0</v>
      </c>
      <c r="P56" s="20" t="n">
        <f aca="false">'Work Summary Form'!K66</f>
        <v>0</v>
      </c>
      <c r="Q56" s="20" t="n">
        <f aca="false">'Work Summary Form'!L66</f>
        <v>0</v>
      </c>
      <c r="R56" s="20" t="n">
        <f aca="false">'Work Summary Form'!M66</f>
        <v>0</v>
      </c>
      <c r="S56" s="20" t="n">
        <f aca="false">'Work Summary Form'!N66</f>
        <v>0</v>
      </c>
      <c r="T56" s="20" t="n">
        <f aca="false">'Work Summary Form'!O66</f>
        <v>0</v>
      </c>
    </row>
    <row r="57" customFormat="false" ht="12" hidden="false" customHeight="true" outlineLevel="0" collapsed="false">
      <c r="A57" s="20" t="str">
        <f aca="false">B57&amp;C57&amp;F57</f>
        <v>Asunción, Juigalpa and surrounding health centres in Chontales20/07/20150</v>
      </c>
      <c r="B57" s="20" t="str">
        <f aca="false">Hospital</f>
        <v>Asunción, Juigalpa and surrounding health centres in Chontales</v>
      </c>
      <c r="C57" s="26" t="str">
        <f aca="false">Date</f>
        <v>20/07/2015</v>
      </c>
      <c r="D57" s="20" t="str">
        <f aca="false">Engineers</f>
        <v>Deanna Hood, Sindora Baddam</v>
      </c>
      <c r="E57" s="20" t="str">
        <f aca="false">Country</f>
        <v>Nicaragua</v>
      </c>
      <c r="F57" s="20" t="n">
        <f aca="false">'Work Summary Form'!A67</f>
        <v>0</v>
      </c>
      <c r="G57" s="20" t="n">
        <f aca="false">'Work Summary Form'!B67</f>
        <v>0</v>
      </c>
      <c r="H57" s="20" t="n">
        <f aca="false">'Work Summary Form'!C67</f>
        <v>0</v>
      </c>
      <c r="I57" s="20" t="n">
        <f aca="false">'Work Summary Form'!D67</f>
        <v>0</v>
      </c>
      <c r="J57" s="20" t="n">
        <f aca="false">'Work Summary Form'!E67</f>
        <v>0</v>
      </c>
      <c r="K57" s="20" t="n">
        <f aca="false">'Work Summary Form'!F67</f>
        <v>0</v>
      </c>
      <c r="L57" s="20" t="n">
        <f aca="false">'Work Summary Form'!G67</f>
        <v>0</v>
      </c>
      <c r="M57" s="20" t="n">
        <f aca="false">'Work Summary Form'!H67</f>
        <v>0</v>
      </c>
      <c r="N57" s="20" t="n">
        <f aca="false">'Work Summary Form'!I67</f>
        <v>0</v>
      </c>
      <c r="O57" s="20" t="n">
        <f aca="false">'Work Summary Form'!J67</f>
        <v>0</v>
      </c>
      <c r="P57" s="20" t="n">
        <f aca="false">'Work Summary Form'!K67</f>
        <v>0</v>
      </c>
      <c r="Q57" s="20" t="n">
        <f aca="false">'Work Summary Form'!L67</f>
        <v>0</v>
      </c>
      <c r="R57" s="20" t="n">
        <f aca="false">'Work Summary Form'!M67</f>
        <v>0</v>
      </c>
      <c r="S57" s="20" t="n">
        <f aca="false">'Work Summary Form'!N67</f>
        <v>0</v>
      </c>
      <c r="T57" s="20" t="n">
        <f aca="false">'Work Summary Form'!O67</f>
        <v>0</v>
      </c>
    </row>
    <row r="58" customFormat="false" ht="12" hidden="false" customHeight="true" outlineLevel="0" collapsed="false">
      <c r="A58" s="20" t="str">
        <f aca="false">B58&amp;C58&amp;F58</f>
        <v>Asunción, Juigalpa and surrounding health centres in Chontales20/07/20150</v>
      </c>
      <c r="B58" s="20" t="str">
        <f aca="false">Hospital</f>
        <v>Asunción, Juigalpa and surrounding health centres in Chontales</v>
      </c>
      <c r="C58" s="26" t="str">
        <f aca="false">Date</f>
        <v>20/07/2015</v>
      </c>
      <c r="D58" s="20" t="str">
        <f aca="false">Engineers</f>
        <v>Deanna Hood, Sindora Baddam</v>
      </c>
      <c r="E58" s="20" t="str">
        <f aca="false">Country</f>
        <v>Nicaragua</v>
      </c>
      <c r="F58" s="20" t="n">
        <f aca="false">'Work Summary Form'!A68</f>
        <v>0</v>
      </c>
      <c r="G58" s="20" t="n">
        <f aca="false">'Work Summary Form'!B68</f>
        <v>0</v>
      </c>
      <c r="H58" s="20" t="n">
        <f aca="false">'Work Summary Form'!C68</f>
        <v>0</v>
      </c>
      <c r="I58" s="20" t="n">
        <f aca="false">'Work Summary Form'!D68</f>
        <v>0</v>
      </c>
      <c r="J58" s="20" t="n">
        <f aca="false">'Work Summary Form'!E68</f>
        <v>0</v>
      </c>
      <c r="K58" s="20" t="n">
        <f aca="false">'Work Summary Form'!F68</f>
        <v>0</v>
      </c>
      <c r="L58" s="20" t="n">
        <f aca="false">'Work Summary Form'!G68</f>
        <v>0</v>
      </c>
      <c r="M58" s="20" t="n">
        <f aca="false">'Work Summary Form'!H68</f>
        <v>0</v>
      </c>
      <c r="N58" s="20" t="n">
        <f aca="false">'Work Summary Form'!I68</f>
        <v>0</v>
      </c>
      <c r="O58" s="20" t="n">
        <f aca="false">'Work Summary Form'!J68</f>
        <v>0</v>
      </c>
      <c r="P58" s="20" t="n">
        <f aca="false">'Work Summary Form'!K68</f>
        <v>0</v>
      </c>
      <c r="Q58" s="20" t="n">
        <f aca="false">'Work Summary Form'!L68</f>
        <v>0</v>
      </c>
      <c r="R58" s="20" t="n">
        <f aca="false">'Work Summary Form'!M68</f>
        <v>0</v>
      </c>
      <c r="S58" s="20" t="n">
        <f aca="false">'Work Summary Form'!N68</f>
        <v>0</v>
      </c>
      <c r="T58" s="20" t="n">
        <f aca="false">'Work Summary Form'!O68</f>
        <v>0</v>
      </c>
    </row>
    <row r="59" customFormat="false" ht="12" hidden="false" customHeight="true" outlineLevel="0" collapsed="false">
      <c r="A59" s="20" t="str">
        <f aca="false">B59&amp;C59&amp;F59</f>
        <v>Asunción, Juigalpa and surrounding health centres in Chontales20/07/20150</v>
      </c>
      <c r="B59" s="20" t="str">
        <f aca="false">Hospital</f>
        <v>Asunción, Juigalpa and surrounding health centres in Chontales</v>
      </c>
      <c r="C59" s="26" t="str">
        <f aca="false">Date</f>
        <v>20/07/2015</v>
      </c>
      <c r="D59" s="20" t="str">
        <f aca="false">Engineers</f>
        <v>Deanna Hood, Sindora Baddam</v>
      </c>
      <c r="E59" s="20" t="str">
        <f aca="false">Country</f>
        <v>Nicaragua</v>
      </c>
      <c r="F59" s="20" t="n">
        <f aca="false">'Work Summary Form'!A69</f>
        <v>0</v>
      </c>
      <c r="G59" s="20" t="n">
        <f aca="false">'Work Summary Form'!B69</f>
        <v>0</v>
      </c>
      <c r="H59" s="20" t="n">
        <f aca="false">'Work Summary Form'!C69</f>
        <v>0</v>
      </c>
      <c r="I59" s="20" t="n">
        <f aca="false">'Work Summary Form'!D69</f>
        <v>0</v>
      </c>
      <c r="J59" s="20" t="n">
        <f aca="false">'Work Summary Form'!E69</f>
        <v>0</v>
      </c>
      <c r="K59" s="20" t="n">
        <f aca="false">'Work Summary Form'!F69</f>
        <v>0</v>
      </c>
      <c r="L59" s="20" t="n">
        <f aca="false">'Work Summary Form'!G69</f>
        <v>0</v>
      </c>
      <c r="M59" s="20" t="n">
        <f aca="false">'Work Summary Form'!H69</f>
        <v>0</v>
      </c>
      <c r="N59" s="20" t="n">
        <f aca="false">'Work Summary Form'!I69</f>
        <v>0</v>
      </c>
      <c r="O59" s="20" t="n">
        <f aca="false">'Work Summary Form'!J69</f>
        <v>0</v>
      </c>
      <c r="P59" s="20" t="n">
        <f aca="false">'Work Summary Form'!K69</f>
        <v>0</v>
      </c>
      <c r="Q59" s="20" t="n">
        <f aca="false">'Work Summary Form'!L69</f>
        <v>0</v>
      </c>
      <c r="R59" s="20" t="n">
        <f aca="false">'Work Summary Form'!M69</f>
        <v>0</v>
      </c>
      <c r="S59" s="20" t="n">
        <f aca="false">'Work Summary Form'!N69</f>
        <v>0</v>
      </c>
      <c r="T59" s="20" t="n">
        <f aca="false">'Work Summary Form'!O69</f>
        <v>0</v>
      </c>
    </row>
    <row r="60" customFormat="false" ht="12" hidden="false" customHeight="true" outlineLevel="0" collapsed="false">
      <c r="A60" s="20" t="str">
        <f aca="false">B60&amp;C60&amp;F60</f>
        <v>Asunción, Juigalpa and surrounding health centres in Chontales20/07/20150</v>
      </c>
      <c r="B60" s="20" t="str">
        <f aca="false">Hospital</f>
        <v>Asunción, Juigalpa and surrounding health centres in Chontales</v>
      </c>
      <c r="C60" s="26" t="str">
        <f aca="false">Date</f>
        <v>20/07/2015</v>
      </c>
      <c r="D60" s="20" t="str">
        <f aca="false">Engineers</f>
        <v>Deanna Hood, Sindora Baddam</v>
      </c>
      <c r="E60" s="20" t="str">
        <f aca="false">Country</f>
        <v>Nicaragua</v>
      </c>
      <c r="F60" s="20" t="n">
        <f aca="false">'Work Summary Form'!A70</f>
        <v>0</v>
      </c>
      <c r="G60" s="20" t="n">
        <f aca="false">'Work Summary Form'!B70</f>
        <v>0</v>
      </c>
      <c r="H60" s="20" t="n">
        <f aca="false">'Work Summary Form'!C70</f>
        <v>0</v>
      </c>
      <c r="I60" s="20" t="n">
        <f aca="false">'Work Summary Form'!D70</f>
        <v>0</v>
      </c>
      <c r="J60" s="20" t="n">
        <f aca="false">'Work Summary Form'!E70</f>
        <v>0</v>
      </c>
      <c r="K60" s="20" t="n">
        <f aca="false">'Work Summary Form'!F70</f>
        <v>0</v>
      </c>
      <c r="L60" s="20" t="n">
        <f aca="false">'Work Summary Form'!G70</f>
        <v>0</v>
      </c>
      <c r="M60" s="20" t="n">
        <f aca="false">'Work Summary Form'!H70</f>
        <v>0</v>
      </c>
      <c r="N60" s="20" t="n">
        <f aca="false">'Work Summary Form'!I70</f>
        <v>0</v>
      </c>
      <c r="O60" s="20" t="n">
        <f aca="false">'Work Summary Form'!J70</f>
        <v>0</v>
      </c>
      <c r="P60" s="20" t="n">
        <f aca="false">'Work Summary Form'!K70</f>
        <v>0</v>
      </c>
      <c r="Q60" s="20" t="n">
        <f aca="false">'Work Summary Form'!L70</f>
        <v>0</v>
      </c>
      <c r="R60" s="20" t="n">
        <f aca="false">'Work Summary Form'!M70</f>
        <v>0</v>
      </c>
      <c r="S60" s="20" t="n">
        <f aca="false">'Work Summary Form'!N70</f>
        <v>0</v>
      </c>
      <c r="T60" s="20" t="n">
        <f aca="false">'Work Summary Form'!O70</f>
        <v>0</v>
      </c>
    </row>
    <row r="61" customFormat="false" ht="12" hidden="false" customHeight="true" outlineLevel="0" collapsed="false">
      <c r="A61" s="20" t="str">
        <f aca="false">B61&amp;C61&amp;F61</f>
        <v>Asunción, Juigalpa and surrounding health centres in Chontales20/07/20150</v>
      </c>
      <c r="B61" s="20" t="str">
        <f aca="false">Hospital</f>
        <v>Asunción, Juigalpa and surrounding health centres in Chontales</v>
      </c>
      <c r="C61" s="26" t="str">
        <f aca="false">Date</f>
        <v>20/07/2015</v>
      </c>
      <c r="D61" s="20" t="str">
        <f aca="false">Engineers</f>
        <v>Deanna Hood, Sindora Baddam</v>
      </c>
      <c r="E61" s="20" t="str">
        <f aca="false">Country</f>
        <v>Nicaragua</v>
      </c>
      <c r="F61" s="20" t="n">
        <f aca="false">'Work Summary Form'!A71</f>
        <v>0</v>
      </c>
      <c r="G61" s="20" t="n">
        <f aca="false">'Work Summary Form'!B71</f>
        <v>0</v>
      </c>
      <c r="H61" s="20" t="n">
        <f aca="false">'Work Summary Form'!C71</f>
        <v>0</v>
      </c>
      <c r="I61" s="20" t="n">
        <f aca="false">'Work Summary Form'!D71</f>
        <v>0</v>
      </c>
      <c r="J61" s="20" t="n">
        <f aca="false">'Work Summary Form'!E71</f>
        <v>0</v>
      </c>
      <c r="K61" s="20" t="n">
        <f aca="false">'Work Summary Form'!F71</f>
        <v>0</v>
      </c>
      <c r="L61" s="20" t="n">
        <f aca="false">'Work Summary Form'!G71</f>
        <v>0</v>
      </c>
      <c r="M61" s="20" t="n">
        <f aca="false">'Work Summary Form'!H71</f>
        <v>0</v>
      </c>
      <c r="N61" s="20" t="n">
        <f aca="false">'Work Summary Form'!I71</f>
        <v>0</v>
      </c>
      <c r="O61" s="20" t="n">
        <f aca="false">'Work Summary Form'!J71</f>
        <v>0</v>
      </c>
      <c r="P61" s="20" t="n">
        <f aca="false">'Work Summary Form'!K71</f>
        <v>0</v>
      </c>
      <c r="Q61" s="20" t="n">
        <f aca="false">'Work Summary Form'!L71</f>
        <v>0</v>
      </c>
      <c r="R61" s="20" t="n">
        <f aca="false">'Work Summary Form'!M71</f>
        <v>0</v>
      </c>
      <c r="S61" s="20" t="n">
        <f aca="false">'Work Summary Form'!N71</f>
        <v>0</v>
      </c>
      <c r="T61" s="20" t="n">
        <f aca="false">'Work Summary Form'!O71</f>
        <v>0</v>
      </c>
    </row>
    <row r="62" customFormat="false" ht="12" hidden="false" customHeight="true" outlineLevel="0" collapsed="false">
      <c r="A62" s="20" t="str">
        <f aca="false">B62&amp;C62&amp;F62</f>
        <v>Asunción, Juigalpa and surrounding health centres in Chontales20/07/20150</v>
      </c>
      <c r="B62" s="20" t="str">
        <f aca="false">Hospital</f>
        <v>Asunción, Juigalpa and surrounding health centres in Chontales</v>
      </c>
      <c r="C62" s="26" t="str">
        <f aca="false">Date</f>
        <v>20/07/2015</v>
      </c>
      <c r="D62" s="20" t="str">
        <f aca="false">Engineers</f>
        <v>Deanna Hood, Sindora Baddam</v>
      </c>
      <c r="E62" s="20" t="str">
        <f aca="false">Country</f>
        <v>Nicaragua</v>
      </c>
      <c r="F62" s="20" t="n">
        <f aca="false">'Work Summary Form'!A72</f>
        <v>0</v>
      </c>
      <c r="G62" s="20" t="n">
        <f aca="false">'Work Summary Form'!B72</f>
        <v>0</v>
      </c>
      <c r="H62" s="20" t="n">
        <f aca="false">'Work Summary Form'!C72</f>
        <v>0</v>
      </c>
      <c r="I62" s="20" t="n">
        <f aca="false">'Work Summary Form'!D72</f>
        <v>0</v>
      </c>
      <c r="J62" s="20" t="n">
        <f aca="false">'Work Summary Form'!E72</f>
        <v>0</v>
      </c>
      <c r="K62" s="20" t="n">
        <f aca="false">'Work Summary Form'!F72</f>
        <v>0</v>
      </c>
      <c r="L62" s="20" t="n">
        <f aca="false">'Work Summary Form'!G72</f>
        <v>0</v>
      </c>
      <c r="M62" s="20" t="n">
        <f aca="false">'Work Summary Form'!H72</f>
        <v>0</v>
      </c>
      <c r="N62" s="20" t="n">
        <f aca="false">'Work Summary Form'!I72</f>
        <v>0</v>
      </c>
      <c r="O62" s="20" t="n">
        <f aca="false">'Work Summary Form'!J72</f>
        <v>0</v>
      </c>
      <c r="P62" s="20" t="n">
        <f aca="false">'Work Summary Form'!K72</f>
        <v>0</v>
      </c>
      <c r="Q62" s="20" t="n">
        <f aca="false">'Work Summary Form'!L72</f>
        <v>0</v>
      </c>
      <c r="R62" s="20" t="n">
        <f aca="false">'Work Summary Form'!M72</f>
        <v>0</v>
      </c>
      <c r="S62" s="20" t="n">
        <f aca="false">'Work Summary Form'!N72</f>
        <v>0</v>
      </c>
      <c r="T62" s="20" t="n">
        <f aca="false">'Work Summary Form'!O72</f>
        <v>0</v>
      </c>
    </row>
    <row r="63" customFormat="false" ht="12" hidden="false" customHeight="true" outlineLevel="0" collapsed="false">
      <c r="A63" s="20" t="str">
        <f aca="false">B63&amp;C63&amp;F63</f>
        <v>Asunción, Juigalpa and surrounding health centres in Chontales20/07/20150</v>
      </c>
      <c r="B63" s="20" t="str">
        <f aca="false">Hospital</f>
        <v>Asunción, Juigalpa and surrounding health centres in Chontales</v>
      </c>
      <c r="C63" s="26" t="str">
        <f aca="false">Date</f>
        <v>20/07/2015</v>
      </c>
      <c r="D63" s="20" t="str">
        <f aca="false">Engineers</f>
        <v>Deanna Hood, Sindora Baddam</v>
      </c>
      <c r="E63" s="20" t="str">
        <f aca="false">Country</f>
        <v>Nicaragua</v>
      </c>
      <c r="F63" s="20" t="n">
        <f aca="false">'Work Summary Form'!A73</f>
        <v>0</v>
      </c>
      <c r="G63" s="20" t="n">
        <f aca="false">'Work Summary Form'!B73</f>
        <v>0</v>
      </c>
      <c r="H63" s="20" t="n">
        <f aca="false">'Work Summary Form'!C73</f>
        <v>0</v>
      </c>
      <c r="I63" s="20" t="n">
        <f aca="false">'Work Summary Form'!D73</f>
        <v>0</v>
      </c>
      <c r="J63" s="20" t="n">
        <f aca="false">'Work Summary Form'!E73</f>
        <v>0</v>
      </c>
      <c r="K63" s="20" t="n">
        <f aca="false">'Work Summary Form'!F73</f>
        <v>0</v>
      </c>
      <c r="L63" s="20" t="n">
        <f aca="false">'Work Summary Form'!G73</f>
        <v>0</v>
      </c>
      <c r="M63" s="20" t="n">
        <f aca="false">'Work Summary Form'!H73</f>
        <v>0</v>
      </c>
      <c r="N63" s="20" t="n">
        <f aca="false">'Work Summary Form'!I73</f>
        <v>0</v>
      </c>
      <c r="O63" s="20" t="n">
        <f aca="false">'Work Summary Form'!J73</f>
        <v>0</v>
      </c>
      <c r="P63" s="20" t="n">
        <f aca="false">'Work Summary Form'!K73</f>
        <v>0</v>
      </c>
      <c r="Q63" s="20" t="n">
        <f aca="false">'Work Summary Form'!L73</f>
        <v>0</v>
      </c>
      <c r="R63" s="20" t="n">
        <f aca="false">'Work Summary Form'!M73</f>
        <v>0</v>
      </c>
      <c r="S63" s="20" t="n">
        <f aca="false">'Work Summary Form'!N73</f>
        <v>0</v>
      </c>
      <c r="T63" s="20" t="n">
        <f aca="false">'Work Summary Form'!O73</f>
        <v>0</v>
      </c>
    </row>
    <row r="64" customFormat="false" ht="12" hidden="false" customHeight="true" outlineLevel="0" collapsed="false">
      <c r="A64" s="20" t="str">
        <f aca="false">B64&amp;C64&amp;F64</f>
        <v>Asunción, Juigalpa and surrounding health centres in Chontales20/07/20150</v>
      </c>
      <c r="B64" s="20" t="str">
        <f aca="false">Hospital</f>
        <v>Asunción, Juigalpa and surrounding health centres in Chontales</v>
      </c>
      <c r="C64" s="26" t="str">
        <f aca="false">Date</f>
        <v>20/07/2015</v>
      </c>
      <c r="D64" s="20" t="str">
        <f aca="false">Engineers</f>
        <v>Deanna Hood, Sindora Baddam</v>
      </c>
      <c r="E64" s="20" t="str">
        <f aca="false">Country</f>
        <v>Nicaragua</v>
      </c>
      <c r="F64" s="20" t="n">
        <f aca="false">'Work Summary Form'!A74</f>
        <v>0</v>
      </c>
      <c r="G64" s="20" t="n">
        <f aca="false">'Work Summary Form'!B74</f>
        <v>0</v>
      </c>
      <c r="H64" s="20" t="n">
        <f aca="false">'Work Summary Form'!C74</f>
        <v>0</v>
      </c>
      <c r="I64" s="20" t="n">
        <f aca="false">'Work Summary Form'!D74</f>
        <v>0</v>
      </c>
      <c r="J64" s="20" t="n">
        <f aca="false">'Work Summary Form'!E74</f>
        <v>0</v>
      </c>
      <c r="K64" s="20" t="n">
        <f aca="false">'Work Summary Form'!F74</f>
        <v>0</v>
      </c>
      <c r="L64" s="20" t="n">
        <f aca="false">'Work Summary Form'!G74</f>
        <v>0</v>
      </c>
      <c r="M64" s="20" t="n">
        <f aca="false">'Work Summary Form'!H74</f>
        <v>0</v>
      </c>
      <c r="N64" s="20" t="n">
        <f aca="false">'Work Summary Form'!I74</f>
        <v>0</v>
      </c>
      <c r="O64" s="20" t="n">
        <f aca="false">'Work Summary Form'!J74</f>
        <v>0</v>
      </c>
      <c r="P64" s="20" t="n">
        <f aca="false">'Work Summary Form'!K74</f>
        <v>0</v>
      </c>
      <c r="Q64" s="20" t="n">
        <f aca="false">'Work Summary Form'!L74</f>
        <v>0</v>
      </c>
      <c r="R64" s="20" t="n">
        <f aca="false">'Work Summary Form'!M74</f>
        <v>0</v>
      </c>
      <c r="S64" s="20" t="n">
        <f aca="false">'Work Summary Form'!N74</f>
        <v>0</v>
      </c>
      <c r="T64" s="20" t="n">
        <f aca="false">'Work Summary Form'!O74</f>
        <v>0</v>
      </c>
    </row>
    <row r="65" customFormat="false" ht="12" hidden="false" customHeight="true" outlineLevel="0" collapsed="false">
      <c r="A65" s="20" t="str">
        <f aca="false">B65&amp;C65&amp;F65</f>
        <v>Asunción, Juigalpa and surrounding health centres in Chontales20/07/20150</v>
      </c>
      <c r="B65" s="20" t="str">
        <f aca="false">Hospital</f>
        <v>Asunción, Juigalpa and surrounding health centres in Chontales</v>
      </c>
      <c r="C65" s="26" t="str">
        <f aca="false">Date</f>
        <v>20/07/2015</v>
      </c>
      <c r="D65" s="20" t="str">
        <f aca="false">Engineers</f>
        <v>Deanna Hood, Sindora Baddam</v>
      </c>
      <c r="E65" s="20" t="str">
        <f aca="false">Country</f>
        <v>Nicaragua</v>
      </c>
      <c r="F65" s="20" t="n">
        <f aca="false">'Work Summary Form'!A75</f>
        <v>0</v>
      </c>
      <c r="G65" s="20" t="n">
        <f aca="false">'Work Summary Form'!B75</f>
        <v>0</v>
      </c>
      <c r="H65" s="20" t="n">
        <f aca="false">'Work Summary Form'!C75</f>
        <v>0</v>
      </c>
      <c r="I65" s="20" t="n">
        <f aca="false">'Work Summary Form'!D75</f>
        <v>0</v>
      </c>
      <c r="J65" s="20" t="n">
        <f aca="false">'Work Summary Form'!E75</f>
        <v>0</v>
      </c>
      <c r="K65" s="20" t="n">
        <f aca="false">'Work Summary Form'!F75</f>
        <v>0</v>
      </c>
      <c r="L65" s="20" t="n">
        <f aca="false">'Work Summary Form'!G75</f>
        <v>0</v>
      </c>
      <c r="M65" s="20" t="n">
        <f aca="false">'Work Summary Form'!H75</f>
        <v>0</v>
      </c>
      <c r="N65" s="20" t="n">
        <f aca="false">'Work Summary Form'!I75</f>
        <v>0</v>
      </c>
      <c r="O65" s="20" t="n">
        <f aca="false">'Work Summary Form'!J75</f>
        <v>0</v>
      </c>
      <c r="P65" s="20" t="n">
        <f aca="false">'Work Summary Form'!K75</f>
        <v>0</v>
      </c>
      <c r="Q65" s="20" t="n">
        <f aca="false">'Work Summary Form'!L75</f>
        <v>0</v>
      </c>
      <c r="R65" s="20" t="n">
        <f aca="false">'Work Summary Form'!M75</f>
        <v>0</v>
      </c>
      <c r="S65" s="20" t="n">
        <f aca="false">'Work Summary Form'!N75</f>
        <v>0</v>
      </c>
      <c r="T65" s="20" t="n">
        <f aca="false">'Work Summary Form'!O75</f>
        <v>0</v>
      </c>
    </row>
    <row r="66" customFormat="false" ht="12" hidden="false" customHeight="true" outlineLevel="0" collapsed="false">
      <c r="A66" s="20" t="str">
        <f aca="false">B66&amp;C66&amp;F66</f>
        <v>Asunción, Juigalpa and surrounding health centres in Chontales20/07/20150</v>
      </c>
      <c r="B66" s="20" t="str">
        <f aca="false">Hospital</f>
        <v>Asunción, Juigalpa and surrounding health centres in Chontales</v>
      </c>
      <c r="C66" s="26" t="str">
        <f aca="false">Date</f>
        <v>20/07/2015</v>
      </c>
      <c r="D66" s="20" t="str">
        <f aca="false">Engineers</f>
        <v>Deanna Hood, Sindora Baddam</v>
      </c>
      <c r="E66" s="20" t="str">
        <f aca="false">Country</f>
        <v>Nicaragua</v>
      </c>
      <c r="F66" s="20" t="n">
        <f aca="false">'Work Summary Form'!A76</f>
        <v>0</v>
      </c>
      <c r="G66" s="20" t="n">
        <f aca="false">'Work Summary Form'!B76</f>
        <v>0</v>
      </c>
      <c r="H66" s="20" t="n">
        <f aca="false">'Work Summary Form'!C76</f>
        <v>0</v>
      </c>
      <c r="I66" s="20" t="n">
        <f aca="false">'Work Summary Form'!D76</f>
        <v>0</v>
      </c>
      <c r="J66" s="20" t="n">
        <f aca="false">'Work Summary Form'!E76</f>
        <v>0</v>
      </c>
      <c r="K66" s="20" t="n">
        <f aca="false">'Work Summary Form'!F76</f>
        <v>0</v>
      </c>
      <c r="L66" s="20" t="n">
        <f aca="false">'Work Summary Form'!G76</f>
        <v>0</v>
      </c>
      <c r="M66" s="20" t="n">
        <f aca="false">'Work Summary Form'!H76</f>
        <v>0</v>
      </c>
      <c r="N66" s="20" t="n">
        <f aca="false">'Work Summary Form'!I76</f>
        <v>0</v>
      </c>
      <c r="O66" s="20" t="n">
        <f aca="false">'Work Summary Form'!J76</f>
        <v>0</v>
      </c>
      <c r="P66" s="20" t="n">
        <f aca="false">'Work Summary Form'!K76</f>
        <v>0</v>
      </c>
      <c r="Q66" s="20" t="n">
        <f aca="false">'Work Summary Form'!L76</f>
        <v>0</v>
      </c>
      <c r="R66" s="20" t="n">
        <f aca="false">'Work Summary Form'!M76</f>
        <v>0</v>
      </c>
      <c r="S66" s="20" t="n">
        <f aca="false">'Work Summary Form'!N76</f>
        <v>0</v>
      </c>
      <c r="T66" s="20" t="n">
        <f aca="false">'Work Summary Form'!O76</f>
        <v>0</v>
      </c>
    </row>
    <row r="67" customFormat="false" ht="12" hidden="false" customHeight="true" outlineLevel="0" collapsed="false">
      <c r="A67" s="20" t="str">
        <f aca="false">B67&amp;C67&amp;F67</f>
        <v>Asunción, Juigalpa and surrounding health centres in Chontales20/07/20150</v>
      </c>
      <c r="B67" s="20" t="str">
        <f aca="false">Hospital</f>
        <v>Asunción, Juigalpa and surrounding health centres in Chontales</v>
      </c>
      <c r="C67" s="26" t="str">
        <f aca="false">Date</f>
        <v>20/07/2015</v>
      </c>
      <c r="D67" s="20" t="str">
        <f aca="false">Engineers</f>
        <v>Deanna Hood, Sindora Baddam</v>
      </c>
      <c r="E67" s="20" t="str">
        <f aca="false">Country</f>
        <v>Nicaragua</v>
      </c>
      <c r="F67" s="20" t="n">
        <f aca="false">'Work Summary Form'!A77</f>
        <v>0</v>
      </c>
      <c r="G67" s="20" t="n">
        <f aca="false">'Work Summary Form'!B77</f>
        <v>0</v>
      </c>
      <c r="H67" s="20" t="n">
        <f aca="false">'Work Summary Form'!C77</f>
        <v>0</v>
      </c>
      <c r="I67" s="20" t="n">
        <f aca="false">'Work Summary Form'!D77</f>
        <v>0</v>
      </c>
      <c r="J67" s="20" t="n">
        <f aca="false">'Work Summary Form'!E77</f>
        <v>0</v>
      </c>
      <c r="K67" s="20" t="n">
        <f aca="false">'Work Summary Form'!F77</f>
        <v>0</v>
      </c>
      <c r="L67" s="20" t="n">
        <f aca="false">'Work Summary Form'!G77</f>
        <v>0</v>
      </c>
      <c r="M67" s="20" t="n">
        <f aca="false">'Work Summary Form'!H77</f>
        <v>0</v>
      </c>
      <c r="N67" s="20" t="n">
        <f aca="false">'Work Summary Form'!I77</f>
        <v>0</v>
      </c>
      <c r="O67" s="20" t="n">
        <f aca="false">'Work Summary Form'!J77</f>
        <v>0</v>
      </c>
      <c r="P67" s="20" t="n">
        <f aca="false">'Work Summary Form'!K77</f>
        <v>0</v>
      </c>
      <c r="Q67" s="20" t="n">
        <f aca="false">'Work Summary Form'!L77</f>
        <v>0</v>
      </c>
      <c r="R67" s="20" t="n">
        <f aca="false">'Work Summary Form'!M77</f>
        <v>0</v>
      </c>
      <c r="S67" s="20" t="n">
        <f aca="false">'Work Summary Form'!N77</f>
        <v>0</v>
      </c>
      <c r="T67" s="20" t="n">
        <f aca="false">'Work Summary Form'!O77</f>
        <v>0</v>
      </c>
    </row>
    <row r="68" customFormat="false" ht="12" hidden="false" customHeight="true" outlineLevel="0" collapsed="false">
      <c r="A68" s="20" t="str">
        <f aca="false">B68&amp;C68&amp;F68</f>
        <v>Asunción, Juigalpa and surrounding health centres in Chontales20/07/20150</v>
      </c>
      <c r="B68" s="20" t="str">
        <f aca="false">Hospital</f>
        <v>Asunción, Juigalpa and surrounding health centres in Chontales</v>
      </c>
      <c r="C68" s="26" t="str">
        <f aca="false">Date</f>
        <v>20/07/2015</v>
      </c>
      <c r="D68" s="20" t="str">
        <f aca="false">Engineers</f>
        <v>Deanna Hood, Sindora Baddam</v>
      </c>
      <c r="E68" s="20" t="str">
        <f aca="false">Country</f>
        <v>Nicaragua</v>
      </c>
      <c r="F68" s="20" t="n">
        <f aca="false">'Work Summary Form'!A78</f>
        <v>0</v>
      </c>
      <c r="G68" s="20" t="n">
        <f aca="false">'Work Summary Form'!B78</f>
        <v>0</v>
      </c>
      <c r="H68" s="20" t="n">
        <f aca="false">'Work Summary Form'!C78</f>
        <v>0</v>
      </c>
      <c r="I68" s="20" t="n">
        <f aca="false">'Work Summary Form'!D78</f>
        <v>0</v>
      </c>
      <c r="J68" s="20" t="n">
        <f aca="false">'Work Summary Form'!E78</f>
        <v>0</v>
      </c>
      <c r="K68" s="20" t="n">
        <f aca="false">'Work Summary Form'!F78</f>
        <v>0</v>
      </c>
      <c r="L68" s="20" t="n">
        <f aca="false">'Work Summary Form'!G78</f>
        <v>0</v>
      </c>
      <c r="M68" s="20" t="n">
        <f aca="false">'Work Summary Form'!H78</f>
        <v>0</v>
      </c>
      <c r="N68" s="20" t="n">
        <f aca="false">'Work Summary Form'!I78</f>
        <v>0</v>
      </c>
      <c r="O68" s="20" t="n">
        <f aca="false">'Work Summary Form'!J78</f>
        <v>0</v>
      </c>
      <c r="P68" s="20" t="n">
        <f aca="false">'Work Summary Form'!K78</f>
        <v>0</v>
      </c>
      <c r="Q68" s="20" t="n">
        <f aca="false">'Work Summary Form'!L78</f>
        <v>0</v>
      </c>
      <c r="R68" s="20" t="n">
        <f aca="false">'Work Summary Form'!M78</f>
        <v>0</v>
      </c>
      <c r="S68" s="20" t="n">
        <f aca="false">'Work Summary Form'!N78</f>
        <v>0</v>
      </c>
      <c r="T68" s="20" t="n">
        <f aca="false">'Work Summary Form'!O78</f>
        <v>0</v>
      </c>
    </row>
    <row r="69" customFormat="false" ht="12" hidden="false" customHeight="true" outlineLevel="0" collapsed="false">
      <c r="A69" s="20" t="str">
        <f aca="false">B69&amp;C69&amp;F69</f>
        <v>Asunción, Juigalpa and surrounding health centres in Chontales20/07/20150</v>
      </c>
      <c r="B69" s="20" t="str">
        <f aca="false">Hospital</f>
        <v>Asunción, Juigalpa and surrounding health centres in Chontales</v>
      </c>
      <c r="C69" s="26" t="str">
        <f aca="false">Date</f>
        <v>20/07/2015</v>
      </c>
      <c r="D69" s="20" t="str">
        <f aca="false">Engineers</f>
        <v>Deanna Hood, Sindora Baddam</v>
      </c>
      <c r="E69" s="20" t="str">
        <f aca="false">Country</f>
        <v>Nicaragua</v>
      </c>
      <c r="F69" s="20" t="n">
        <f aca="false">'Work Summary Form'!A79</f>
        <v>0</v>
      </c>
      <c r="G69" s="20" t="n">
        <f aca="false">'Work Summary Form'!B79</f>
        <v>0</v>
      </c>
      <c r="H69" s="20" t="n">
        <f aca="false">'Work Summary Form'!C79</f>
        <v>0</v>
      </c>
      <c r="I69" s="20" t="n">
        <f aca="false">'Work Summary Form'!D79</f>
        <v>0</v>
      </c>
      <c r="J69" s="20" t="n">
        <f aca="false">'Work Summary Form'!E79</f>
        <v>0</v>
      </c>
      <c r="K69" s="20" t="n">
        <f aca="false">'Work Summary Form'!F79</f>
        <v>0</v>
      </c>
      <c r="L69" s="20" t="n">
        <f aca="false">'Work Summary Form'!G79</f>
        <v>0</v>
      </c>
      <c r="M69" s="20" t="n">
        <f aca="false">'Work Summary Form'!H79</f>
        <v>0</v>
      </c>
      <c r="N69" s="20" t="n">
        <f aca="false">'Work Summary Form'!I79</f>
        <v>0</v>
      </c>
      <c r="O69" s="20" t="n">
        <f aca="false">'Work Summary Form'!J79</f>
        <v>0</v>
      </c>
      <c r="P69" s="20" t="n">
        <f aca="false">'Work Summary Form'!K79</f>
        <v>0</v>
      </c>
      <c r="Q69" s="20" t="n">
        <f aca="false">'Work Summary Form'!L79</f>
        <v>0</v>
      </c>
      <c r="R69" s="20" t="n">
        <f aca="false">'Work Summary Form'!M79</f>
        <v>0</v>
      </c>
      <c r="S69" s="20" t="n">
        <f aca="false">'Work Summary Form'!N79</f>
        <v>0</v>
      </c>
      <c r="T69" s="20" t="n">
        <f aca="false">'Work Summary Form'!O79</f>
        <v>0</v>
      </c>
    </row>
    <row r="70" customFormat="false" ht="12" hidden="false" customHeight="true" outlineLevel="0" collapsed="false">
      <c r="A70" s="20" t="str">
        <f aca="false">B70&amp;C70&amp;F70</f>
        <v>Asunción, Juigalpa and surrounding health centres in Chontales20/07/20150</v>
      </c>
      <c r="B70" s="20" t="str">
        <f aca="false">Hospital</f>
        <v>Asunción, Juigalpa and surrounding health centres in Chontales</v>
      </c>
      <c r="C70" s="26" t="str">
        <f aca="false">Date</f>
        <v>20/07/2015</v>
      </c>
      <c r="D70" s="20" t="str">
        <f aca="false">Engineers</f>
        <v>Deanna Hood, Sindora Baddam</v>
      </c>
      <c r="E70" s="20" t="str">
        <f aca="false">Country</f>
        <v>Nicaragua</v>
      </c>
      <c r="F70" s="20" t="n">
        <f aca="false">'Work Summary Form'!A80</f>
        <v>0</v>
      </c>
      <c r="G70" s="20" t="n">
        <f aca="false">'Work Summary Form'!B80</f>
        <v>0</v>
      </c>
      <c r="H70" s="20" t="n">
        <f aca="false">'Work Summary Form'!C80</f>
        <v>0</v>
      </c>
      <c r="I70" s="20" t="n">
        <f aca="false">'Work Summary Form'!D80</f>
        <v>0</v>
      </c>
      <c r="J70" s="20" t="n">
        <f aca="false">'Work Summary Form'!E80</f>
        <v>0</v>
      </c>
      <c r="K70" s="20" t="n">
        <f aca="false">'Work Summary Form'!F80</f>
        <v>0</v>
      </c>
      <c r="L70" s="20" t="n">
        <f aca="false">'Work Summary Form'!G80</f>
        <v>0</v>
      </c>
      <c r="M70" s="20" t="n">
        <f aca="false">'Work Summary Form'!H80</f>
        <v>0</v>
      </c>
      <c r="N70" s="20" t="n">
        <f aca="false">'Work Summary Form'!I80</f>
        <v>0</v>
      </c>
      <c r="O70" s="20" t="n">
        <f aca="false">'Work Summary Form'!J80</f>
        <v>0</v>
      </c>
      <c r="P70" s="20" t="n">
        <f aca="false">'Work Summary Form'!K80</f>
        <v>0</v>
      </c>
      <c r="Q70" s="20" t="n">
        <f aca="false">'Work Summary Form'!L80</f>
        <v>0</v>
      </c>
      <c r="R70" s="20" t="n">
        <f aca="false">'Work Summary Form'!M80</f>
        <v>0</v>
      </c>
      <c r="S70" s="20" t="n">
        <f aca="false">'Work Summary Form'!N80</f>
        <v>0</v>
      </c>
      <c r="T70" s="20" t="n">
        <f aca="false">'Work Summary Form'!O80</f>
        <v>0</v>
      </c>
    </row>
    <row r="71" customFormat="false" ht="12" hidden="false" customHeight="true" outlineLevel="0" collapsed="false">
      <c r="A71" s="20" t="str">
        <f aca="false">B71&amp;C71&amp;F71</f>
        <v>Asunción, Juigalpa and surrounding health centres in Chontales20/07/20150</v>
      </c>
      <c r="B71" s="20" t="str">
        <f aca="false">Hospital</f>
        <v>Asunción, Juigalpa and surrounding health centres in Chontales</v>
      </c>
      <c r="C71" s="26" t="str">
        <f aca="false">Date</f>
        <v>20/07/2015</v>
      </c>
      <c r="D71" s="20" t="str">
        <f aca="false">Engineers</f>
        <v>Deanna Hood, Sindora Baddam</v>
      </c>
      <c r="E71" s="20" t="str">
        <f aca="false">Country</f>
        <v>Nicaragua</v>
      </c>
      <c r="F71" s="20" t="n">
        <f aca="false">'Work Summary Form'!A81</f>
        <v>0</v>
      </c>
      <c r="G71" s="20" t="n">
        <f aca="false">'Work Summary Form'!B81</f>
        <v>0</v>
      </c>
      <c r="H71" s="20" t="n">
        <f aca="false">'Work Summary Form'!C81</f>
        <v>0</v>
      </c>
      <c r="I71" s="20" t="n">
        <f aca="false">'Work Summary Form'!D81</f>
        <v>0</v>
      </c>
      <c r="J71" s="20" t="n">
        <f aca="false">'Work Summary Form'!E81</f>
        <v>0</v>
      </c>
      <c r="K71" s="20" t="n">
        <f aca="false">'Work Summary Form'!F81</f>
        <v>0</v>
      </c>
      <c r="L71" s="20" t="n">
        <f aca="false">'Work Summary Form'!G81</f>
        <v>0</v>
      </c>
      <c r="M71" s="20" t="n">
        <f aca="false">'Work Summary Form'!H81</f>
        <v>0</v>
      </c>
      <c r="N71" s="20" t="n">
        <f aca="false">'Work Summary Form'!I81</f>
        <v>0</v>
      </c>
      <c r="O71" s="20" t="n">
        <f aca="false">'Work Summary Form'!J81</f>
        <v>0</v>
      </c>
      <c r="P71" s="20" t="n">
        <f aca="false">'Work Summary Form'!K81</f>
        <v>0</v>
      </c>
      <c r="Q71" s="20" t="n">
        <f aca="false">'Work Summary Form'!L81</f>
        <v>0</v>
      </c>
      <c r="R71" s="20" t="n">
        <f aca="false">'Work Summary Form'!M81</f>
        <v>0</v>
      </c>
      <c r="S71" s="20" t="n">
        <f aca="false">'Work Summary Form'!N81</f>
        <v>0</v>
      </c>
      <c r="T71" s="20" t="n">
        <f aca="false">'Work Summary Form'!O81</f>
        <v>0</v>
      </c>
    </row>
    <row r="72" customFormat="false" ht="12" hidden="false" customHeight="true" outlineLevel="0" collapsed="false">
      <c r="A72" s="20" t="str">
        <f aca="false">B72&amp;C72&amp;F72</f>
        <v>Asunción, Juigalpa and surrounding health centres in Chontales20/07/20150</v>
      </c>
      <c r="B72" s="20" t="str">
        <f aca="false">Hospital</f>
        <v>Asunción, Juigalpa and surrounding health centres in Chontales</v>
      </c>
      <c r="C72" s="26" t="str">
        <f aca="false">Date</f>
        <v>20/07/2015</v>
      </c>
      <c r="D72" s="20" t="str">
        <f aca="false">Engineers</f>
        <v>Deanna Hood, Sindora Baddam</v>
      </c>
      <c r="E72" s="20" t="str">
        <f aca="false">Country</f>
        <v>Nicaragua</v>
      </c>
      <c r="F72" s="20" t="n">
        <f aca="false">'Work Summary Form'!A82</f>
        <v>0</v>
      </c>
      <c r="G72" s="20" t="n">
        <f aca="false">'Work Summary Form'!B82</f>
        <v>0</v>
      </c>
      <c r="H72" s="20" t="n">
        <f aca="false">'Work Summary Form'!C82</f>
        <v>0</v>
      </c>
      <c r="I72" s="20" t="n">
        <f aca="false">'Work Summary Form'!D82</f>
        <v>0</v>
      </c>
      <c r="J72" s="20" t="n">
        <f aca="false">'Work Summary Form'!E82</f>
        <v>0</v>
      </c>
      <c r="K72" s="20" t="n">
        <f aca="false">'Work Summary Form'!F82</f>
        <v>0</v>
      </c>
      <c r="L72" s="20" t="n">
        <f aca="false">'Work Summary Form'!G82</f>
        <v>0</v>
      </c>
      <c r="M72" s="20" t="n">
        <f aca="false">'Work Summary Form'!H82</f>
        <v>0</v>
      </c>
      <c r="N72" s="20" t="n">
        <f aca="false">'Work Summary Form'!I82</f>
        <v>0</v>
      </c>
      <c r="O72" s="20" t="n">
        <f aca="false">'Work Summary Form'!J82</f>
        <v>0</v>
      </c>
      <c r="P72" s="20" t="n">
        <f aca="false">'Work Summary Form'!K82</f>
        <v>0</v>
      </c>
      <c r="Q72" s="20" t="n">
        <f aca="false">'Work Summary Form'!L82</f>
        <v>0</v>
      </c>
      <c r="R72" s="20" t="n">
        <f aca="false">'Work Summary Form'!M82</f>
        <v>0</v>
      </c>
      <c r="S72" s="20" t="n">
        <f aca="false">'Work Summary Form'!N82</f>
        <v>0</v>
      </c>
      <c r="T72" s="20" t="n">
        <f aca="false">'Work Summary Form'!O82</f>
        <v>0</v>
      </c>
    </row>
    <row r="73" customFormat="false" ht="12" hidden="false" customHeight="true" outlineLevel="0" collapsed="false">
      <c r="A73" s="20" t="str">
        <f aca="false">B73&amp;C73&amp;F73</f>
        <v>Asunción, Juigalpa and surrounding health centres in Chontales20/07/20150</v>
      </c>
      <c r="B73" s="20" t="str">
        <f aca="false">Hospital</f>
        <v>Asunción, Juigalpa and surrounding health centres in Chontales</v>
      </c>
      <c r="C73" s="26" t="str">
        <f aca="false">Date</f>
        <v>20/07/2015</v>
      </c>
      <c r="D73" s="20" t="str">
        <f aca="false">Engineers</f>
        <v>Deanna Hood, Sindora Baddam</v>
      </c>
      <c r="E73" s="20" t="str">
        <f aca="false">Country</f>
        <v>Nicaragua</v>
      </c>
      <c r="F73" s="20" t="n">
        <f aca="false">'Work Summary Form'!A83</f>
        <v>0</v>
      </c>
      <c r="G73" s="20" t="n">
        <f aca="false">'Work Summary Form'!B83</f>
        <v>0</v>
      </c>
      <c r="H73" s="20" t="n">
        <f aca="false">'Work Summary Form'!C83</f>
        <v>0</v>
      </c>
      <c r="I73" s="20" t="n">
        <f aca="false">'Work Summary Form'!D83</f>
        <v>0</v>
      </c>
      <c r="J73" s="20" t="n">
        <f aca="false">'Work Summary Form'!E83</f>
        <v>0</v>
      </c>
      <c r="K73" s="20" t="n">
        <f aca="false">'Work Summary Form'!F83</f>
        <v>0</v>
      </c>
      <c r="L73" s="20" t="n">
        <f aca="false">'Work Summary Form'!G83</f>
        <v>0</v>
      </c>
      <c r="M73" s="20" t="n">
        <f aca="false">'Work Summary Form'!H83</f>
        <v>0</v>
      </c>
      <c r="N73" s="20" t="n">
        <f aca="false">'Work Summary Form'!I83</f>
        <v>0</v>
      </c>
      <c r="O73" s="20" t="n">
        <f aca="false">'Work Summary Form'!J83</f>
        <v>0</v>
      </c>
      <c r="P73" s="20" t="n">
        <f aca="false">'Work Summary Form'!K83</f>
        <v>0</v>
      </c>
      <c r="Q73" s="20" t="n">
        <f aca="false">'Work Summary Form'!L83</f>
        <v>0</v>
      </c>
      <c r="R73" s="20" t="n">
        <f aca="false">'Work Summary Form'!M83</f>
        <v>0</v>
      </c>
      <c r="S73" s="20" t="n">
        <f aca="false">'Work Summary Form'!N83</f>
        <v>0</v>
      </c>
      <c r="T73" s="20" t="n">
        <f aca="false">'Work Summary Form'!O83</f>
        <v>0</v>
      </c>
    </row>
    <row r="74" customFormat="false" ht="12" hidden="false" customHeight="true" outlineLevel="0" collapsed="false">
      <c r="A74" s="20" t="str">
        <f aca="false">B74&amp;C74&amp;F74</f>
        <v>Asunción, Juigalpa and surrounding health centres in Chontales20/07/20150</v>
      </c>
      <c r="B74" s="20" t="str">
        <f aca="false">Hospital</f>
        <v>Asunción, Juigalpa and surrounding health centres in Chontales</v>
      </c>
      <c r="C74" s="26" t="str">
        <f aca="false">Date</f>
        <v>20/07/2015</v>
      </c>
      <c r="D74" s="20" t="str">
        <f aca="false">Engineers</f>
        <v>Deanna Hood, Sindora Baddam</v>
      </c>
      <c r="E74" s="20" t="str">
        <f aca="false">Country</f>
        <v>Nicaragua</v>
      </c>
      <c r="F74" s="20" t="n">
        <f aca="false">'Work Summary Form'!A84</f>
        <v>0</v>
      </c>
      <c r="G74" s="20" t="n">
        <f aca="false">'Work Summary Form'!B84</f>
        <v>0</v>
      </c>
      <c r="H74" s="20" t="n">
        <f aca="false">'Work Summary Form'!C84</f>
        <v>0</v>
      </c>
      <c r="I74" s="20" t="n">
        <f aca="false">'Work Summary Form'!D84</f>
        <v>0</v>
      </c>
      <c r="J74" s="20" t="n">
        <f aca="false">'Work Summary Form'!E84</f>
        <v>0</v>
      </c>
      <c r="K74" s="20" t="n">
        <f aca="false">'Work Summary Form'!F84</f>
        <v>0</v>
      </c>
      <c r="L74" s="20" t="n">
        <f aca="false">'Work Summary Form'!G84</f>
        <v>0</v>
      </c>
      <c r="M74" s="20" t="n">
        <f aca="false">'Work Summary Form'!H84</f>
        <v>0</v>
      </c>
      <c r="N74" s="20" t="n">
        <f aca="false">'Work Summary Form'!I84</f>
        <v>0</v>
      </c>
      <c r="O74" s="20" t="n">
        <f aca="false">'Work Summary Form'!J84</f>
        <v>0</v>
      </c>
      <c r="P74" s="20" t="n">
        <f aca="false">'Work Summary Form'!K84</f>
        <v>0</v>
      </c>
      <c r="Q74" s="20" t="n">
        <f aca="false">'Work Summary Form'!L84</f>
        <v>0</v>
      </c>
      <c r="R74" s="20" t="n">
        <f aca="false">'Work Summary Form'!M84</f>
        <v>0</v>
      </c>
      <c r="S74" s="20" t="n">
        <f aca="false">'Work Summary Form'!N84</f>
        <v>0</v>
      </c>
      <c r="T74" s="20" t="n">
        <f aca="false">'Work Summary Form'!O84</f>
        <v>0</v>
      </c>
    </row>
    <row r="75" customFormat="false" ht="12" hidden="false" customHeight="true" outlineLevel="0" collapsed="false">
      <c r="A75" s="20" t="str">
        <f aca="false">B75&amp;C75&amp;F75</f>
        <v>Asunción, Juigalpa and surrounding health centres in Chontales20/07/20150</v>
      </c>
      <c r="B75" s="20" t="str">
        <f aca="false">Hospital</f>
        <v>Asunción, Juigalpa and surrounding health centres in Chontales</v>
      </c>
      <c r="C75" s="26" t="str">
        <f aca="false">Date</f>
        <v>20/07/2015</v>
      </c>
      <c r="D75" s="20" t="str">
        <f aca="false">Engineers</f>
        <v>Deanna Hood, Sindora Baddam</v>
      </c>
      <c r="E75" s="20" t="str">
        <f aca="false">Country</f>
        <v>Nicaragua</v>
      </c>
      <c r="F75" s="20" t="n">
        <f aca="false">'Work Summary Form'!A85</f>
        <v>0</v>
      </c>
      <c r="G75" s="20" t="n">
        <f aca="false">'Work Summary Form'!B85</f>
        <v>0</v>
      </c>
      <c r="H75" s="20" t="n">
        <f aca="false">'Work Summary Form'!C85</f>
        <v>0</v>
      </c>
      <c r="I75" s="20" t="n">
        <f aca="false">'Work Summary Form'!D85</f>
        <v>0</v>
      </c>
      <c r="J75" s="20" t="n">
        <f aca="false">'Work Summary Form'!E85</f>
        <v>0</v>
      </c>
      <c r="K75" s="20" t="n">
        <f aca="false">'Work Summary Form'!F85</f>
        <v>0</v>
      </c>
      <c r="L75" s="20" t="n">
        <f aca="false">'Work Summary Form'!G85</f>
        <v>0</v>
      </c>
      <c r="M75" s="20" t="n">
        <f aca="false">'Work Summary Form'!H85</f>
        <v>0</v>
      </c>
      <c r="N75" s="20" t="n">
        <f aca="false">'Work Summary Form'!I85</f>
        <v>0</v>
      </c>
      <c r="O75" s="20" t="n">
        <f aca="false">'Work Summary Form'!J85</f>
        <v>0</v>
      </c>
      <c r="P75" s="20" t="n">
        <f aca="false">'Work Summary Form'!K85</f>
        <v>0</v>
      </c>
      <c r="Q75" s="20" t="n">
        <f aca="false">'Work Summary Form'!L85</f>
        <v>0</v>
      </c>
      <c r="R75" s="20" t="n">
        <f aca="false">'Work Summary Form'!M85</f>
        <v>0</v>
      </c>
      <c r="S75" s="20" t="n">
        <f aca="false">'Work Summary Form'!N85</f>
        <v>0</v>
      </c>
      <c r="T75" s="20" t="n">
        <f aca="false">'Work Summary Form'!O85</f>
        <v>0</v>
      </c>
    </row>
    <row r="76" customFormat="false" ht="12" hidden="false" customHeight="true" outlineLevel="0" collapsed="false">
      <c r="A76" s="20" t="str">
        <f aca="false">B76&amp;C76&amp;F76</f>
        <v>Asunción, Juigalpa and surrounding health centres in Chontales20/07/20150</v>
      </c>
      <c r="B76" s="20" t="str">
        <f aca="false">Hospital</f>
        <v>Asunción, Juigalpa and surrounding health centres in Chontales</v>
      </c>
      <c r="C76" s="26" t="str">
        <f aca="false">Date</f>
        <v>20/07/2015</v>
      </c>
      <c r="D76" s="20" t="str">
        <f aca="false">Engineers</f>
        <v>Deanna Hood, Sindora Baddam</v>
      </c>
      <c r="E76" s="20" t="str">
        <f aca="false">Country</f>
        <v>Nicaragua</v>
      </c>
      <c r="F76" s="20" t="n">
        <f aca="false">'Work Summary Form'!A86</f>
        <v>0</v>
      </c>
      <c r="G76" s="20" t="n">
        <f aca="false">'Work Summary Form'!B86</f>
        <v>0</v>
      </c>
      <c r="H76" s="20" t="n">
        <f aca="false">'Work Summary Form'!C86</f>
        <v>0</v>
      </c>
      <c r="I76" s="20" t="n">
        <f aca="false">'Work Summary Form'!D86</f>
        <v>0</v>
      </c>
      <c r="J76" s="20" t="n">
        <f aca="false">'Work Summary Form'!E86</f>
        <v>0</v>
      </c>
      <c r="K76" s="20" t="n">
        <f aca="false">'Work Summary Form'!F86</f>
        <v>0</v>
      </c>
      <c r="L76" s="20" t="n">
        <f aca="false">'Work Summary Form'!G86</f>
        <v>0</v>
      </c>
      <c r="M76" s="20" t="n">
        <f aca="false">'Work Summary Form'!H86</f>
        <v>0</v>
      </c>
      <c r="N76" s="20" t="n">
        <f aca="false">'Work Summary Form'!I86</f>
        <v>0</v>
      </c>
      <c r="O76" s="20" t="n">
        <f aca="false">'Work Summary Form'!J86</f>
        <v>0</v>
      </c>
      <c r="P76" s="20" t="n">
        <f aca="false">'Work Summary Form'!K86</f>
        <v>0</v>
      </c>
      <c r="Q76" s="20" t="n">
        <f aca="false">'Work Summary Form'!L86</f>
        <v>0</v>
      </c>
      <c r="R76" s="20" t="n">
        <f aca="false">'Work Summary Form'!M86</f>
        <v>0</v>
      </c>
      <c r="S76" s="20" t="n">
        <f aca="false">'Work Summary Form'!N86</f>
        <v>0</v>
      </c>
      <c r="T76" s="20" t="n">
        <f aca="false">'Work Summary Form'!O86</f>
        <v>0</v>
      </c>
    </row>
    <row r="77" customFormat="false" ht="12" hidden="false" customHeight="true" outlineLevel="0" collapsed="false">
      <c r="A77" s="20" t="str">
        <f aca="false">B77&amp;C77&amp;F77</f>
        <v>Asunción, Juigalpa and surrounding health centres in Chontales20/07/20150</v>
      </c>
      <c r="B77" s="20" t="str">
        <f aca="false">Hospital</f>
        <v>Asunción, Juigalpa and surrounding health centres in Chontales</v>
      </c>
      <c r="C77" s="26" t="str">
        <f aca="false">Date</f>
        <v>20/07/2015</v>
      </c>
      <c r="D77" s="20" t="str">
        <f aca="false">Engineers</f>
        <v>Deanna Hood, Sindora Baddam</v>
      </c>
      <c r="E77" s="20" t="str">
        <f aca="false">Country</f>
        <v>Nicaragua</v>
      </c>
      <c r="F77" s="20" t="n">
        <f aca="false">'Work Summary Form'!A87</f>
        <v>0</v>
      </c>
      <c r="G77" s="20" t="n">
        <f aca="false">'Work Summary Form'!B87</f>
        <v>0</v>
      </c>
      <c r="H77" s="20" t="n">
        <f aca="false">'Work Summary Form'!C87</f>
        <v>0</v>
      </c>
      <c r="I77" s="20" t="n">
        <f aca="false">'Work Summary Form'!D87</f>
        <v>0</v>
      </c>
      <c r="J77" s="20" t="n">
        <f aca="false">'Work Summary Form'!E87</f>
        <v>0</v>
      </c>
      <c r="K77" s="20" t="n">
        <f aca="false">'Work Summary Form'!F87</f>
        <v>0</v>
      </c>
      <c r="L77" s="20" t="n">
        <f aca="false">'Work Summary Form'!G87</f>
        <v>0</v>
      </c>
      <c r="M77" s="20" t="n">
        <f aca="false">'Work Summary Form'!H87</f>
        <v>0</v>
      </c>
      <c r="N77" s="20" t="n">
        <f aca="false">'Work Summary Form'!I87</f>
        <v>0</v>
      </c>
      <c r="O77" s="20" t="n">
        <f aca="false">'Work Summary Form'!J87</f>
        <v>0</v>
      </c>
      <c r="P77" s="20" t="n">
        <f aca="false">'Work Summary Form'!K87</f>
        <v>0</v>
      </c>
      <c r="Q77" s="20" t="n">
        <f aca="false">'Work Summary Form'!L87</f>
        <v>0</v>
      </c>
      <c r="R77" s="20" t="n">
        <f aca="false">'Work Summary Form'!M87</f>
        <v>0</v>
      </c>
      <c r="S77" s="20" t="n">
        <f aca="false">'Work Summary Form'!N87</f>
        <v>0</v>
      </c>
      <c r="T77" s="20" t="n">
        <f aca="false">'Work Summary Form'!O87</f>
        <v>0</v>
      </c>
    </row>
    <row r="78" customFormat="false" ht="12" hidden="false" customHeight="true" outlineLevel="0" collapsed="false">
      <c r="A78" s="20" t="str">
        <f aca="false">B78&amp;C78&amp;F78</f>
        <v>Asunción, Juigalpa and surrounding health centres in Chontales20/07/20150</v>
      </c>
      <c r="B78" s="20" t="str">
        <f aca="false">Hospital</f>
        <v>Asunción, Juigalpa and surrounding health centres in Chontales</v>
      </c>
      <c r="C78" s="26" t="str">
        <f aca="false">Date</f>
        <v>20/07/2015</v>
      </c>
      <c r="D78" s="20" t="str">
        <f aca="false">Engineers</f>
        <v>Deanna Hood, Sindora Baddam</v>
      </c>
      <c r="E78" s="20" t="str">
        <f aca="false">Country</f>
        <v>Nicaragua</v>
      </c>
      <c r="F78" s="20" t="n">
        <f aca="false">'Work Summary Form'!A88</f>
        <v>0</v>
      </c>
      <c r="G78" s="20" t="n">
        <f aca="false">'Work Summary Form'!B88</f>
        <v>0</v>
      </c>
      <c r="H78" s="20" t="n">
        <f aca="false">'Work Summary Form'!C88</f>
        <v>0</v>
      </c>
      <c r="I78" s="20" t="n">
        <f aca="false">'Work Summary Form'!D88</f>
        <v>0</v>
      </c>
      <c r="J78" s="20" t="n">
        <f aca="false">'Work Summary Form'!E88</f>
        <v>0</v>
      </c>
      <c r="K78" s="20" t="n">
        <f aca="false">'Work Summary Form'!F88</f>
        <v>0</v>
      </c>
      <c r="L78" s="20" t="n">
        <f aca="false">'Work Summary Form'!G88</f>
        <v>0</v>
      </c>
      <c r="M78" s="20" t="n">
        <f aca="false">'Work Summary Form'!H88</f>
        <v>0</v>
      </c>
      <c r="N78" s="20" t="n">
        <f aca="false">'Work Summary Form'!I88</f>
        <v>0</v>
      </c>
      <c r="O78" s="20" t="n">
        <f aca="false">'Work Summary Form'!J88</f>
        <v>0</v>
      </c>
      <c r="P78" s="20" t="n">
        <f aca="false">'Work Summary Form'!K88</f>
        <v>0</v>
      </c>
      <c r="Q78" s="20" t="n">
        <f aca="false">'Work Summary Form'!L88</f>
        <v>0</v>
      </c>
      <c r="R78" s="20" t="n">
        <f aca="false">'Work Summary Form'!M88</f>
        <v>0</v>
      </c>
      <c r="S78" s="20" t="n">
        <f aca="false">'Work Summary Form'!N88</f>
        <v>0</v>
      </c>
      <c r="T78" s="20" t="n">
        <f aca="false">'Work Summary Form'!O88</f>
        <v>0</v>
      </c>
    </row>
    <row r="79" customFormat="false" ht="12" hidden="false" customHeight="true" outlineLevel="0" collapsed="false">
      <c r="A79" s="20" t="str">
        <f aca="false">B79&amp;C79&amp;F79</f>
        <v>Asunción, Juigalpa and surrounding health centres in Chontales20/07/20150</v>
      </c>
      <c r="B79" s="20" t="str">
        <f aca="false">Hospital</f>
        <v>Asunción, Juigalpa and surrounding health centres in Chontales</v>
      </c>
      <c r="C79" s="26" t="str">
        <f aca="false">Date</f>
        <v>20/07/2015</v>
      </c>
      <c r="D79" s="20" t="str">
        <f aca="false">Engineers</f>
        <v>Deanna Hood, Sindora Baddam</v>
      </c>
      <c r="E79" s="20" t="str">
        <f aca="false">Country</f>
        <v>Nicaragua</v>
      </c>
      <c r="F79" s="20" t="n">
        <f aca="false">'Work Summary Form'!A89</f>
        <v>0</v>
      </c>
      <c r="G79" s="20" t="n">
        <f aca="false">'Work Summary Form'!B89</f>
        <v>0</v>
      </c>
      <c r="H79" s="20" t="n">
        <f aca="false">'Work Summary Form'!C89</f>
        <v>0</v>
      </c>
      <c r="I79" s="20" t="n">
        <f aca="false">'Work Summary Form'!D89</f>
        <v>0</v>
      </c>
      <c r="J79" s="20" t="n">
        <f aca="false">'Work Summary Form'!E89</f>
        <v>0</v>
      </c>
      <c r="K79" s="20" t="n">
        <f aca="false">'Work Summary Form'!F89</f>
        <v>0</v>
      </c>
      <c r="L79" s="20" t="n">
        <f aca="false">'Work Summary Form'!G89</f>
        <v>0</v>
      </c>
      <c r="M79" s="20" t="n">
        <f aca="false">'Work Summary Form'!H89</f>
        <v>0</v>
      </c>
      <c r="N79" s="20" t="n">
        <f aca="false">'Work Summary Form'!I89</f>
        <v>0</v>
      </c>
      <c r="O79" s="20" t="n">
        <f aca="false">'Work Summary Form'!J89</f>
        <v>0</v>
      </c>
      <c r="P79" s="20" t="n">
        <f aca="false">'Work Summary Form'!K89</f>
        <v>0</v>
      </c>
      <c r="Q79" s="20" t="n">
        <f aca="false">'Work Summary Form'!L89</f>
        <v>0</v>
      </c>
      <c r="R79" s="20" t="n">
        <f aca="false">'Work Summary Form'!M89</f>
        <v>0</v>
      </c>
      <c r="S79" s="20" t="n">
        <f aca="false">'Work Summary Form'!N89</f>
        <v>0</v>
      </c>
      <c r="T79" s="20" t="n">
        <f aca="false">'Work Summary Form'!O89</f>
        <v>0</v>
      </c>
    </row>
    <row r="80" customFormat="false" ht="12" hidden="false" customHeight="true" outlineLevel="0" collapsed="false">
      <c r="A80" s="20" t="str">
        <f aca="false">B80&amp;C80&amp;F80</f>
        <v>Asunción, Juigalpa and surrounding health centres in Chontales20/07/20150</v>
      </c>
      <c r="B80" s="20" t="str">
        <f aca="false">Hospital</f>
        <v>Asunción, Juigalpa and surrounding health centres in Chontales</v>
      </c>
      <c r="C80" s="26" t="str">
        <f aca="false">Date</f>
        <v>20/07/2015</v>
      </c>
      <c r="D80" s="20" t="str">
        <f aca="false">Engineers</f>
        <v>Deanna Hood, Sindora Baddam</v>
      </c>
      <c r="E80" s="20" t="str">
        <f aca="false">Country</f>
        <v>Nicaragua</v>
      </c>
      <c r="F80" s="20" t="n">
        <f aca="false">'Work Summary Form'!A90</f>
        <v>0</v>
      </c>
      <c r="G80" s="20" t="n">
        <f aca="false">'Work Summary Form'!B90</f>
        <v>0</v>
      </c>
      <c r="H80" s="20" t="n">
        <f aca="false">'Work Summary Form'!C90</f>
        <v>0</v>
      </c>
      <c r="I80" s="20" t="n">
        <f aca="false">'Work Summary Form'!D90</f>
        <v>0</v>
      </c>
      <c r="J80" s="20" t="n">
        <f aca="false">'Work Summary Form'!E90</f>
        <v>0</v>
      </c>
      <c r="K80" s="20" t="n">
        <f aca="false">'Work Summary Form'!F90</f>
        <v>0</v>
      </c>
      <c r="L80" s="20" t="n">
        <f aca="false">'Work Summary Form'!G90</f>
        <v>0</v>
      </c>
      <c r="M80" s="20" t="n">
        <f aca="false">'Work Summary Form'!H90</f>
        <v>0</v>
      </c>
      <c r="N80" s="20" t="n">
        <f aca="false">'Work Summary Form'!I90</f>
        <v>0</v>
      </c>
      <c r="O80" s="20" t="n">
        <f aca="false">'Work Summary Form'!J90</f>
        <v>0</v>
      </c>
      <c r="P80" s="20" t="n">
        <f aca="false">'Work Summary Form'!K90</f>
        <v>0</v>
      </c>
      <c r="Q80" s="20" t="n">
        <f aca="false">'Work Summary Form'!L90</f>
        <v>0</v>
      </c>
      <c r="R80" s="20" t="n">
        <f aca="false">'Work Summary Form'!M90</f>
        <v>0</v>
      </c>
      <c r="S80" s="20" t="n">
        <f aca="false">'Work Summary Form'!N90</f>
        <v>0</v>
      </c>
      <c r="T80" s="20" t="n">
        <f aca="false">'Work Summary Form'!O90</f>
        <v>0</v>
      </c>
    </row>
    <row r="81" customFormat="false" ht="12" hidden="false" customHeight="true" outlineLevel="0" collapsed="false">
      <c r="A81" s="20" t="str">
        <f aca="false">B81&amp;C81&amp;F81</f>
        <v>Asunción, Juigalpa and surrounding health centres in Chontales20/07/20150</v>
      </c>
      <c r="B81" s="20" t="str">
        <f aca="false">Hospital</f>
        <v>Asunción, Juigalpa and surrounding health centres in Chontales</v>
      </c>
      <c r="C81" s="26" t="str">
        <f aca="false">Date</f>
        <v>20/07/2015</v>
      </c>
      <c r="D81" s="20" t="str">
        <f aca="false">Engineers</f>
        <v>Deanna Hood, Sindora Baddam</v>
      </c>
      <c r="E81" s="20" t="str">
        <f aca="false">Country</f>
        <v>Nicaragua</v>
      </c>
      <c r="F81" s="20" t="n">
        <f aca="false">'Work Summary Form'!A91</f>
        <v>0</v>
      </c>
      <c r="G81" s="20" t="n">
        <f aca="false">'Work Summary Form'!B91</f>
        <v>0</v>
      </c>
      <c r="H81" s="20" t="n">
        <f aca="false">'Work Summary Form'!C91</f>
        <v>0</v>
      </c>
      <c r="I81" s="20" t="n">
        <f aca="false">'Work Summary Form'!D91</f>
        <v>0</v>
      </c>
      <c r="J81" s="20" t="n">
        <f aca="false">'Work Summary Form'!E91</f>
        <v>0</v>
      </c>
      <c r="K81" s="20" t="n">
        <f aca="false">'Work Summary Form'!F91</f>
        <v>0</v>
      </c>
      <c r="L81" s="20" t="n">
        <f aca="false">'Work Summary Form'!G91</f>
        <v>0</v>
      </c>
      <c r="M81" s="20" t="n">
        <f aca="false">'Work Summary Form'!H91</f>
        <v>0</v>
      </c>
      <c r="N81" s="20" t="n">
        <f aca="false">'Work Summary Form'!I91</f>
        <v>0</v>
      </c>
      <c r="O81" s="20" t="n">
        <f aca="false">'Work Summary Form'!J91</f>
        <v>0</v>
      </c>
      <c r="P81" s="20" t="n">
        <f aca="false">'Work Summary Form'!K91</f>
        <v>0</v>
      </c>
      <c r="Q81" s="20" t="n">
        <f aca="false">'Work Summary Form'!L91</f>
        <v>0</v>
      </c>
      <c r="R81" s="20" t="n">
        <f aca="false">'Work Summary Form'!M91</f>
        <v>0</v>
      </c>
      <c r="S81" s="20" t="n">
        <f aca="false">'Work Summary Form'!N91</f>
        <v>0</v>
      </c>
      <c r="T81" s="20" t="n">
        <f aca="false">'Work Summary Form'!O91</f>
        <v>0</v>
      </c>
    </row>
    <row r="82" customFormat="false" ht="12" hidden="false" customHeight="true" outlineLevel="0" collapsed="false">
      <c r="A82" s="20" t="str">
        <f aca="false">B82&amp;C82&amp;F82</f>
        <v>Asunción, Juigalpa and surrounding health centres in Chontales20/07/20150</v>
      </c>
      <c r="B82" s="20" t="str">
        <f aca="false">Hospital</f>
        <v>Asunción, Juigalpa and surrounding health centres in Chontales</v>
      </c>
      <c r="C82" s="26" t="str">
        <f aca="false">Date</f>
        <v>20/07/2015</v>
      </c>
      <c r="D82" s="20" t="str">
        <f aca="false">Engineers</f>
        <v>Deanna Hood, Sindora Baddam</v>
      </c>
      <c r="E82" s="20" t="str">
        <f aca="false">Country</f>
        <v>Nicaragua</v>
      </c>
      <c r="F82" s="20" t="n">
        <f aca="false">'Work Summary Form'!A92</f>
        <v>0</v>
      </c>
      <c r="G82" s="20" t="n">
        <f aca="false">'Work Summary Form'!B92</f>
        <v>0</v>
      </c>
      <c r="H82" s="20" t="n">
        <f aca="false">'Work Summary Form'!C92</f>
        <v>0</v>
      </c>
      <c r="I82" s="20" t="n">
        <f aca="false">'Work Summary Form'!D92</f>
        <v>0</v>
      </c>
      <c r="J82" s="20" t="n">
        <f aca="false">'Work Summary Form'!E92</f>
        <v>0</v>
      </c>
      <c r="K82" s="20" t="n">
        <f aca="false">'Work Summary Form'!F92</f>
        <v>0</v>
      </c>
      <c r="L82" s="20" t="n">
        <f aca="false">'Work Summary Form'!G92</f>
        <v>0</v>
      </c>
      <c r="M82" s="20" t="n">
        <f aca="false">'Work Summary Form'!H92</f>
        <v>0</v>
      </c>
      <c r="N82" s="20" t="n">
        <f aca="false">'Work Summary Form'!I92</f>
        <v>0</v>
      </c>
      <c r="O82" s="20" t="n">
        <f aca="false">'Work Summary Form'!J92</f>
        <v>0</v>
      </c>
      <c r="P82" s="20" t="n">
        <f aca="false">'Work Summary Form'!K92</f>
        <v>0</v>
      </c>
      <c r="Q82" s="20" t="n">
        <f aca="false">'Work Summary Form'!L92</f>
        <v>0</v>
      </c>
      <c r="R82" s="20" t="n">
        <f aca="false">'Work Summary Form'!M92</f>
        <v>0</v>
      </c>
      <c r="S82" s="20" t="n">
        <f aca="false">'Work Summary Form'!N92</f>
        <v>0</v>
      </c>
      <c r="T82" s="20" t="n">
        <f aca="false">'Work Summary Form'!O92</f>
        <v>0</v>
      </c>
    </row>
    <row r="83" customFormat="false" ht="12" hidden="false" customHeight="true" outlineLevel="0" collapsed="false">
      <c r="A83" s="20" t="str">
        <f aca="false">B83&amp;C83&amp;F83</f>
        <v>Asunción, Juigalpa and surrounding health centres in Chontales20/07/20150</v>
      </c>
      <c r="B83" s="20" t="str">
        <f aca="false">Hospital</f>
        <v>Asunción, Juigalpa and surrounding health centres in Chontales</v>
      </c>
      <c r="C83" s="26" t="str">
        <f aca="false">Date</f>
        <v>20/07/2015</v>
      </c>
      <c r="D83" s="20" t="str">
        <f aca="false">Engineers</f>
        <v>Deanna Hood, Sindora Baddam</v>
      </c>
      <c r="E83" s="20" t="str">
        <f aca="false">Country</f>
        <v>Nicaragua</v>
      </c>
      <c r="F83" s="20" t="n">
        <f aca="false">'Work Summary Form'!A93</f>
        <v>0</v>
      </c>
      <c r="G83" s="20" t="n">
        <f aca="false">'Work Summary Form'!B93</f>
        <v>0</v>
      </c>
      <c r="H83" s="20" t="n">
        <f aca="false">'Work Summary Form'!C93</f>
        <v>0</v>
      </c>
      <c r="I83" s="20" t="n">
        <f aca="false">'Work Summary Form'!D93</f>
        <v>0</v>
      </c>
      <c r="J83" s="20" t="n">
        <f aca="false">'Work Summary Form'!E93</f>
        <v>0</v>
      </c>
      <c r="K83" s="20" t="n">
        <f aca="false">'Work Summary Form'!F93</f>
        <v>0</v>
      </c>
      <c r="L83" s="20" t="n">
        <f aca="false">'Work Summary Form'!G93</f>
        <v>0</v>
      </c>
      <c r="M83" s="20" t="n">
        <f aca="false">'Work Summary Form'!H93</f>
        <v>0</v>
      </c>
      <c r="N83" s="20" t="n">
        <f aca="false">'Work Summary Form'!I93</f>
        <v>0</v>
      </c>
      <c r="O83" s="20" t="n">
        <f aca="false">'Work Summary Form'!J93</f>
        <v>0</v>
      </c>
      <c r="P83" s="20" t="n">
        <f aca="false">'Work Summary Form'!K93</f>
        <v>0</v>
      </c>
      <c r="Q83" s="20" t="n">
        <f aca="false">'Work Summary Form'!L93</f>
        <v>0</v>
      </c>
      <c r="R83" s="20" t="n">
        <f aca="false">'Work Summary Form'!M93</f>
        <v>0</v>
      </c>
      <c r="S83" s="20" t="n">
        <f aca="false">'Work Summary Form'!N93</f>
        <v>0</v>
      </c>
      <c r="T83" s="20" t="n">
        <f aca="false">'Work Summary Form'!O93</f>
        <v>0</v>
      </c>
    </row>
    <row r="84" customFormat="false" ht="12" hidden="false" customHeight="true" outlineLevel="0" collapsed="false">
      <c r="A84" s="20" t="str">
        <f aca="false">B84&amp;C84&amp;F84</f>
        <v>Asunción, Juigalpa and surrounding health centres in Chontales20/07/20150</v>
      </c>
      <c r="B84" s="20" t="str">
        <f aca="false">Hospital</f>
        <v>Asunción, Juigalpa and surrounding health centres in Chontales</v>
      </c>
      <c r="C84" s="26" t="str">
        <f aca="false">Date</f>
        <v>20/07/2015</v>
      </c>
      <c r="D84" s="20" t="str">
        <f aca="false">Engineers</f>
        <v>Deanna Hood, Sindora Baddam</v>
      </c>
      <c r="E84" s="20" t="str">
        <f aca="false">Country</f>
        <v>Nicaragua</v>
      </c>
      <c r="F84" s="20" t="n">
        <f aca="false">'Work Summary Form'!A94</f>
        <v>0</v>
      </c>
      <c r="G84" s="20" t="n">
        <f aca="false">'Work Summary Form'!B94</f>
        <v>0</v>
      </c>
      <c r="H84" s="20" t="n">
        <f aca="false">'Work Summary Form'!C94</f>
        <v>0</v>
      </c>
      <c r="I84" s="20" t="n">
        <f aca="false">'Work Summary Form'!D94</f>
        <v>0</v>
      </c>
      <c r="J84" s="20" t="n">
        <f aca="false">'Work Summary Form'!E94</f>
        <v>0</v>
      </c>
      <c r="K84" s="20" t="n">
        <f aca="false">'Work Summary Form'!F94</f>
        <v>0</v>
      </c>
      <c r="L84" s="20" t="n">
        <f aca="false">'Work Summary Form'!G94</f>
        <v>0</v>
      </c>
      <c r="M84" s="20" t="n">
        <f aca="false">'Work Summary Form'!H94</f>
        <v>0</v>
      </c>
      <c r="N84" s="20" t="n">
        <f aca="false">'Work Summary Form'!I94</f>
        <v>0</v>
      </c>
      <c r="O84" s="20" t="n">
        <f aca="false">'Work Summary Form'!J94</f>
        <v>0</v>
      </c>
      <c r="P84" s="20" t="n">
        <f aca="false">'Work Summary Form'!K94</f>
        <v>0</v>
      </c>
      <c r="Q84" s="20" t="n">
        <f aca="false">'Work Summary Form'!L94</f>
        <v>0</v>
      </c>
      <c r="R84" s="20" t="n">
        <f aca="false">'Work Summary Form'!M94</f>
        <v>0</v>
      </c>
      <c r="S84" s="20" t="n">
        <f aca="false">'Work Summary Form'!N94</f>
        <v>0</v>
      </c>
      <c r="T84" s="20" t="n">
        <f aca="false">'Work Summary Form'!O94</f>
        <v>0</v>
      </c>
    </row>
    <row r="85" customFormat="false" ht="12" hidden="false" customHeight="true" outlineLevel="0" collapsed="false">
      <c r="A85" s="20" t="str">
        <f aca="false">B85&amp;C85&amp;F85</f>
        <v>Asunción, Juigalpa and surrounding health centres in Chontales20/07/20150</v>
      </c>
      <c r="B85" s="20" t="str">
        <f aca="false">Hospital</f>
        <v>Asunción, Juigalpa and surrounding health centres in Chontales</v>
      </c>
      <c r="C85" s="26" t="str">
        <f aca="false">Date</f>
        <v>20/07/2015</v>
      </c>
      <c r="D85" s="20" t="str">
        <f aca="false">Engineers</f>
        <v>Deanna Hood, Sindora Baddam</v>
      </c>
      <c r="E85" s="20" t="str">
        <f aca="false">Country</f>
        <v>Nicaragua</v>
      </c>
      <c r="F85" s="20" t="n">
        <f aca="false">'Work Summary Form'!A95</f>
        <v>0</v>
      </c>
      <c r="G85" s="20" t="n">
        <f aca="false">'Work Summary Form'!B95</f>
        <v>0</v>
      </c>
      <c r="H85" s="20" t="n">
        <f aca="false">'Work Summary Form'!C95</f>
        <v>0</v>
      </c>
      <c r="I85" s="20" t="n">
        <f aca="false">'Work Summary Form'!D95</f>
        <v>0</v>
      </c>
      <c r="J85" s="20" t="n">
        <f aca="false">'Work Summary Form'!E95</f>
        <v>0</v>
      </c>
      <c r="K85" s="20" t="n">
        <f aca="false">'Work Summary Form'!F95</f>
        <v>0</v>
      </c>
      <c r="L85" s="20" t="n">
        <f aca="false">'Work Summary Form'!G95</f>
        <v>0</v>
      </c>
      <c r="M85" s="20" t="n">
        <f aca="false">'Work Summary Form'!H95</f>
        <v>0</v>
      </c>
      <c r="N85" s="20" t="n">
        <f aca="false">'Work Summary Form'!I95</f>
        <v>0</v>
      </c>
      <c r="O85" s="20" t="n">
        <f aca="false">'Work Summary Form'!J95</f>
        <v>0</v>
      </c>
      <c r="P85" s="20" t="n">
        <f aca="false">'Work Summary Form'!K95</f>
        <v>0</v>
      </c>
      <c r="Q85" s="20" t="n">
        <f aca="false">'Work Summary Form'!L95</f>
        <v>0</v>
      </c>
      <c r="R85" s="20" t="n">
        <f aca="false">'Work Summary Form'!M95</f>
        <v>0</v>
      </c>
      <c r="S85" s="20" t="n">
        <f aca="false">'Work Summary Form'!N95</f>
        <v>0</v>
      </c>
      <c r="T85" s="20" t="n">
        <f aca="false">'Work Summary Form'!O95</f>
        <v>0</v>
      </c>
    </row>
    <row r="86" customFormat="false" ht="12" hidden="false" customHeight="true" outlineLevel="0" collapsed="false">
      <c r="A86" s="20" t="str">
        <f aca="false">B86&amp;C86&amp;F86</f>
        <v>Asunción, Juigalpa and surrounding health centres in Chontales20/07/20150</v>
      </c>
      <c r="B86" s="20" t="str">
        <f aca="false">Hospital</f>
        <v>Asunción, Juigalpa and surrounding health centres in Chontales</v>
      </c>
      <c r="C86" s="26" t="str">
        <f aca="false">Date</f>
        <v>20/07/2015</v>
      </c>
      <c r="D86" s="20" t="str">
        <f aca="false">Engineers</f>
        <v>Deanna Hood, Sindora Baddam</v>
      </c>
      <c r="E86" s="20" t="str">
        <f aca="false">Country</f>
        <v>Nicaragua</v>
      </c>
      <c r="F86" s="20" t="n">
        <f aca="false">'Work Summary Form'!A96</f>
        <v>0</v>
      </c>
      <c r="G86" s="20" t="n">
        <f aca="false">'Work Summary Form'!B96</f>
        <v>0</v>
      </c>
      <c r="H86" s="20" t="n">
        <f aca="false">'Work Summary Form'!C96</f>
        <v>0</v>
      </c>
      <c r="I86" s="20" t="n">
        <f aca="false">'Work Summary Form'!D96</f>
        <v>0</v>
      </c>
      <c r="J86" s="20" t="n">
        <f aca="false">'Work Summary Form'!E96</f>
        <v>0</v>
      </c>
      <c r="K86" s="20" t="n">
        <f aca="false">'Work Summary Form'!F96</f>
        <v>0</v>
      </c>
      <c r="L86" s="20" t="n">
        <f aca="false">'Work Summary Form'!G96</f>
        <v>0</v>
      </c>
      <c r="M86" s="20" t="n">
        <f aca="false">'Work Summary Form'!H96</f>
        <v>0</v>
      </c>
      <c r="N86" s="20" t="n">
        <f aca="false">'Work Summary Form'!I96</f>
        <v>0</v>
      </c>
      <c r="O86" s="20" t="n">
        <f aca="false">'Work Summary Form'!J96</f>
        <v>0</v>
      </c>
      <c r="P86" s="20" t="n">
        <f aca="false">'Work Summary Form'!K96</f>
        <v>0</v>
      </c>
      <c r="Q86" s="20" t="n">
        <f aca="false">'Work Summary Form'!L96</f>
        <v>0</v>
      </c>
      <c r="R86" s="20" t="n">
        <f aca="false">'Work Summary Form'!M96</f>
        <v>0</v>
      </c>
      <c r="S86" s="20" t="n">
        <f aca="false">'Work Summary Form'!N96</f>
        <v>0</v>
      </c>
      <c r="T86" s="20" t="n">
        <f aca="false">'Work Summary Form'!O96</f>
        <v>0</v>
      </c>
    </row>
    <row r="87" customFormat="false" ht="12" hidden="false" customHeight="true" outlineLevel="0" collapsed="false">
      <c r="A87" s="20" t="str">
        <f aca="false">B87&amp;C87&amp;F87</f>
        <v>Asunción, Juigalpa and surrounding health centres in Chontales20/07/20150</v>
      </c>
      <c r="B87" s="20" t="str">
        <f aca="false">Hospital</f>
        <v>Asunción, Juigalpa and surrounding health centres in Chontales</v>
      </c>
      <c r="C87" s="26" t="str">
        <f aca="false">Date</f>
        <v>20/07/2015</v>
      </c>
      <c r="D87" s="20" t="str">
        <f aca="false">Engineers</f>
        <v>Deanna Hood, Sindora Baddam</v>
      </c>
      <c r="E87" s="20" t="str">
        <f aca="false">Country</f>
        <v>Nicaragua</v>
      </c>
      <c r="F87" s="20" t="n">
        <f aca="false">'Work Summary Form'!A97</f>
        <v>0</v>
      </c>
      <c r="G87" s="20" t="n">
        <f aca="false">'Work Summary Form'!B97</f>
        <v>0</v>
      </c>
      <c r="H87" s="20" t="n">
        <f aca="false">'Work Summary Form'!C97</f>
        <v>0</v>
      </c>
      <c r="I87" s="20" t="n">
        <f aca="false">'Work Summary Form'!D97</f>
        <v>0</v>
      </c>
      <c r="J87" s="20" t="n">
        <f aca="false">'Work Summary Form'!E97</f>
        <v>0</v>
      </c>
      <c r="K87" s="20" t="n">
        <f aca="false">'Work Summary Form'!F97</f>
        <v>0</v>
      </c>
      <c r="L87" s="20" t="n">
        <f aca="false">'Work Summary Form'!G97</f>
        <v>0</v>
      </c>
      <c r="M87" s="20" t="n">
        <f aca="false">'Work Summary Form'!H97</f>
        <v>0</v>
      </c>
      <c r="N87" s="20" t="n">
        <f aca="false">'Work Summary Form'!I97</f>
        <v>0</v>
      </c>
      <c r="O87" s="20" t="n">
        <f aca="false">'Work Summary Form'!J97</f>
        <v>0</v>
      </c>
      <c r="P87" s="20" t="n">
        <f aca="false">'Work Summary Form'!K97</f>
        <v>0</v>
      </c>
      <c r="Q87" s="20" t="n">
        <f aca="false">'Work Summary Form'!L97</f>
        <v>0</v>
      </c>
      <c r="R87" s="20" t="n">
        <f aca="false">'Work Summary Form'!M97</f>
        <v>0</v>
      </c>
      <c r="S87" s="20" t="n">
        <f aca="false">'Work Summary Form'!N97</f>
        <v>0</v>
      </c>
      <c r="T87" s="20" t="n">
        <f aca="false">'Work Summary Form'!O97</f>
        <v>0</v>
      </c>
    </row>
    <row r="88" customFormat="false" ht="12" hidden="false" customHeight="true" outlineLevel="0" collapsed="false">
      <c r="A88" s="20" t="str">
        <f aca="false">B88&amp;C88&amp;F88</f>
        <v>Asunción, Juigalpa and surrounding health centres in Chontales20/07/20150</v>
      </c>
      <c r="B88" s="20" t="str">
        <f aca="false">Hospital</f>
        <v>Asunción, Juigalpa and surrounding health centres in Chontales</v>
      </c>
      <c r="C88" s="26" t="str">
        <f aca="false">Date</f>
        <v>20/07/2015</v>
      </c>
      <c r="D88" s="20" t="str">
        <f aca="false">Engineers</f>
        <v>Deanna Hood, Sindora Baddam</v>
      </c>
      <c r="E88" s="20" t="str">
        <f aca="false">Country</f>
        <v>Nicaragua</v>
      </c>
      <c r="F88" s="20" t="n">
        <f aca="false">'Work Summary Form'!A98</f>
        <v>0</v>
      </c>
      <c r="G88" s="20" t="n">
        <f aca="false">'Work Summary Form'!B98</f>
        <v>0</v>
      </c>
      <c r="H88" s="20" t="n">
        <f aca="false">'Work Summary Form'!C98</f>
        <v>0</v>
      </c>
      <c r="I88" s="20" t="n">
        <f aca="false">'Work Summary Form'!D98</f>
        <v>0</v>
      </c>
      <c r="J88" s="20" t="n">
        <f aca="false">'Work Summary Form'!E98</f>
        <v>0</v>
      </c>
      <c r="K88" s="20" t="n">
        <f aca="false">'Work Summary Form'!F98</f>
        <v>0</v>
      </c>
      <c r="L88" s="20" t="n">
        <f aca="false">'Work Summary Form'!G98</f>
        <v>0</v>
      </c>
      <c r="M88" s="20" t="n">
        <f aca="false">'Work Summary Form'!H98</f>
        <v>0</v>
      </c>
      <c r="N88" s="20" t="n">
        <f aca="false">'Work Summary Form'!I98</f>
        <v>0</v>
      </c>
      <c r="O88" s="20" t="n">
        <f aca="false">'Work Summary Form'!J98</f>
        <v>0</v>
      </c>
      <c r="P88" s="20" t="n">
        <f aca="false">'Work Summary Form'!K98</f>
        <v>0</v>
      </c>
      <c r="Q88" s="20" t="n">
        <f aca="false">'Work Summary Form'!L98</f>
        <v>0</v>
      </c>
      <c r="R88" s="20" t="n">
        <f aca="false">'Work Summary Form'!M98</f>
        <v>0</v>
      </c>
      <c r="S88" s="20" t="n">
        <f aca="false">'Work Summary Form'!N98</f>
        <v>0</v>
      </c>
      <c r="T88" s="20" t="n">
        <f aca="false">'Work Summary Form'!O98</f>
        <v>0</v>
      </c>
    </row>
    <row r="89" customFormat="false" ht="12" hidden="false" customHeight="true" outlineLevel="0" collapsed="false">
      <c r="A89" s="20" t="str">
        <f aca="false">B89&amp;C89&amp;F89</f>
        <v>Asunción, Juigalpa and surrounding health centres in Chontales20/07/20150</v>
      </c>
      <c r="B89" s="20" t="str">
        <f aca="false">Hospital</f>
        <v>Asunción, Juigalpa and surrounding health centres in Chontales</v>
      </c>
      <c r="C89" s="26" t="str">
        <f aca="false">Date</f>
        <v>20/07/2015</v>
      </c>
      <c r="D89" s="20" t="str">
        <f aca="false">Engineers</f>
        <v>Deanna Hood, Sindora Baddam</v>
      </c>
      <c r="E89" s="20" t="str">
        <f aca="false">Country</f>
        <v>Nicaragua</v>
      </c>
      <c r="F89" s="20" t="n">
        <f aca="false">'Work Summary Form'!A99</f>
        <v>0</v>
      </c>
      <c r="G89" s="20" t="n">
        <f aca="false">'Work Summary Form'!B99</f>
        <v>0</v>
      </c>
      <c r="H89" s="20" t="n">
        <f aca="false">'Work Summary Form'!C99</f>
        <v>0</v>
      </c>
      <c r="I89" s="20" t="n">
        <f aca="false">'Work Summary Form'!D99</f>
        <v>0</v>
      </c>
      <c r="J89" s="20" t="n">
        <f aca="false">'Work Summary Form'!E99</f>
        <v>0</v>
      </c>
      <c r="K89" s="20" t="n">
        <f aca="false">'Work Summary Form'!F99</f>
        <v>0</v>
      </c>
      <c r="L89" s="20" t="n">
        <f aca="false">'Work Summary Form'!G99</f>
        <v>0</v>
      </c>
      <c r="M89" s="20" t="n">
        <f aca="false">'Work Summary Form'!H99</f>
        <v>0</v>
      </c>
      <c r="N89" s="20" t="n">
        <f aca="false">'Work Summary Form'!I99</f>
        <v>0</v>
      </c>
      <c r="O89" s="20" t="n">
        <f aca="false">'Work Summary Form'!J99</f>
        <v>0</v>
      </c>
      <c r="P89" s="20" t="n">
        <f aca="false">'Work Summary Form'!K99</f>
        <v>0</v>
      </c>
      <c r="Q89" s="20" t="n">
        <f aca="false">'Work Summary Form'!L99</f>
        <v>0</v>
      </c>
      <c r="R89" s="20" t="n">
        <f aca="false">'Work Summary Form'!M99</f>
        <v>0</v>
      </c>
      <c r="S89" s="20" t="n">
        <f aca="false">'Work Summary Form'!N99</f>
        <v>0</v>
      </c>
      <c r="T89" s="20" t="n">
        <f aca="false">'Work Summary Form'!O99</f>
        <v>0</v>
      </c>
    </row>
    <row r="90" customFormat="false" ht="12" hidden="false" customHeight="true" outlineLevel="0" collapsed="false">
      <c r="A90" s="20" t="str">
        <f aca="false">B90&amp;C90&amp;F90</f>
        <v>Asunción, Juigalpa and surrounding health centres in Chontales20/07/20150</v>
      </c>
      <c r="B90" s="20" t="str">
        <f aca="false">Hospital</f>
        <v>Asunción, Juigalpa and surrounding health centres in Chontales</v>
      </c>
      <c r="C90" s="26" t="str">
        <f aca="false">Date</f>
        <v>20/07/2015</v>
      </c>
      <c r="D90" s="20" t="str">
        <f aca="false">Engineers</f>
        <v>Deanna Hood, Sindora Baddam</v>
      </c>
      <c r="E90" s="20" t="str">
        <f aca="false">Country</f>
        <v>Nicaragua</v>
      </c>
      <c r="F90" s="20" t="n">
        <f aca="false">'Work Summary Form'!A100</f>
        <v>0</v>
      </c>
      <c r="G90" s="20" t="n">
        <f aca="false">'Work Summary Form'!B100</f>
        <v>0</v>
      </c>
      <c r="H90" s="20" t="n">
        <f aca="false">'Work Summary Form'!C100</f>
        <v>0</v>
      </c>
      <c r="I90" s="20" t="n">
        <f aca="false">'Work Summary Form'!D100</f>
        <v>0</v>
      </c>
      <c r="J90" s="20" t="n">
        <f aca="false">'Work Summary Form'!E100</f>
        <v>0</v>
      </c>
      <c r="K90" s="20" t="n">
        <f aca="false">'Work Summary Form'!F100</f>
        <v>0</v>
      </c>
      <c r="L90" s="20" t="n">
        <f aca="false">'Work Summary Form'!G100</f>
        <v>0</v>
      </c>
      <c r="M90" s="20" t="n">
        <f aca="false">'Work Summary Form'!H100</f>
        <v>0</v>
      </c>
      <c r="N90" s="20" t="n">
        <f aca="false">'Work Summary Form'!I100</f>
        <v>0</v>
      </c>
      <c r="O90" s="20" t="n">
        <f aca="false">'Work Summary Form'!J100</f>
        <v>0</v>
      </c>
      <c r="P90" s="20" t="n">
        <f aca="false">'Work Summary Form'!K100</f>
        <v>0</v>
      </c>
      <c r="Q90" s="20" t="n">
        <f aca="false">'Work Summary Form'!L100</f>
        <v>0</v>
      </c>
      <c r="R90" s="20" t="n">
        <f aca="false">'Work Summary Form'!M100</f>
        <v>0</v>
      </c>
      <c r="S90" s="20" t="n">
        <f aca="false">'Work Summary Form'!N100</f>
        <v>0</v>
      </c>
      <c r="T90" s="20" t="n">
        <f aca="false">'Work Summary Form'!O100</f>
        <v>0</v>
      </c>
    </row>
    <row r="91" customFormat="false" ht="12" hidden="false" customHeight="true" outlineLevel="0" collapsed="false">
      <c r="A91" s="20" t="str">
        <f aca="false">B91&amp;C91&amp;F91</f>
        <v>Asunción, Juigalpa and surrounding health centres in Chontales20/07/20150</v>
      </c>
      <c r="B91" s="20" t="str">
        <f aca="false">Hospital</f>
        <v>Asunción, Juigalpa and surrounding health centres in Chontales</v>
      </c>
      <c r="C91" s="26" t="str">
        <f aca="false">Date</f>
        <v>20/07/2015</v>
      </c>
      <c r="D91" s="20" t="str">
        <f aca="false">Engineers</f>
        <v>Deanna Hood, Sindora Baddam</v>
      </c>
      <c r="E91" s="20" t="str">
        <f aca="false">Country</f>
        <v>Nicaragua</v>
      </c>
      <c r="F91" s="20" t="n">
        <f aca="false">'Work Summary Form'!A101</f>
        <v>0</v>
      </c>
      <c r="G91" s="20" t="n">
        <f aca="false">'Work Summary Form'!B101</f>
        <v>0</v>
      </c>
      <c r="H91" s="20" t="n">
        <f aca="false">'Work Summary Form'!C101</f>
        <v>0</v>
      </c>
      <c r="I91" s="20" t="n">
        <f aca="false">'Work Summary Form'!D101</f>
        <v>0</v>
      </c>
      <c r="J91" s="20" t="n">
        <f aca="false">'Work Summary Form'!E101</f>
        <v>0</v>
      </c>
      <c r="K91" s="20" t="n">
        <f aca="false">'Work Summary Form'!F101</f>
        <v>0</v>
      </c>
      <c r="L91" s="20" t="n">
        <f aca="false">'Work Summary Form'!G101</f>
        <v>0</v>
      </c>
      <c r="M91" s="20" t="n">
        <f aca="false">'Work Summary Form'!H101</f>
        <v>0</v>
      </c>
      <c r="N91" s="20" t="n">
        <f aca="false">'Work Summary Form'!I101</f>
        <v>0</v>
      </c>
      <c r="O91" s="20" t="n">
        <f aca="false">'Work Summary Form'!J101</f>
        <v>0</v>
      </c>
      <c r="P91" s="20" t="n">
        <f aca="false">'Work Summary Form'!K101</f>
        <v>0</v>
      </c>
      <c r="Q91" s="20" t="n">
        <f aca="false">'Work Summary Form'!L101</f>
        <v>0</v>
      </c>
      <c r="R91" s="20" t="n">
        <f aca="false">'Work Summary Form'!M101</f>
        <v>0</v>
      </c>
      <c r="S91" s="20" t="n">
        <f aca="false">'Work Summary Form'!N101</f>
        <v>0</v>
      </c>
      <c r="T91" s="20" t="n">
        <f aca="false">'Work Summary Form'!O101</f>
        <v>0</v>
      </c>
    </row>
    <row r="92" customFormat="false" ht="12" hidden="false" customHeight="true" outlineLevel="0" collapsed="false">
      <c r="A92" s="20" t="str">
        <f aca="false">B92&amp;C92&amp;F92</f>
        <v>Asunción, Juigalpa and surrounding health centres in Chontales20/07/20150</v>
      </c>
      <c r="B92" s="20" t="str">
        <f aca="false">Hospital</f>
        <v>Asunción, Juigalpa and surrounding health centres in Chontales</v>
      </c>
      <c r="C92" s="26" t="str">
        <f aca="false">Date</f>
        <v>20/07/2015</v>
      </c>
      <c r="D92" s="20" t="str">
        <f aca="false">Engineers</f>
        <v>Deanna Hood, Sindora Baddam</v>
      </c>
      <c r="E92" s="20" t="str">
        <f aca="false">Country</f>
        <v>Nicaragua</v>
      </c>
      <c r="F92" s="20" t="n">
        <f aca="false">'Work Summary Form'!A102</f>
        <v>0</v>
      </c>
      <c r="G92" s="20" t="n">
        <f aca="false">'Work Summary Form'!B102</f>
        <v>0</v>
      </c>
      <c r="H92" s="20" t="n">
        <f aca="false">'Work Summary Form'!C102</f>
        <v>0</v>
      </c>
      <c r="I92" s="20" t="n">
        <f aca="false">'Work Summary Form'!D102</f>
        <v>0</v>
      </c>
      <c r="J92" s="20" t="n">
        <f aca="false">'Work Summary Form'!E102</f>
        <v>0</v>
      </c>
      <c r="K92" s="20" t="n">
        <f aca="false">'Work Summary Form'!F102</f>
        <v>0</v>
      </c>
      <c r="L92" s="20" t="n">
        <f aca="false">'Work Summary Form'!G102</f>
        <v>0</v>
      </c>
      <c r="M92" s="20" t="n">
        <f aca="false">'Work Summary Form'!H102</f>
        <v>0</v>
      </c>
      <c r="N92" s="20" t="n">
        <f aca="false">'Work Summary Form'!I102</f>
        <v>0</v>
      </c>
      <c r="O92" s="20" t="n">
        <f aca="false">'Work Summary Form'!J102</f>
        <v>0</v>
      </c>
      <c r="P92" s="20" t="n">
        <f aca="false">'Work Summary Form'!K102</f>
        <v>0</v>
      </c>
      <c r="Q92" s="20" t="n">
        <f aca="false">'Work Summary Form'!L102</f>
        <v>0</v>
      </c>
      <c r="R92" s="20" t="n">
        <f aca="false">'Work Summary Form'!M102</f>
        <v>0</v>
      </c>
      <c r="S92" s="20" t="n">
        <f aca="false">'Work Summary Form'!N102</f>
        <v>0</v>
      </c>
      <c r="T92" s="20" t="n">
        <f aca="false">'Work Summary Form'!O102</f>
        <v>0</v>
      </c>
    </row>
    <row r="93" customFormat="false" ht="12" hidden="false" customHeight="true" outlineLevel="0" collapsed="false">
      <c r="A93" s="20" t="str">
        <f aca="false">B93&amp;C93&amp;F93</f>
        <v>Asunción, Juigalpa and surrounding health centres in Chontales20/07/20150</v>
      </c>
      <c r="B93" s="20" t="str">
        <f aca="false">Hospital</f>
        <v>Asunción, Juigalpa and surrounding health centres in Chontales</v>
      </c>
      <c r="C93" s="26" t="str">
        <f aca="false">Date</f>
        <v>20/07/2015</v>
      </c>
      <c r="D93" s="20" t="str">
        <f aca="false">Engineers</f>
        <v>Deanna Hood, Sindora Baddam</v>
      </c>
      <c r="E93" s="20" t="str">
        <f aca="false">Country</f>
        <v>Nicaragua</v>
      </c>
      <c r="F93" s="20" t="n">
        <f aca="false">'Work Summary Form'!A103</f>
        <v>0</v>
      </c>
      <c r="G93" s="20" t="n">
        <f aca="false">'Work Summary Form'!B103</f>
        <v>0</v>
      </c>
      <c r="H93" s="20" t="n">
        <f aca="false">'Work Summary Form'!C103</f>
        <v>0</v>
      </c>
      <c r="I93" s="20" t="n">
        <f aca="false">'Work Summary Form'!D103</f>
        <v>0</v>
      </c>
      <c r="J93" s="20" t="n">
        <f aca="false">'Work Summary Form'!E103</f>
        <v>0</v>
      </c>
      <c r="K93" s="20" t="n">
        <f aca="false">'Work Summary Form'!F103</f>
        <v>0</v>
      </c>
      <c r="L93" s="20" t="n">
        <f aca="false">'Work Summary Form'!G103</f>
        <v>0</v>
      </c>
      <c r="M93" s="20" t="n">
        <f aca="false">'Work Summary Form'!H103</f>
        <v>0</v>
      </c>
      <c r="N93" s="20" t="n">
        <f aca="false">'Work Summary Form'!I103</f>
        <v>0</v>
      </c>
      <c r="O93" s="20" t="n">
        <f aca="false">'Work Summary Form'!J103</f>
        <v>0</v>
      </c>
      <c r="P93" s="20" t="n">
        <f aca="false">'Work Summary Form'!K103</f>
        <v>0</v>
      </c>
      <c r="Q93" s="20" t="n">
        <f aca="false">'Work Summary Form'!L103</f>
        <v>0</v>
      </c>
      <c r="R93" s="20" t="n">
        <f aca="false">'Work Summary Form'!M103</f>
        <v>0</v>
      </c>
      <c r="S93" s="20" t="n">
        <f aca="false">'Work Summary Form'!N103</f>
        <v>0</v>
      </c>
      <c r="T93" s="20" t="n">
        <f aca="false">'Work Summary Form'!O103</f>
        <v>0</v>
      </c>
    </row>
    <row r="94" customFormat="false" ht="12" hidden="false" customHeight="true" outlineLevel="0" collapsed="false">
      <c r="A94" s="20" t="str">
        <f aca="false">B94&amp;C94&amp;F94</f>
        <v>Asunción, Juigalpa and surrounding health centres in Chontales20/07/20150</v>
      </c>
      <c r="B94" s="20" t="str">
        <f aca="false">Hospital</f>
        <v>Asunción, Juigalpa and surrounding health centres in Chontales</v>
      </c>
      <c r="C94" s="26" t="str">
        <f aca="false">Date</f>
        <v>20/07/2015</v>
      </c>
      <c r="D94" s="20" t="str">
        <f aca="false">Engineers</f>
        <v>Deanna Hood, Sindora Baddam</v>
      </c>
      <c r="E94" s="20" t="str">
        <f aca="false">Country</f>
        <v>Nicaragua</v>
      </c>
      <c r="F94" s="20" t="n">
        <f aca="false">'Work Summary Form'!A104</f>
        <v>0</v>
      </c>
      <c r="G94" s="20" t="n">
        <f aca="false">'Work Summary Form'!B104</f>
        <v>0</v>
      </c>
      <c r="H94" s="20" t="n">
        <f aca="false">'Work Summary Form'!C104</f>
        <v>0</v>
      </c>
      <c r="I94" s="20" t="n">
        <f aca="false">'Work Summary Form'!D104</f>
        <v>0</v>
      </c>
      <c r="J94" s="20" t="n">
        <f aca="false">'Work Summary Form'!E104</f>
        <v>0</v>
      </c>
      <c r="K94" s="20" t="n">
        <f aca="false">'Work Summary Form'!F104</f>
        <v>0</v>
      </c>
      <c r="L94" s="20" t="n">
        <f aca="false">'Work Summary Form'!G104</f>
        <v>0</v>
      </c>
      <c r="M94" s="20" t="n">
        <f aca="false">'Work Summary Form'!H104</f>
        <v>0</v>
      </c>
      <c r="N94" s="20" t="n">
        <f aca="false">'Work Summary Form'!I104</f>
        <v>0</v>
      </c>
      <c r="O94" s="20" t="n">
        <f aca="false">'Work Summary Form'!J104</f>
        <v>0</v>
      </c>
      <c r="P94" s="20" t="n">
        <f aca="false">'Work Summary Form'!K104</f>
        <v>0</v>
      </c>
      <c r="Q94" s="20" t="n">
        <f aca="false">'Work Summary Form'!L104</f>
        <v>0</v>
      </c>
      <c r="R94" s="20" t="n">
        <f aca="false">'Work Summary Form'!M104</f>
        <v>0</v>
      </c>
      <c r="S94" s="20" t="n">
        <f aca="false">'Work Summary Form'!N104</f>
        <v>0</v>
      </c>
      <c r="T94" s="20" t="n">
        <f aca="false">'Work Summary Form'!O104</f>
        <v>0</v>
      </c>
    </row>
    <row r="95" customFormat="false" ht="12" hidden="false" customHeight="true" outlineLevel="0" collapsed="false">
      <c r="A95" s="20" t="str">
        <f aca="false">B95&amp;C95&amp;F95</f>
        <v>Asunción, Juigalpa and surrounding health centres in Chontales20/07/20150</v>
      </c>
      <c r="B95" s="20" t="str">
        <f aca="false">Hospital</f>
        <v>Asunción, Juigalpa and surrounding health centres in Chontales</v>
      </c>
      <c r="C95" s="26" t="str">
        <f aca="false">Date</f>
        <v>20/07/2015</v>
      </c>
      <c r="D95" s="20" t="str">
        <f aca="false">Engineers</f>
        <v>Deanna Hood, Sindora Baddam</v>
      </c>
      <c r="E95" s="20" t="str">
        <f aca="false">Country</f>
        <v>Nicaragua</v>
      </c>
      <c r="F95" s="20" t="n">
        <f aca="false">'Work Summary Form'!A105</f>
        <v>0</v>
      </c>
      <c r="G95" s="20" t="n">
        <f aca="false">'Work Summary Form'!B105</f>
        <v>0</v>
      </c>
      <c r="H95" s="20" t="n">
        <f aca="false">'Work Summary Form'!C105</f>
        <v>0</v>
      </c>
      <c r="I95" s="20" t="n">
        <f aca="false">'Work Summary Form'!D105</f>
        <v>0</v>
      </c>
      <c r="J95" s="20" t="n">
        <f aca="false">'Work Summary Form'!E105</f>
        <v>0</v>
      </c>
      <c r="K95" s="20" t="n">
        <f aca="false">'Work Summary Form'!F105</f>
        <v>0</v>
      </c>
      <c r="L95" s="20" t="n">
        <f aca="false">'Work Summary Form'!G105</f>
        <v>0</v>
      </c>
      <c r="M95" s="20" t="n">
        <f aca="false">'Work Summary Form'!H105</f>
        <v>0</v>
      </c>
      <c r="N95" s="20" t="n">
        <f aca="false">'Work Summary Form'!I105</f>
        <v>0</v>
      </c>
      <c r="O95" s="20" t="n">
        <f aca="false">'Work Summary Form'!J105</f>
        <v>0</v>
      </c>
      <c r="P95" s="20" t="n">
        <f aca="false">'Work Summary Form'!K105</f>
        <v>0</v>
      </c>
      <c r="Q95" s="20" t="n">
        <f aca="false">'Work Summary Form'!L105</f>
        <v>0</v>
      </c>
      <c r="R95" s="20" t="n">
        <f aca="false">'Work Summary Form'!M105</f>
        <v>0</v>
      </c>
      <c r="S95" s="20" t="n">
        <f aca="false">'Work Summary Form'!N105</f>
        <v>0</v>
      </c>
      <c r="T95" s="20" t="n">
        <f aca="false">'Work Summary Form'!O105</f>
        <v>0</v>
      </c>
    </row>
    <row r="96" customFormat="false" ht="12" hidden="false" customHeight="true" outlineLevel="0" collapsed="false">
      <c r="A96" s="20" t="str">
        <f aca="false">B96&amp;C96&amp;F96</f>
        <v>Asunción, Juigalpa and surrounding health centres in Chontales20/07/20150</v>
      </c>
      <c r="B96" s="20" t="str">
        <f aca="false">Hospital</f>
        <v>Asunción, Juigalpa and surrounding health centres in Chontales</v>
      </c>
      <c r="C96" s="26" t="str">
        <f aca="false">Date</f>
        <v>20/07/2015</v>
      </c>
      <c r="D96" s="20" t="str">
        <f aca="false">Engineers</f>
        <v>Deanna Hood, Sindora Baddam</v>
      </c>
      <c r="E96" s="20" t="str">
        <f aca="false">Country</f>
        <v>Nicaragua</v>
      </c>
      <c r="F96" s="20" t="n">
        <f aca="false">'Work Summary Form'!A106</f>
        <v>0</v>
      </c>
      <c r="G96" s="20" t="n">
        <f aca="false">'Work Summary Form'!B106</f>
        <v>0</v>
      </c>
      <c r="H96" s="20" t="n">
        <f aca="false">'Work Summary Form'!C106</f>
        <v>0</v>
      </c>
      <c r="I96" s="20" t="n">
        <f aca="false">'Work Summary Form'!D106</f>
        <v>0</v>
      </c>
      <c r="J96" s="20" t="n">
        <f aca="false">'Work Summary Form'!E106</f>
        <v>0</v>
      </c>
      <c r="K96" s="20" t="n">
        <f aca="false">'Work Summary Form'!F106</f>
        <v>0</v>
      </c>
      <c r="L96" s="20" t="n">
        <f aca="false">'Work Summary Form'!G106</f>
        <v>0</v>
      </c>
      <c r="M96" s="20" t="n">
        <f aca="false">'Work Summary Form'!H106</f>
        <v>0</v>
      </c>
      <c r="N96" s="20" t="n">
        <f aca="false">'Work Summary Form'!I106</f>
        <v>0</v>
      </c>
      <c r="O96" s="20" t="n">
        <f aca="false">'Work Summary Form'!J106</f>
        <v>0</v>
      </c>
      <c r="P96" s="20" t="n">
        <f aca="false">'Work Summary Form'!K106</f>
        <v>0</v>
      </c>
      <c r="Q96" s="20" t="n">
        <f aca="false">'Work Summary Form'!L106</f>
        <v>0</v>
      </c>
      <c r="R96" s="20" t="n">
        <f aca="false">'Work Summary Form'!M106</f>
        <v>0</v>
      </c>
      <c r="S96" s="20" t="n">
        <f aca="false">'Work Summary Form'!N106</f>
        <v>0</v>
      </c>
      <c r="T96" s="20" t="n">
        <f aca="false">'Work Summary Form'!O106</f>
        <v>0</v>
      </c>
    </row>
    <row r="97" customFormat="false" ht="12" hidden="false" customHeight="true" outlineLevel="0" collapsed="false">
      <c r="A97" s="20" t="str">
        <f aca="false">B97&amp;C97&amp;F97</f>
        <v>Asunción, Juigalpa and surrounding health centres in Chontales20/07/20150</v>
      </c>
      <c r="B97" s="20" t="str">
        <f aca="false">Hospital</f>
        <v>Asunción, Juigalpa and surrounding health centres in Chontales</v>
      </c>
      <c r="C97" s="26" t="str">
        <f aca="false">Date</f>
        <v>20/07/2015</v>
      </c>
      <c r="D97" s="20" t="str">
        <f aca="false">Engineers</f>
        <v>Deanna Hood, Sindora Baddam</v>
      </c>
      <c r="E97" s="20" t="str">
        <f aca="false">Country</f>
        <v>Nicaragua</v>
      </c>
      <c r="F97" s="20" t="n">
        <f aca="false">'Work Summary Form'!A107</f>
        <v>0</v>
      </c>
      <c r="G97" s="20" t="n">
        <f aca="false">'Work Summary Form'!B107</f>
        <v>0</v>
      </c>
      <c r="H97" s="20" t="n">
        <f aca="false">'Work Summary Form'!C107</f>
        <v>0</v>
      </c>
      <c r="I97" s="20" t="n">
        <f aca="false">'Work Summary Form'!D107</f>
        <v>0</v>
      </c>
      <c r="J97" s="20" t="n">
        <f aca="false">'Work Summary Form'!E107</f>
        <v>0</v>
      </c>
      <c r="K97" s="20" t="n">
        <f aca="false">'Work Summary Form'!F107</f>
        <v>0</v>
      </c>
      <c r="L97" s="20" t="n">
        <f aca="false">'Work Summary Form'!G107</f>
        <v>0</v>
      </c>
      <c r="M97" s="20" t="n">
        <f aca="false">'Work Summary Form'!H107</f>
        <v>0</v>
      </c>
      <c r="N97" s="20" t="n">
        <f aca="false">'Work Summary Form'!I107</f>
        <v>0</v>
      </c>
      <c r="O97" s="20" t="n">
        <f aca="false">'Work Summary Form'!J107</f>
        <v>0</v>
      </c>
      <c r="P97" s="20" t="n">
        <f aca="false">'Work Summary Form'!K107</f>
        <v>0</v>
      </c>
      <c r="Q97" s="20" t="n">
        <f aca="false">'Work Summary Form'!L107</f>
        <v>0</v>
      </c>
      <c r="R97" s="20" t="n">
        <f aca="false">'Work Summary Form'!M107</f>
        <v>0</v>
      </c>
      <c r="S97" s="20" t="n">
        <f aca="false">'Work Summary Form'!N107</f>
        <v>0</v>
      </c>
      <c r="T97" s="20" t="n">
        <f aca="false">'Work Summary Form'!O107</f>
        <v>0</v>
      </c>
    </row>
    <row r="98" customFormat="false" ht="12" hidden="false" customHeight="true" outlineLevel="0" collapsed="false">
      <c r="A98" s="20" t="str">
        <f aca="false">B98&amp;C98&amp;F98</f>
        <v>Asunción, Juigalpa and surrounding health centres in Chontales20/07/20150</v>
      </c>
      <c r="B98" s="20" t="str">
        <f aca="false">Hospital</f>
        <v>Asunción, Juigalpa and surrounding health centres in Chontales</v>
      </c>
      <c r="C98" s="26" t="str">
        <f aca="false">Date</f>
        <v>20/07/2015</v>
      </c>
      <c r="D98" s="20" t="str">
        <f aca="false">Engineers</f>
        <v>Deanna Hood, Sindora Baddam</v>
      </c>
      <c r="E98" s="20" t="str">
        <f aca="false">Country</f>
        <v>Nicaragua</v>
      </c>
      <c r="F98" s="20" t="n">
        <f aca="false">'Work Summary Form'!A108</f>
        <v>0</v>
      </c>
      <c r="G98" s="20" t="n">
        <f aca="false">'Work Summary Form'!B108</f>
        <v>0</v>
      </c>
      <c r="H98" s="20" t="n">
        <f aca="false">'Work Summary Form'!C108</f>
        <v>0</v>
      </c>
      <c r="I98" s="20" t="n">
        <f aca="false">'Work Summary Form'!D108</f>
        <v>0</v>
      </c>
      <c r="J98" s="20" t="n">
        <f aca="false">'Work Summary Form'!E108</f>
        <v>0</v>
      </c>
      <c r="K98" s="20" t="n">
        <f aca="false">'Work Summary Form'!F108</f>
        <v>0</v>
      </c>
      <c r="L98" s="20" t="n">
        <f aca="false">'Work Summary Form'!G108</f>
        <v>0</v>
      </c>
      <c r="M98" s="20" t="n">
        <f aca="false">'Work Summary Form'!H108</f>
        <v>0</v>
      </c>
      <c r="N98" s="20" t="n">
        <f aca="false">'Work Summary Form'!I108</f>
        <v>0</v>
      </c>
      <c r="O98" s="20" t="n">
        <f aca="false">'Work Summary Form'!J108</f>
        <v>0</v>
      </c>
      <c r="P98" s="20" t="n">
        <f aca="false">'Work Summary Form'!K108</f>
        <v>0</v>
      </c>
      <c r="Q98" s="20" t="n">
        <f aca="false">'Work Summary Form'!L108</f>
        <v>0</v>
      </c>
      <c r="R98" s="20" t="n">
        <f aca="false">'Work Summary Form'!M108</f>
        <v>0</v>
      </c>
      <c r="S98" s="20" t="n">
        <f aca="false">'Work Summary Form'!N108</f>
        <v>0</v>
      </c>
      <c r="T98" s="20" t="n">
        <f aca="false">'Work Summary Form'!O108</f>
        <v>0</v>
      </c>
    </row>
    <row r="99" customFormat="false" ht="12" hidden="false" customHeight="true" outlineLevel="0" collapsed="false">
      <c r="A99" s="20" t="str">
        <f aca="false">B99&amp;C99&amp;F99</f>
        <v>Asunción, Juigalpa and surrounding health centres in Chontales20/07/20150</v>
      </c>
      <c r="B99" s="20" t="str">
        <f aca="false">Hospital</f>
        <v>Asunción, Juigalpa and surrounding health centres in Chontales</v>
      </c>
      <c r="C99" s="26" t="str">
        <f aca="false">Date</f>
        <v>20/07/2015</v>
      </c>
      <c r="D99" s="20" t="str">
        <f aca="false">Engineers</f>
        <v>Deanna Hood, Sindora Baddam</v>
      </c>
      <c r="E99" s="20" t="str">
        <f aca="false">Country</f>
        <v>Nicaragua</v>
      </c>
      <c r="F99" s="20" t="n">
        <f aca="false">'Work Summary Form'!A109</f>
        <v>0</v>
      </c>
      <c r="G99" s="20" t="n">
        <f aca="false">'Work Summary Form'!B109</f>
        <v>0</v>
      </c>
      <c r="H99" s="20" t="n">
        <f aca="false">'Work Summary Form'!C109</f>
        <v>0</v>
      </c>
      <c r="I99" s="20" t="n">
        <f aca="false">'Work Summary Form'!D109</f>
        <v>0</v>
      </c>
      <c r="J99" s="20" t="n">
        <f aca="false">'Work Summary Form'!E109</f>
        <v>0</v>
      </c>
      <c r="K99" s="20" t="n">
        <f aca="false">'Work Summary Form'!F109</f>
        <v>0</v>
      </c>
      <c r="L99" s="20" t="n">
        <f aca="false">'Work Summary Form'!G109</f>
        <v>0</v>
      </c>
      <c r="M99" s="20" t="n">
        <f aca="false">'Work Summary Form'!H109</f>
        <v>0</v>
      </c>
      <c r="N99" s="20" t="n">
        <f aca="false">'Work Summary Form'!I109</f>
        <v>0</v>
      </c>
      <c r="O99" s="20" t="n">
        <f aca="false">'Work Summary Form'!J109</f>
        <v>0</v>
      </c>
      <c r="P99" s="20" t="n">
        <f aca="false">'Work Summary Form'!K109</f>
        <v>0</v>
      </c>
      <c r="Q99" s="20" t="n">
        <f aca="false">'Work Summary Form'!L109</f>
        <v>0</v>
      </c>
      <c r="R99" s="20" t="n">
        <f aca="false">'Work Summary Form'!M109</f>
        <v>0</v>
      </c>
      <c r="S99" s="20" t="n">
        <f aca="false">'Work Summary Form'!N109</f>
        <v>0</v>
      </c>
      <c r="T99" s="20" t="n">
        <f aca="false">'Work Summary Form'!O109</f>
        <v>0</v>
      </c>
    </row>
    <row r="100" customFormat="false" ht="12" hidden="false" customHeight="true" outlineLevel="0" collapsed="false">
      <c r="A100" s="20" t="str">
        <f aca="false">B100&amp;C100&amp;F100</f>
        <v>Asunción, Juigalpa and surrounding health centres in Chontales20/07/20150</v>
      </c>
      <c r="B100" s="20" t="str">
        <f aca="false">Hospital</f>
        <v>Asunción, Juigalpa and surrounding health centres in Chontales</v>
      </c>
      <c r="C100" s="26" t="str">
        <f aca="false">Date</f>
        <v>20/07/2015</v>
      </c>
      <c r="D100" s="20" t="str">
        <f aca="false">Engineers</f>
        <v>Deanna Hood, Sindora Baddam</v>
      </c>
      <c r="E100" s="20" t="str">
        <f aca="false">Country</f>
        <v>Nicaragua</v>
      </c>
      <c r="F100" s="20" t="n">
        <f aca="false">'Work Summary Form'!A110</f>
        <v>0</v>
      </c>
      <c r="G100" s="20" t="n">
        <f aca="false">'Work Summary Form'!B110</f>
        <v>0</v>
      </c>
      <c r="H100" s="20" t="n">
        <f aca="false">'Work Summary Form'!C110</f>
        <v>0</v>
      </c>
      <c r="I100" s="20" t="n">
        <f aca="false">'Work Summary Form'!D110</f>
        <v>0</v>
      </c>
      <c r="J100" s="20" t="n">
        <f aca="false">'Work Summary Form'!E110</f>
        <v>0</v>
      </c>
      <c r="K100" s="20" t="n">
        <f aca="false">'Work Summary Form'!F110</f>
        <v>0</v>
      </c>
      <c r="L100" s="20" t="n">
        <f aca="false">'Work Summary Form'!G110</f>
        <v>0</v>
      </c>
      <c r="M100" s="20" t="n">
        <f aca="false">'Work Summary Form'!H110</f>
        <v>0</v>
      </c>
      <c r="N100" s="20" t="n">
        <f aca="false">'Work Summary Form'!I110</f>
        <v>0</v>
      </c>
      <c r="O100" s="20" t="n">
        <f aca="false">'Work Summary Form'!J110</f>
        <v>0</v>
      </c>
      <c r="P100" s="20" t="n">
        <f aca="false">'Work Summary Form'!K110</f>
        <v>0</v>
      </c>
      <c r="Q100" s="20" t="n">
        <f aca="false">'Work Summary Form'!L110</f>
        <v>0</v>
      </c>
      <c r="R100" s="20" t="n">
        <f aca="false">'Work Summary Form'!M110</f>
        <v>0</v>
      </c>
      <c r="S100" s="20" t="n">
        <f aca="false">'Work Summary Form'!N110</f>
        <v>0</v>
      </c>
      <c r="T100" s="20" t="n">
        <f aca="false">'Work Summary Form'!O110</f>
        <v>0</v>
      </c>
    </row>
    <row r="101" customFormat="false" ht="12" hidden="false" customHeight="true" outlineLevel="0" collapsed="false">
      <c r="A101" s="20" t="str">
        <f aca="false">B101&amp;C101&amp;F101</f>
        <v>Asunción, Juigalpa and surrounding health centres in Chontales20/07/20150</v>
      </c>
      <c r="B101" s="20" t="str">
        <f aca="false">Hospital</f>
        <v>Asunción, Juigalpa and surrounding health centres in Chontales</v>
      </c>
      <c r="C101" s="26" t="str">
        <f aca="false">Date</f>
        <v>20/07/2015</v>
      </c>
      <c r="D101" s="20" t="str">
        <f aca="false">Engineers</f>
        <v>Deanna Hood, Sindora Baddam</v>
      </c>
      <c r="E101" s="20" t="str">
        <f aca="false">Country</f>
        <v>Nicaragua</v>
      </c>
      <c r="F101" s="20" t="n">
        <f aca="false">'Work Summary Form'!A111</f>
        <v>0</v>
      </c>
      <c r="G101" s="20" t="n">
        <f aca="false">'Work Summary Form'!B111</f>
        <v>0</v>
      </c>
      <c r="H101" s="20" t="n">
        <f aca="false">'Work Summary Form'!C111</f>
        <v>0</v>
      </c>
      <c r="I101" s="20" t="n">
        <f aca="false">'Work Summary Form'!D111</f>
        <v>0</v>
      </c>
      <c r="J101" s="20" t="n">
        <f aca="false">'Work Summary Form'!E111</f>
        <v>0</v>
      </c>
      <c r="K101" s="20" t="n">
        <f aca="false">'Work Summary Form'!F111</f>
        <v>0</v>
      </c>
      <c r="L101" s="20" t="n">
        <f aca="false">'Work Summary Form'!G111</f>
        <v>0</v>
      </c>
      <c r="M101" s="20" t="n">
        <f aca="false">'Work Summary Form'!H111</f>
        <v>0</v>
      </c>
      <c r="N101" s="20" t="n">
        <f aca="false">'Work Summary Form'!I111</f>
        <v>0</v>
      </c>
      <c r="O101" s="20" t="n">
        <f aca="false">'Work Summary Form'!J111</f>
        <v>0</v>
      </c>
      <c r="P101" s="20" t="n">
        <f aca="false">'Work Summary Form'!K111</f>
        <v>0</v>
      </c>
      <c r="Q101" s="20" t="n">
        <f aca="false">'Work Summary Form'!L111</f>
        <v>0</v>
      </c>
      <c r="R101" s="20" t="n">
        <f aca="false">'Work Summary Form'!M111</f>
        <v>0</v>
      </c>
      <c r="S101" s="20" t="n">
        <f aca="false">'Work Summary Form'!N111</f>
        <v>0</v>
      </c>
      <c r="T101" s="20" t="n">
        <f aca="false">'Work Summary Form'!O111</f>
        <v>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2018-02-03T11:09:22Z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