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i\Documents\GitHub\MDOHPCA\"/>
    </mc:Choice>
  </mc:AlternateContent>
  <xr:revisionPtr revIDLastSave="0" documentId="13_ncr:1_{88F9D6B2-D57F-43C3-B97D-C578455DA3F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Sheet1!$A$1:$H$21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1" i="1"/>
  <c r="C10" i="1" s="1"/>
  <c r="C6" i="1"/>
</calcChain>
</file>

<file path=xl/sharedStrings.xml><?xml version="1.0" encoding="utf-8"?>
<sst xmlns="http://schemas.openxmlformats.org/spreadsheetml/2006/main" count="66" uniqueCount="58">
  <si>
    <t>variable name</t>
  </si>
  <si>
    <t>value</t>
  </si>
  <si>
    <t>unit</t>
  </si>
  <si>
    <t>h</t>
  </si>
  <si>
    <t>description</t>
  </si>
  <si>
    <t>altitude</t>
  </si>
  <si>
    <t>m</t>
  </si>
  <si>
    <t>rho</t>
  </si>
  <si>
    <t>kg/m^3</t>
  </si>
  <si>
    <t>aero</t>
  </si>
  <si>
    <t>struct</t>
  </si>
  <si>
    <t>stab</t>
  </si>
  <si>
    <t>sys</t>
  </si>
  <si>
    <t>n_passengers</t>
  </si>
  <si>
    <t>capacity</t>
  </si>
  <si>
    <t>nm</t>
  </si>
  <si>
    <t>range_nm</t>
  </si>
  <si>
    <t>range in nm</t>
  </si>
  <si>
    <t>range in km</t>
  </si>
  <si>
    <t>range</t>
  </si>
  <si>
    <t>km</t>
  </si>
  <si>
    <t>air density</t>
  </si>
  <si>
    <t>mach</t>
  </si>
  <si>
    <t>a</t>
  </si>
  <si>
    <t>a_sea</t>
  </si>
  <si>
    <t>q</t>
  </si>
  <si>
    <t>v</t>
  </si>
  <si>
    <t>beta</t>
  </si>
  <si>
    <t>pp_mass</t>
  </si>
  <si>
    <t>Mach number</t>
  </si>
  <si>
    <t>speed of sound at sea level</t>
  </si>
  <si>
    <t>speed of sound at altitude</t>
  </si>
  <si>
    <t>flight dynamic pressure</t>
  </si>
  <si>
    <t>indicated airspeed</t>
  </si>
  <si>
    <t>sideslip angle</t>
  </si>
  <si>
    <t>degrees</t>
  </si>
  <si>
    <t>kg</t>
  </si>
  <si>
    <t>m/s</t>
  </si>
  <si>
    <t>Pa</t>
  </si>
  <si>
    <t>SFC</t>
  </si>
  <si>
    <t xml:space="preserve">Specific fuel consumption </t>
  </si>
  <si>
    <t>kg/J</t>
  </si>
  <si>
    <t>M_initial</t>
  </si>
  <si>
    <t>initial guess of total mass</t>
  </si>
  <si>
    <t>LH2_rho</t>
  </si>
  <si>
    <t>density of LH2 at -253C</t>
  </si>
  <si>
    <t>tank_rho</t>
  </si>
  <si>
    <t>density of aluminium 2219</t>
  </si>
  <si>
    <t>insul_rho</t>
  </si>
  <si>
    <t>density of insulation material (klegecell H917)</t>
  </si>
  <si>
    <t>insul_kappa</t>
  </si>
  <si>
    <t>thermal conductivity of insulation</t>
  </si>
  <si>
    <t>W</t>
  </si>
  <si>
    <t>tank_t</t>
  </si>
  <si>
    <t>thickness of tank metal</t>
  </si>
  <si>
    <t>insul_t</t>
  </si>
  <si>
    <t>thickness of tank insulation</t>
  </si>
  <si>
    <t>cabin and cargo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</si>
</sst>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63AD13-E06B-4669-AFE2-130571A216A5}" name="Table1" displayName="Table1" ref="A1:H21" totalsRowShown="0" headerRowDxfId="0" headerRowBorderDxfId="1">
  <autoFilter ref="A1:H21" xr:uid="{00000000-0001-0000-0000-000000000000}"/>
  <tableColumns count="8">
    <tableColumn id="1" xr3:uid="{C839F816-2C44-4759-9D03-1220EC6D0D00}" name="variable name"/>
    <tableColumn id="2" xr3:uid="{2B325F69-EB23-449C-A232-3C0121C61395}" name="description"/>
    <tableColumn id="3" xr3:uid="{570CBE21-9556-4456-A724-B9BFE84C2E66}" name="value"/>
    <tableColumn id="4" xr3:uid="{72FAABDF-7E21-40CC-A8CE-F1DF0C4739FE}" name="unit"/>
    <tableColumn id="5" xr3:uid="{8AC1F670-7FEB-4595-ADD6-3DFA863B01F8}" name="aero"/>
    <tableColumn id="6" xr3:uid="{CC3D2F0F-80AE-4F2E-AEA4-A11226F9C597}" name="struct"/>
    <tableColumn id="7" xr3:uid="{ED41B70C-DB3E-437B-BE2B-0B319C791679}" name="stab"/>
    <tableColumn id="8" xr3:uid="{247B1783-6CBC-4D7A-A23B-1B6DE8892120}" name="sy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J7" sqref="J7"/>
    </sheetView>
  </sheetViews>
  <sheetFormatPr defaultRowHeight="15" x14ac:dyDescent="0.25"/>
  <cols>
    <col min="1" max="1" width="16" customWidth="1"/>
    <col min="2" max="2" width="25.42578125" customWidth="1"/>
    <col min="3" max="4" width="16" customWidth="1"/>
  </cols>
  <sheetData>
    <row r="1" spans="1:8" s="1" customFormat="1" x14ac:dyDescent="0.25">
      <c r="A1" s="2" t="s">
        <v>0</v>
      </c>
      <c r="B1" s="2" t="s">
        <v>4</v>
      </c>
      <c r="C1" s="2" t="s">
        <v>1</v>
      </c>
      <c r="D1" s="2" t="s">
        <v>2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25">
      <c r="A2" t="s">
        <v>3</v>
      </c>
      <c r="B2" t="s">
        <v>5</v>
      </c>
      <c r="C2">
        <v>18288</v>
      </c>
      <c r="D2" t="s">
        <v>6</v>
      </c>
      <c r="H2" t="b">
        <v>0</v>
      </c>
    </row>
    <row r="3" spans="1:8" x14ac:dyDescent="0.25">
      <c r="A3" t="s">
        <v>7</v>
      </c>
      <c r="B3" t="s">
        <v>21</v>
      </c>
      <c r="C3">
        <v>1.1105</v>
      </c>
      <c r="D3" t="s">
        <v>8</v>
      </c>
      <c r="H3" t="b">
        <v>1</v>
      </c>
    </row>
    <row r="4" spans="1:8" x14ac:dyDescent="0.25">
      <c r="A4" t="s">
        <v>13</v>
      </c>
      <c r="B4" t="s">
        <v>14</v>
      </c>
      <c r="C4">
        <v>232</v>
      </c>
      <c r="H4" t="b">
        <v>1</v>
      </c>
    </row>
    <row r="5" spans="1:8" x14ac:dyDescent="0.25">
      <c r="A5" t="s">
        <v>16</v>
      </c>
      <c r="B5" t="s">
        <v>17</v>
      </c>
      <c r="C5">
        <v>4500</v>
      </c>
      <c r="D5" t="s">
        <v>15</v>
      </c>
      <c r="H5" t="b">
        <v>0</v>
      </c>
    </row>
    <row r="6" spans="1:8" x14ac:dyDescent="0.25">
      <c r="A6" t="s">
        <v>19</v>
      </c>
      <c r="B6" t="s">
        <v>18</v>
      </c>
      <c r="C6">
        <f>C5*1.852</f>
        <v>8334</v>
      </c>
      <c r="D6" t="s">
        <v>20</v>
      </c>
      <c r="H6" t="b">
        <v>1</v>
      </c>
    </row>
    <row r="7" spans="1:8" x14ac:dyDescent="0.25">
      <c r="A7" t="s">
        <v>22</v>
      </c>
      <c r="B7" t="s">
        <v>29</v>
      </c>
      <c r="C7">
        <v>0.7</v>
      </c>
      <c r="H7" t="b">
        <v>0</v>
      </c>
    </row>
    <row r="8" spans="1:8" x14ac:dyDescent="0.25">
      <c r="A8" t="s">
        <v>23</v>
      </c>
      <c r="B8" t="s">
        <v>31</v>
      </c>
      <c r="C8">
        <v>261</v>
      </c>
      <c r="D8" t="s">
        <v>37</v>
      </c>
      <c r="H8" t="b">
        <v>0</v>
      </c>
    </row>
    <row r="9" spans="1:8" x14ac:dyDescent="0.25">
      <c r="A9" t="s">
        <v>24</v>
      </c>
      <c r="B9" t="s">
        <v>30</v>
      </c>
      <c r="C9">
        <v>340.1</v>
      </c>
      <c r="D9" t="s">
        <v>37</v>
      </c>
      <c r="H9" t="b">
        <v>0</v>
      </c>
    </row>
    <row r="10" spans="1:8" x14ac:dyDescent="0.25">
      <c r="A10" t="s">
        <v>25</v>
      </c>
      <c r="B10" t="s">
        <v>32</v>
      </c>
      <c r="C10">
        <f>0.5*C3*C11^2</f>
        <v>31470.084650725003</v>
      </c>
      <c r="D10" t="s">
        <v>38</v>
      </c>
      <c r="H10" t="b">
        <v>0</v>
      </c>
    </row>
    <row r="11" spans="1:8" x14ac:dyDescent="0.25">
      <c r="A11" t="s">
        <v>26</v>
      </c>
      <c r="B11" t="s">
        <v>33</v>
      </c>
      <c r="C11">
        <f>C9*C7</f>
        <v>238.07</v>
      </c>
      <c r="D11" t="s">
        <v>37</v>
      </c>
      <c r="H11" t="b">
        <v>0</v>
      </c>
    </row>
    <row r="12" spans="1:8" x14ac:dyDescent="0.25">
      <c r="A12" t="s">
        <v>27</v>
      </c>
      <c r="B12" t="s">
        <v>34</v>
      </c>
      <c r="C12" s="3">
        <v>5</v>
      </c>
      <c r="D12" t="s">
        <v>35</v>
      </c>
      <c r="H12" t="b">
        <v>0</v>
      </c>
    </row>
    <row r="13" spans="1:8" x14ac:dyDescent="0.25">
      <c r="A13" t="s">
        <v>28</v>
      </c>
      <c r="B13" t="s">
        <v>57</v>
      </c>
      <c r="C13">
        <f>(88+15)*C4+8*1550</f>
        <v>36296</v>
      </c>
      <c r="D13" t="s">
        <v>36</v>
      </c>
      <c r="H13" t="b">
        <v>1</v>
      </c>
    </row>
    <row r="14" spans="1:8" x14ac:dyDescent="0.25">
      <c r="A14" t="s">
        <v>39</v>
      </c>
      <c r="B14" t="s">
        <v>40</v>
      </c>
      <c r="C14">
        <v>0.22</v>
      </c>
      <c r="D14" t="s">
        <v>41</v>
      </c>
      <c r="H14" t="b">
        <v>1</v>
      </c>
    </row>
    <row r="15" spans="1:8" x14ac:dyDescent="0.25">
      <c r="A15" t="s">
        <v>42</v>
      </c>
      <c r="B15" t="s">
        <v>43</v>
      </c>
      <c r="C15">
        <v>240000</v>
      </c>
      <c r="D15" t="s">
        <v>36</v>
      </c>
      <c r="H15" t="b">
        <v>1</v>
      </c>
    </row>
    <row r="16" spans="1:8" x14ac:dyDescent="0.25">
      <c r="A16" t="s">
        <v>44</v>
      </c>
      <c r="B16" t="s">
        <v>45</v>
      </c>
      <c r="C16">
        <v>69.295869999999994</v>
      </c>
      <c r="D16" t="s">
        <v>8</v>
      </c>
      <c r="H16" t="b">
        <v>1</v>
      </c>
    </row>
    <row r="17" spans="1:8" x14ac:dyDescent="0.25">
      <c r="A17" t="s">
        <v>46</v>
      </c>
      <c r="B17" t="s">
        <v>47</v>
      </c>
      <c r="C17">
        <v>2823.3503000000001</v>
      </c>
      <c r="D17" t="s">
        <v>8</v>
      </c>
      <c r="H17" t="b">
        <v>1</v>
      </c>
    </row>
    <row r="18" spans="1:8" x14ac:dyDescent="0.25">
      <c r="A18" t="s">
        <v>48</v>
      </c>
      <c r="B18" t="s">
        <v>49</v>
      </c>
      <c r="C18">
        <v>49.657200000000003</v>
      </c>
      <c r="D18" t="s">
        <v>8</v>
      </c>
      <c r="H18" t="b">
        <v>1</v>
      </c>
    </row>
    <row r="19" spans="1:8" x14ac:dyDescent="0.25">
      <c r="A19" t="s">
        <v>50</v>
      </c>
      <c r="B19" t="s">
        <v>51</v>
      </c>
      <c r="C19">
        <v>2.5497179999999999E-3</v>
      </c>
      <c r="D19" t="s">
        <v>52</v>
      </c>
      <c r="H19" t="b">
        <v>1</v>
      </c>
    </row>
    <row r="20" spans="1:8" x14ac:dyDescent="0.25">
      <c r="A20" t="s">
        <v>53</v>
      </c>
      <c r="B20" t="s">
        <v>54</v>
      </c>
      <c r="C20">
        <v>5.0000000000000001E-3</v>
      </c>
      <c r="D20" t="s">
        <v>6</v>
      </c>
      <c r="H20" t="b">
        <v>1</v>
      </c>
    </row>
    <row r="21" spans="1:8" x14ac:dyDescent="0.25">
      <c r="A21" t="s">
        <v>55</v>
      </c>
      <c r="B21" t="s">
        <v>56</v>
      </c>
      <c r="C21">
        <v>0.152</v>
      </c>
      <c r="D21" t="s">
        <v>6</v>
      </c>
      <c r="H21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Wall</dc:creator>
  <cp:lastModifiedBy>Jai Wall</cp:lastModifiedBy>
  <dcterms:created xsi:type="dcterms:W3CDTF">2015-06-05T18:17:20Z</dcterms:created>
  <dcterms:modified xsi:type="dcterms:W3CDTF">2023-03-14T15:20:18Z</dcterms:modified>
</cp:coreProperties>
</file>