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PlumAL\Directory\PipeLineNews\"/>
    </mc:Choice>
  </mc:AlternateContent>
  <bookViews>
    <workbookView xWindow="0" yWindow="90" windowWidth="19440" windowHeight="8235" activeTab="3"/>
  </bookViews>
  <sheets>
    <sheet name="News20121018" sheetId="12" r:id="rId1"/>
    <sheet name="17-01-05" sheetId="16" r:id="rId2"/>
    <sheet name="17-01-19" sheetId="14" r:id="rId3"/>
    <sheet name="17-02-02" sheetId="15" r:id="rId4"/>
    <sheet name="17-02-16" sheetId="13" r:id="rId5"/>
  </sheets>
  <externalReferences>
    <externalReference r:id="rId6"/>
  </externalReferences>
  <definedNames>
    <definedName name="OLE_LINK1" localSheetId="0">News20121018!$E$2</definedName>
  </definedNames>
  <calcPr calcId="152511"/>
</workbook>
</file>

<file path=xl/calcChain.xml><?xml version="1.0" encoding="utf-8"?>
<calcChain xmlns="http://schemas.openxmlformats.org/spreadsheetml/2006/main">
  <c r="E16" i="16" l="1"/>
  <c r="E14" i="16"/>
  <c r="E12" i="16"/>
  <c r="E10" i="16"/>
  <c r="E8" i="16"/>
  <c r="E6" i="16"/>
  <c r="E28" i="15"/>
  <c r="E29" i="15"/>
  <c r="E8" i="15"/>
  <c r="E10" i="15"/>
  <c r="E12" i="15"/>
  <c r="E14" i="15"/>
  <c r="E16" i="15"/>
  <c r="E18" i="15"/>
  <c r="E20" i="15"/>
  <c r="E22" i="15"/>
  <c r="E24" i="15"/>
  <c r="E26" i="15"/>
  <c r="E6" i="15"/>
  <c r="E36" i="14"/>
  <c r="E33" i="14"/>
  <c r="E30" i="14"/>
  <c r="E27" i="14"/>
  <c r="E24" i="14"/>
  <c r="E21" i="14"/>
  <c r="E18" i="14"/>
  <c r="E15" i="14"/>
  <c r="E12" i="14"/>
  <c r="E9" i="14"/>
  <c r="E6" i="14"/>
  <c r="E9" i="13"/>
  <c r="E12" i="13"/>
  <c r="E15" i="13"/>
  <c r="E18" i="13"/>
  <c r="E20" i="13"/>
  <c r="E21" i="13"/>
  <c r="E24" i="13"/>
  <c r="E27" i="13"/>
  <c r="E30" i="13"/>
  <c r="E33" i="13"/>
  <c r="E36" i="13"/>
  <c r="E6" i="13"/>
  <c r="B10" i="16"/>
  <c r="B27" i="13"/>
  <c r="B18" i="15"/>
  <c r="B30" i="13"/>
  <c r="B14" i="16"/>
  <c r="B12" i="16"/>
  <c r="B21" i="14"/>
  <c r="B12" i="14"/>
  <c r="B27" i="14"/>
  <c r="B6" i="14"/>
  <c r="B12" i="13"/>
  <c r="B16" i="16"/>
  <c r="B8" i="16"/>
  <c r="B10" i="15"/>
  <c r="B36" i="13"/>
  <c r="B6" i="16"/>
  <c r="B28" i="15"/>
  <c r="B22" i="15"/>
  <c r="B24" i="14"/>
  <c r="B14" i="15"/>
  <c r="B26" i="15"/>
  <c r="B33" i="13"/>
  <c r="B6" i="15"/>
  <c r="B20" i="15"/>
  <c r="B15" i="14"/>
  <c r="B9" i="13"/>
  <c r="B6" i="13"/>
  <c r="B24" i="15"/>
  <c r="B9" i="14"/>
  <c r="B15" i="13"/>
  <c r="B18" i="13"/>
  <c r="B33" i="14"/>
  <c r="B12" i="15"/>
  <c r="B16" i="15"/>
  <c r="B24" i="13"/>
  <c r="B8" i="15"/>
  <c r="B18" i="14"/>
  <c r="B36" i="14"/>
  <c r="E11" i="13" l="1"/>
  <c r="E19" i="15"/>
  <c r="E25" i="15"/>
  <c r="E29" i="13"/>
  <c r="E11" i="15"/>
  <c r="E23" i="15"/>
  <c r="E13" i="15"/>
  <c r="E35" i="13"/>
  <c r="E17" i="15"/>
  <c r="E7" i="15"/>
  <c r="E5" i="13"/>
  <c r="E32" i="13"/>
  <c r="E9" i="15"/>
  <c r="E26" i="13"/>
  <c r="E23" i="13"/>
  <c r="E17" i="13"/>
  <c r="E8" i="13"/>
  <c r="E21" i="15"/>
  <c r="E15" i="15"/>
  <c r="E14" i="13"/>
  <c r="E27" i="15"/>
  <c r="E11" i="16"/>
  <c r="E7" i="16"/>
  <c r="E13" i="16"/>
  <c r="E9" i="16"/>
  <c r="E15" i="16"/>
  <c r="E5" i="16"/>
  <c r="E5" i="15"/>
  <c r="E20" i="14"/>
  <c r="E29" i="14"/>
  <c r="E32" i="14"/>
  <c r="E23" i="14"/>
  <c r="E17" i="14"/>
  <c r="E35" i="14"/>
  <c r="E5" i="14"/>
  <c r="E14" i="14"/>
  <c r="E26" i="14"/>
  <c r="E11" i="14"/>
  <c r="D44" i="12"/>
  <c r="C44" i="12" s="1"/>
  <c r="D43" i="12"/>
  <c r="C43" i="12" s="1"/>
  <c r="D42" i="12"/>
  <c r="C42" i="12" s="1"/>
  <c r="D41" i="12"/>
  <c r="A41" i="12" s="1"/>
  <c r="D40" i="12"/>
  <c r="C40" i="12" s="1"/>
  <c r="D39" i="12"/>
  <c r="A39" i="12" s="1"/>
  <c r="C39" i="12"/>
  <c r="D38" i="12"/>
  <c r="C38" i="12" s="1"/>
  <c r="D37" i="12"/>
  <c r="A37" i="12" s="1"/>
  <c r="D36" i="12"/>
  <c r="C36" i="12" s="1"/>
  <c r="A36" i="12"/>
  <c r="D35" i="12"/>
  <c r="A35" i="12" s="1"/>
  <c r="C35" i="12"/>
  <c r="D34" i="12"/>
  <c r="C34" i="12" s="1"/>
  <c r="D33" i="12"/>
  <c r="C33" i="12" s="1"/>
  <c r="D32" i="12"/>
  <c r="C32" i="12" s="1"/>
  <c r="D31" i="12"/>
  <c r="C31" i="12" s="1"/>
  <c r="D30" i="12"/>
  <c r="C30" i="12" s="1"/>
  <c r="D29" i="12"/>
  <c r="C29" i="12" s="1"/>
  <c r="D28" i="12"/>
  <c r="C28" i="12" s="1"/>
  <c r="D27" i="12"/>
  <c r="C27" i="12" s="1"/>
  <c r="D26" i="12"/>
  <c r="C26" i="12" s="1"/>
  <c r="D25" i="12"/>
  <c r="C25" i="12" s="1"/>
  <c r="D24" i="12"/>
  <c r="C24" i="12" s="1"/>
  <c r="D23" i="12"/>
  <c r="C23" i="12" s="1"/>
  <c r="D22" i="12"/>
  <c r="C22" i="12" s="1"/>
  <c r="D21" i="12"/>
  <c r="B21" i="12" s="1"/>
  <c r="C21" i="12"/>
  <c r="D20" i="12"/>
  <c r="C20" i="12" s="1"/>
  <c r="D19" i="12"/>
  <c r="C19" i="12" s="1"/>
  <c r="D18" i="12"/>
  <c r="C18" i="12"/>
  <c r="A18" i="12"/>
  <c r="B18" i="12" s="1"/>
  <c r="D17" i="12"/>
  <c r="B17" i="12" s="1"/>
  <c r="C17" i="12"/>
  <c r="A17" i="12"/>
  <c r="D16" i="12"/>
  <c r="C16" i="12" s="1"/>
  <c r="A16" i="12"/>
  <c r="B16" i="12" s="1"/>
  <c r="D15" i="12"/>
  <c r="C15" i="12" s="1"/>
  <c r="B15" i="12"/>
  <c r="D14" i="12"/>
  <c r="C14" i="12" s="1"/>
  <c r="D13" i="12"/>
  <c r="C13" i="12" s="1"/>
  <c r="A13" i="12"/>
  <c r="D12" i="12"/>
  <c r="A12" i="12" s="1"/>
  <c r="B12" i="12" s="1"/>
  <c r="D11" i="12"/>
  <c r="C11" i="12" s="1"/>
  <c r="D10" i="12"/>
  <c r="C10" i="12" s="1"/>
  <c r="D9" i="12"/>
  <c r="B9" i="12" s="1"/>
  <c r="C9" i="12"/>
  <c r="D8" i="12"/>
  <c r="A8" i="12" s="1"/>
  <c r="B8" i="12" s="1"/>
  <c r="C8" i="12"/>
  <c r="D7" i="12"/>
  <c r="C7" i="12" s="1"/>
  <c r="B7" i="12"/>
  <c r="D6" i="12"/>
  <c r="C6" i="12" s="1"/>
  <c r="D5" i="12"/>
  <c r="B5" i="12" s="1"/>
  <c r="D4" i="12"/>
  <c r="C4" i="12" s="1"/>
  <c r="D3" i="12"/>
  <c r="C3" i="12" s="1"/>
  <c r="D2" i="12"/>
  <c r="A2" i="12" s="1"/>
  <c r="B2" i="12" s="1"/>
  <c r="C2" i="12"/>
  <c r="C1" i="12"/>
  <c r="A32" i="12" l="1"/>
  <c r="C37" i="12"/>
  <c r="A7" i="12"/>
  <c r="A27" i="12"/>
  <c r="A38" i="12"/>
  <c r="A33" i="12"/>
  <c r="A11" i="12"/>
  <c r="A23" i="12"/>
  <c r="A29" i="12"/>
  <c r="C41" i="12"/>
  <c r="A5" i="12"/>
  <c r="B11" i="12"/>
  <c r="C5" i="12"/>
  <c r="A30" i="12"/>
  <c r="A34" i="12"/>
  <c r="A9" i="12"/>
  <c r="A6" i="12"/>
  <c r="B6" i="12" s="1"/>
  <c r="C12" i="12"/>
  <c r="A14" i="12"/>
  <c r="B14" i="12" s="1"/>
  <c r="A21" i="12"/>
  <c r="B23" i="12"/>
  <c r="A26" i="12"/>
  <c r="A42" i="12"/>
  <c r="A3" i="12"/>
  <c r="A19" i="12"/>
  <c r="B3" i="12"/>
  <c r="A10" i="12"/>
  <c r="B10" i="12" s="1"/>
  <c r="B19" i="12"/>
  <c r="A43" i="12"/>
  <c r="A15" i="12"/>
  <c r="A24" i="12"/>
  <c r="A40" i="12"/>
  <c r="A22" i="12"/>
  <c r="B22" i="12" s="1"/>
  <c r="A31" i="12"/>
  <c r="A4" i="12"/>
  <c r="B4" i="12" s="1"/>
  <c r="B13" i="12"/>
  <c r="A20" i="12"/>
  <c r="B20" i="12" s="1"/>
  <c r="A25" i="12"/>
  <c r="A28" i="12"/>
  <c r="A44" i="12"/>
  <c r="E8" i="14"/>
</calcChain>
</file>

<file path=xl/sharedStrings.xml><?xml version="1.0" encoding="utf-8"?>
<sst xmlns="http://schemas.openxmlformats.org/spreadsheetml/2006/main" count="146" uniqueCount="146">
  <si>
    <t>INDUSTRY NEWS</t>
  </si>
  <si>
    <t>浏览ASPE分会的网页增加知识</t>
  </si>
  <si>
    <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t>
  </si>
  <si>
    <t>美国每年需要1570亿美元来填补基础设施投资的缺口</t>
  </si>
  <si>
    <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t>
  </si>
  <si>
    <t>鼓励节水的提案</t>
  </si>
  <si>
    <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t>
  </si>
  <si>
    <t>全国水资源统一管理好吗?</t>
  </si>
  <si>
    <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t>
  </si>
  <si>
    <t>居民护理设施设计规范征求公众意见 </t>
  </si>
  <si>
    <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t>
  </si>
  <si>
    <t>哪一州有LEED证书的绿色建筑面积最多？</t>
  </si>
  <si>
    <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t>
  </si>
  <si>
    <t>2013年NFPA 国际会议和展览会开始注册</t>
  </si>
  <si>
    <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t>
  </si>
  <si>
    <t xml:space="preserve">ASHRAE征求2014年冬季会议录论文 </t>
  </si>
  <si>
    <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t>
  </si>
  <si>
    <t>IAPMO宣布2013年奖学金比赛 </t>
  </si>
  <si>
    <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t>
  </si>
  <si>
    <t>新版世界水务协会评论发行</t>
  </si>
  <si>
    <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t>
  </si>
  <si>
    <t>加拿大主要组织联合庆祝世界建筑给水排水日</t>
  </si>
  <si>
    <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t>
  </si>
  <si>
    <t>Design-Aire工程公司庆祝成立30周年</t>
  </si>
  <si>
    <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t>
  </si>
  <si>
    <t>Introduce a girl to engineering on Girl Day</t>
  </si>
  <si>
    <t>Celebrated on February 23 during Engineers Week, Girl Day is a worldwide campaign designed to help cultivate the next generation of engineers. To get involved or to become a Girl Day Role Model, visit discovere.org/our-programs/girl-day, where you can find online training for volunteers, outreach resources, activities, and more.  </t>
  </si>
  <si>
    <t>Court ruling protects copyright for standards incorporated by reference into federal regulations</t>
  </si>
  <si>
    <t>The recent U.S. District Court ruling in a suit brought by ASTM International, NFPA, and ASHRAE holds that standards do not enter the public domain upon their incorporation by reference into federal regulations and thereby do not lose their copyright protection. More&gt;&gt;</t>
  </si>
  <si>
    <t>Minnesota governor announces an initiative to improve the state's water quality by 25 percent</t>
  </si>
  <si>
    <t>The 25 by '25 Water Quality Goal would not impose any regulations but rather would encourage public engagement and partnerships and allow communities to decide how to best allocate resources to protect water in their areas. More&gt;&gt;</t>
  </si>
  <si>
    <t>What was the top state for LEED in 2016?</t>
  </si>
  <si>
    <t>Massachusetts moved from third in 2015 to first place last year, followed by Colorado, Illinois, New York, and California, based on square feet of certified space per resident. More&gt;&gt;</t>
  </si>
  <si>
    <r>
      <t>New scald awareness white paper is publishe</t>
    </r>
    <r>
      <rPr>
        <b/>
        <sz val="11"/>
        <color theme="1"/>
        <rFont val="Arial"/>
        <family val="2"/>
      </rPr>
      <t>d</t>
    </r>
  </si>
  <si>
    <t>Guidelines for Temperature Control Devices in Domestic Hot Water Systems by ASSE International addresses proper and improper applications of temperature-limiting devices covered by ASSE product performance standards and is available for free download at asse-plumbing.org.</t>
  </si>
  <si>
    <t>IAPMO R&amp;T is now offering asbestos testing</t>
  </si>
  <si>
    <t>The new asbestos testing option is based on the performance requirements set in NSF/ANSI 53: Drinking Water Treatment Units Health Effects, which requires the removal of 99 percent of high-concentration asbestos fibers introduced to a water system. More&gt;&gt;</t>
  </si>
  <si>
    <t>New report highlights water and energy savings in sports venues</t>
  </si>
  <si>
    <t>Taking the Field: Advancing Energy and Water Efficiency in Sports Venues discusses how facility owners can improve the energy and water performance of their venues to reduce operating costs. More&gt;&gt;</t>
  </si>
  <si>
    <t>Video series explores the connection between water, food, and energy</t>
  </si>
  <si>
    <t>The four-part "Human Water Cycle" series by the National Science Foundation and NBC Learn spotlights science and engineering research aimed at helping people use water more efficiently. It can be viewed online here.</t>
  </si>
  <si>
    <t>Registration is open for Canada's largest plumbing, HVACR, hydronic, electrical, and lighting expo</t>
  </si>
  <si>
    <t>MCEE 2017 will be held in Montreal on April 26-27 and will feature more than 420 Canadian and U.S. exhibitors. Go to mcee.ca for more information and to register.</t>
  </si>
  <si>
    <t>National ADA Symposium is being held May 14-17</t>
  </si>
  <si>
    <t>The conference in Chicago will include numerous sessions on how to incorporate the required accessible features into building design, and registration is open at adasymposium.org.</t>
  </si>
  <si>
    <t>ARCSA seeks Education Committee members</t>
  </si>
  <si>
    <t>This new committee will work on projects to inform and educate the public in the areas of rainwater, stormwater, and water quality. Contact info@arcsa.org for more information or to apply.</t>
  </si>
  <si>
    <t>“女孩日”给工程界介绍一个女孩</t>
  </si>
  <si>
    <t>明尼苏达州长宣布一项动议以便将该州的水质改善25%</t>
  </si>
  <si>
    <t>2016年哪一州是LEED冠军州？</t>
  </si>
  <si>
    <t>新的热岁烫伤白皮书公布</t>
  </si>
  <si>
    <t>IAPMO R&amp;T 现在起提供石棉试验</t>
  </si>
  <si>
    <t>关于体育场馆节水节能的新报告</t>
  </si>
  <si>
    <t>视频探讨水、食物和能源之间的联系</t>
  </si>
  <si>
    <t>加拿大最大的建筑给水排水、HVACR、热泵、电器和照明展览会开始登记</t>
  </si>
  <si>
    <t>美国ADA研讨会定于五月14-17日举行</t>
  </si>
  <si>
    <t>ARCSA物色教育委员会成员</t>
  </si>
  <si>
    <t>法庭裁决将行业标准列入联邦法律加以保护</t>
  </si>
  <si>
    <t>A/E employment reaches an all-time high</t>
  </si>
  <si>
    <t>In December 2016, A/E employment totaled 1,453,800, topping the previous all-time high of 1,453,000 in February 2008, according to the U.S. Department of Labor. In related news, engineering firm leaders are optimistic about improved profitability in all public market sectors, with water and wastewater coming in second, according to the American Council of Engineering Companies' Engineering Business Index.</t>
  </si>
  <si>
    <t>Construction firms plan to expand this year</t>
  </si>
  <si>
    <t>Expecting demand to grow in all market segments, 73 percent of construction firms surveyed by AGC plan to increase their payrolls in 2017, although many are worried about finding skilled workers. More&gt;&gt;</t>
  </si>
  <si>
    <t>Illinois governor signs school lead testing bill</t>
  </si>
  <si>
    <t>On Monday, Governor Bruce Rauner signed Senate Bill 550, which requires schools and daycares to sample for lead contamination from sources of potable water in school buildings. More&gt;&gt;</t>
  </si>
  <si>
    <t>Denver passes a new energy benchmarking ordinance</t>
  </si>
  <si>
    <t>The Energize Denver program aims to improve the energy efficiency of existing commercial and multifamily buildings in Denver by 10 percent by the end of 2020.</t>
  </si>
  <si>
    <t>How can existing building codes transform U.S. communities?</t>
  </si>
  <si>
    <t>Although enforced in just half of all states, existing building codes can help municipalities and building owners cost-effectively turn abandoned or blighted buildings into high-performance properties, according to a new white paper by the NIBS National Council of Governments on Building Codes and Standards.</t>
  </si>
  <si>
    <t>IAPMO seeks input on a proposed amendment to the 2015 UPC</t>
  </si>
  <si>
    <t>Comments on the amendment regarding closet flanges will be accepted until January 24. More&gt;&gt;</t>
  </si>
  <si>
    <t>NSF announces its first annual FOG Prevention Conference</t>
  </si>
  <si>
    <t>Plumbing engineers and regulatory officials are encouraged to attend this event in Ann Arbor, Michigan on February 7-8. You can view the agenda and register here.</t>
  </si>
  <si>
    <t>ASHRAE publishes two revised refrigerant standards</t>
  </si>
  <si>
    <t>The 2016 versions of ANSI/ASHRAE 15: Safety Standard for Refrigeration Systems and ANSI/ASHRAE 34: Designation and Safety Classification of Refrigerants provide requirements for refrigeration systems used in residential, commercial, and industrial applications. More&gt;&gt;</t>
  </si>
  <si>
    <t>PMI starts search for a new executive director</t>
  </si>
  <si>
    <t>Those interested in applying for the position to succeed Barbara Higgens as CEO/Executive Director of Plumbing Manufacturers International can contact mmonaco@kittlemansearch.com. More&gt;&gt;</t>
  </si>
  <si>
    <t>New report offers a framework for integrated water management</t>
  </si>
  <si>
    <t>The One Water Roadmap by the U.S. Water Alliance offers best practices to help communities achieve success in reliable and resilient utilities, thriving cities, competitive business and industry, sustainable agricultural systems, social and economic inclusion, and healthy waterways.</t>
  </si>
  <si>
    <t>BIM guideline for building owners is released</t>
  </si>
  <si>
    <t>The National BIM Guide for Owners will help building owners produce a standard set of BIM documents for design teams during design and construction and for maintenance and operations staff upon completion. More&gt;&gt;</t>
  </si>
  <si>
    <t>建筑和工程师就业达新高</t>
  </si>
  <si>
    <t>建筑公司计划今年扩大规模</t>
  </si>
  <si>
    <t>伊利诺州州长签署学校铅试验法令</t>
  </si>
  <si>
    <t>丹佛通过一项新的里标杆性法律</t>
  </si>
  <si>
    <t>现有的建筑标准如何改造美国的社区？</t>
  </si>
  <si>
    <t>IAPMO征求2015年UPC规范修正案的意见</t>
  </si>
  <si>
    <t>NSF宣告其第一届年度FOG(脂肪油和油脂)预防大会</t>
  </si>
  <si>
    <t>ASHRAE出版两部冷冻剂修订标准</t>
  </si>
  <si>
    <t>mmonaco@kittlemansearch.com</t>
  </si>
  <si>
    <t>PMI开始物色新的执行董事</t>
  </si>
  <si>
    <t>综合水质管理新报告</t>
  </si>
  <si>
    <t>建筑物业主BIM手册出版</t>
  </si>
  <si>
    <t>Engineers Week is coming soon!</t>
  </si>
  <si>
    <t>This year, Engineers Week will be held February 19-25, and the theme is "Engineers Dream Big." Visit discovere.org/our-programs/engineers-week to learn how to get involved in your community.</t>
  </si>
  <si>
    <t>Billions are needed to fix NY's aging water pipes</t>
  </si>
  <si>
    <t>While New York Governor Andrew Cuomo has asked for $2 billion to fix the state's water infrastructure problems, experts say it could cost $80 billion to replace leaking water mains, modernize sewer systems, and remove lead pipes. More&gt;&gt;</t>
  </si>
  <si>
    <t>Water-saving toilets and faucets are becoming more mainstream, according to NKBA research</t>
  </si>
  <si>
    <t>National Kitchen &amp; Bath Association members also expect to see more safety and comfort amenities in residential bathrooms among the top 10 trends in bathroom design for 2017. More&gt;&gt;</t>
  </si>
  <si>
    <t>Comments on amendments to the UPC are due tomorrow</t>
  </si>
  <si>
    <t>The amendments concern text on circuit venting found in Sections 205.0 and 911.0 of the 2015 Uniform Plumbing Code. More&gt;&gt;</t>
  </si>
  <si>
    <t>ICC seeks input on new pool solar heating and cooling standard</t>
  </si>
  <si>
    <t>Public comments on the first draft of ICC/APSP 902/SRCC 400: Solar Pool &amp; Spa Heating &amp; Cooling System Standard will be accepted until February 6. More&gt;&gt;</t>
  </si>
  <si>
    <t>Fire protection engineers are needed to help update PE exam</t>
  </si>
  <si>
    <t>NCEES is seeking licensed fire protection engineers to participate in an online survey for the PE Fire Protection exam professional activities and knowledge study, or PAKS. This survey will be used to update the specifications for the exam. More&gt;&gt;</t>
  </si>
  <si>
    <t>NIBS report contains a recommendation to re-establish the NIST plumbing research laboratory</t>
  </si>
  <si>
    <t>The 2016 Moving Forward: Findings and Recommendations from the Consultative Council report, for which ASPE provided content, was delivered to the President and Congress and contains detailed recommendations reflecting the consensus of the construction community on water resources, among other topics.</t>
  </si>
  <si>
    <t>Free webinar on new pump regulations is being held March 2</t>
  </si>
  <si>
    <t>This webinar presented by Empowering Pumps will include a review of new U.S. Department of Energy regulations for small and integral horsepower electric motors. More&gt;&gt;</t>
  </si>
  <si>
    <t>New research tries to quantify the benefits of residential graywater systems</t>
  </si>
  <si>
    <t>The AWE Research Committee report provides methods for performing cost/benefit analyses for packaged single-family graywater systems for toilet flushing and irrigation. AWE is also hosting a webinar on the topic on February 16. More&gt;&gt;</t>
  </si>
  <si>
    <t>Revised chemical dispensing systems standard is now available</t>
  </si>
  <si>
    <t>ASSE 1055-2016: Performance Requirements for Chemical Dispensing Systems provides performance standards and compliance testing procedures for chemical dispensing systems with integral backflow protection. More&gt;&gt;</t>
  </si>
  <si>
    <t>2017 Building Safety Month theme is announced</t>
  </si>
  <si>
    <t>"Code Officials: Partners in Community Safety and Economic Growth" will be the theme of this year's Building Safety Month, which is held annually in May. More&gt;&gt;</t>
  </si>
  <si>
    <t>Water Infrastructure Conference is being held in Flint on March 7-9</t>
  </si>
  <si>
    <t>The goal of the conference is to highlight water infrastructure issues, share lessons learned from the City of Flint and other cities around the country, and present new technologies and innovations to solve aging water infrastructure problems. More&gt;&gt;</t>
  </si>
  <si>
    <t>First joint U.S.-Canada plumbing product standard is published</t>
  </si>
  <si>
    <t>ANSI/CAN/UL/ULC 1201:2016: Sensor-Operated Backwater Prevention Systems, for balloon-type ball backwater valves, is the first of its kind in the plumbing and heating sector and will provide cost and time savings in both the Canadian and U.S. marketplaces. More&gt;&gt;</t>
  </si>
  <si>
    <t>New tool helps designers select credible green products</t>
  </si>
  <si>
    <t>The SPOT online database allows users to search building products by sustainable attributes, MasterFormat product codes, and building rating system credits and transfers that information into BIM workflows. More&gt;&gt; </t>
  </si>
  <si>
    <t>Water sector announces plans for collaboration with the DOE</t>
  </si>
  <si>
    <t>To address national energy-water nexus issues, several water organizations have outlined steps to promote water and energy conservation, energy recovery, and a healthy water supply. More&gt;&gt;</t>
  </si>
  <si>
    <t>Engineers Without Borders USA collaborates with UNHCR</t>
  </si>
  <si>
    <t>According to the new memorandum of understanding, the two organizations will strategically cooperate on the reduction of energy poverty to increase access to clean and sustainable energy for refugees, internally displaced persons, and affected communities. More&gt;&gt;</t>
  </si>
  <si>
    <t>ASHRAE seeks presentation proposals for energy modeling conference</t>
  </si>
  <si>
    <t>The 2017 ASHRAE Building Performance Analysis Conference will be held September 27-29 in Atlanta, and the deadline to submit proposed presentations is March 13. More&gt;&gt;</t>
  </si>
  <si>
    <t>ASPE partner associations announce new executive directors</t>
  </si>
  <si>
    <t>The IAPMO Group has named Tom Palkon Executive Director of the ASSE International Chapter of IAPMO LLC, replacing Scott Hamilton, who will transition to Senior Director of Competency Development Services. More&gt;&gt;</t>
  </si>
  <si>
    <t>第一部美国-加拿大卫生设备产品标准发行</t>
  </si>
  <si>
    <t>新方法帮助设计者选用可靠的绿色产品</t>
  </si>
  <si>
    <t>涉水部门宣布与能源部合作的计划</t>
  </si>
  <si>
    <t>美国无国界工程师组织与联合国的UNHCR合作</t>
  </si>
  <si>
    <t>ASHRAE征求节能模型大会报告推荐</t>
  </si>
  <si>
    <t>ASPE合作伙伴宣布新的执行董事</t>
  </si>
  <si>
    <t>工程师周即将来临</t>
  </si>
  <si>
    <t>更换纽约州的水管将需要20亿美元</t>
  </si>
  <si>
    <t>根据NKBA的调查，节水便器和水嘴越来越成主流</t>
  </si>
  <si>
    <t>对UPC规范修正的建议明日到期</t>
  </si>
  <si>
    <t>ICC征求对游泳池太阳能加热和冷却标准的意见</t>
  </si>
  <si>
    <t>更新PE考试需要消防工程师</t>
  </si>
  <si>
    <t>NIBS报告中包含有建立NIST建筑给水排水实验室的建议</t>
  </si>
  <si>
    <t>3月2日游关于新泵规范的免费网上讲座</t>
  </si>
  <si>
    <t>新研究试图将生活中水系统的效益定量化</t>
  </si>
  <si>
    <t>化学品分配系统标准修正版已经发行</t>
  </si>
  <si>
    <t>2017建筑物安全月的基调将是“社区安全和经济发展合作”</t>
  </si>
  <si>
    <t>3月7-9日将在Flint举行基础水设施会议</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</si>
</sst>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u/>
      <sz val="11"/>
      <color theme="10"/>
      <name val="Calibri"/>
      <family val="2"/>
    </font>
    <font>
      <sz val="8"/>
      <color theme="1"/>
      <name val="Calibri"/>
      <family val="2"/>
      <scheme val="minor"/>
    </font>
    <font>
      <sz val="8"/>
      <color rgb="FFFF0000"/>
      <name val="Calibri"/>
      <family val="2"/>
      <scheme val="minor"/>
    </font>
    <font>
      <sz val="8"/>
      <name val="Calibri"/>
      <family val="2"/>
      <scheme val="minor"/>
    </font>
    <font>
      <sz val="8"/>
      <name val="宋体"/>
      <charset val="134"/>
    </font>
    <font>
      <u/>
      <sz val="8"/>
      <name val="Calibri"/>
      <family val="2"/>
    </font>
    <font>
      <sz val="8"/>
      <name val="Arial"/>
      <family val="2"/>
    </font>
    <font>
      <sz val="8"/>
      <name val="Trebuchet MS"/>
      <family val="2"/>
    </font>
    <font>
      <sz val="11"/>
      <color theme="1"/>
      <name val="Arial"/>
      <family val="2"/>
    </font>
    <font>
      <b/>
      <sz val="11"/>
      <color theme="1"/>
      <name val="Arial"/>
      <family val="2"/>
    </font>
    <font>
      <b/>
      <sz val="11"/>
      <color rgb="FF00008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5">
    <xf numFmtId="0" fontId="0" fillId="0" borderId="0" xfId="0"/>
    <xf numFmtId="0" fontId="2" fillId="0" borderId="0" xfId="0" applyFont="1" applyAlignment="1">
      <alignment horizontal="left" vertical="top" wrapText="1"/>
    </xf>
    <xf numFmtId="0" fontId="2" fillId="4" borderId="0" xfId="0" applyFont="1" applyFill="1" applyAlignment="1">
      <alignment horizontal="left" vertical="top" wrapText="1"/>
    </xf>
    <xf numFmtId="14" fontId="3" fillId="0" borderId="0" xfId="0" applyNumberFormat="1" applyFont="1" applyAlignment="1">
      <alignment horizontal="left" vertical="top" wrapText="1"/>
    </xf>
    <xf numFmtId="0" fontId="2" fillId="0" borderId="0" xfId="0" applyFont="1"/>
    <xf numFmtId="0" fontId="2" fillId="3" borderId="0" xfId="0" applyFont="1" applyFill="1" applyAlignment="1">
      <alignment horizontal="left" vertical="top" wrapText="1"/>
    </xf>
    <xf numFmtId="0" fontId="2" fillId="3" borderId="0" xfId="0" applyFont="1" applyFill="1"/>
    <xf numFmtId="0" fontId="2" fillId="0" borderId="0" xfId="0" applyFont="1" applyAlignment="1">
      <alignment horizontal="left" vertical="top"/>
    </xf>
    <xf numFmtId="0" fontId="2" fillId="4" borderId="0" xfId="0" applyFont="1" applyFill="1" applyAlignment="1">
      <alignment wrapText="1"/>
    </xf>
    <xf numFmtId="0" fontId="4" fillId="2" borderId="0" xfId="0" applyFont="1" applyFill="1" applyAlignment="1">
      <alignment horizontal="left" vertical="top" wrapText="1"/>
    </xf>
    <xf numFmtId="0" fontId="2" fillId="0" borderId="0" xfId="0" applyFont="1" applyAlignment="1">
      <alignment vertical="top"/>
    </xf>
    <xf numFmtId="0" fontId="2" fillId="3" borderId="0" xfId="0" applyFont="1" applyFill="1" applyAlignment="1">
      <alignment vertical="top"/>
    </xf>
    <xf numFmtId="0" fontId="4" fillId="2" borderId="0" xfId="0" applyNumberFormat="1" applyFont="1" applyFill="1" applyAlignment="1">
      <alignment horizontal="left" vertical="top" wrapText="1"/>
    </xf>
    <xf numFmtId="14" fontId="4" fillId="0" borderId="0" xfId="0" applyNumberFormat="1" applyFont="1" applyAlignment="1">
      <alignment horizontal="left" vertical="top" wrapText="1"/>
    </xf>
    <xf numFmtId="0" fontId="5" fillId="0" borderId="0" xfId="0" applyFont="1" applyAlignment="1">
      <alignment wrapText="1"/>
    </xf>
    <xf numFmtId="0" fontId="6" fillId="0" borderId="0" xfId="1" applyNumberFormat="1" applyFont="1" applyAlignment="1" applyProtection="1">
      <alignment wrapText="1"/>
    </xf>
    <xf numFmtId="0" fontId="7" fillId="0" borderId="0" xfId="0" applyFont="1" applyAlignment="1">
      <alignment wrapText="1"/>
    </xf>
    <xf numFmtId="0" fontId="8" fillId="0" borderId="0" xfId="0" applyFont="1" applyAlignment="1">
      <alignment wrapText="1"/>
    </xf>
    <xf numFmtId="0" fontId="5" fillId="0" borderId="0" xfId="0" applyNumberFormat="1" applyFont="1" applyAlignment="1">
      <alignment horizontal="left" vertical="top" wrapText="1"/>
    </xf>
    <xf numFmtId="0" fontId="11" fillId="0" borderId="0" xfId="0" applyFont="1" applyAlignment="1">
      <alignment wrapText="1"/>
    </xf>
    <xf numFmtId="0" fontId="1" fillId="0" borderId="0" xfId="1" applyAlignment="1" applyProtection="1">
      <alignment wrapText="1"/>
    </xf>
    <xf numFmtId="0" fontId="0" fillId="0" borderId="0" xfId="0" applyAlignment="1">
      <alignment wrapText="1"/>
    </xf>
    <xf numFmtId="0" fontId="9" fillId="0" borderId="0" xfId="0" applyFont="1" applyAlignment="1">
      <alignment wrapText="1"/>
    </xf>
    <xf numFmtId="0" fontId="11" fillId="0" borderId="0" xfId="0" applyFont="1" applyAlignment="1">
      <alignment vertical="center" wrapText="1"/>
    </xf>
    <xf numFmtId="0" fontId="1" fillId="0" borderId="0" xfId="1" applyAlignment="1" applyProtection="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 name="modExcelTools.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x.aspe.org/y.z?l=http%3a%2f%2fwww.waterrf.org%2fresources%2fNewsletterStories%2fDOE-Plan-for-Collaboration.pdf&amp;j=321154184&amp;e=3624&amp;p=1&amp;t=h&amp;" TargetMode="External"/><Relationship Id="rId7" Type="http://schemas.openxmlformats.org/officeDocument/2006/relationships/printerSettings" Target="../printerSettings/printerSettings2.bin"/><Relationship Id="rId2" Type="http://schemas.openxmlformats.org/officeDocument/2006/relationships/hyperlink" Target="http://x.aspe.org/y.z?l=http%3a%2f%2fwww.ul.com%2fnewsroom%2fpressreleases%2ful-introduces-spot-online-database-the-largest-credible-product-sustainability-information-tool%2f&amp;j=321154184&amp;e=3624&amp;p=1&amp;t=h&amp;" TargetMode="External"/><Relationship Id="rId1" Type="http://schemas.openxmlformats.org/officeDocument/2006/relationships/hyperlink" Target="http://x.aspe.org/y.z?l=https%3a%2f%2fwww.scc.ca%2fen%2fnews-events%2fnews%2f2016%2fprogressive-leadership-standardization-solutions-standards-council-canada-announces-first-joint&amp;j=321154184&amp;e=3624&amp;p=1&amp;t=h&amp;" TargetMode="External"/><Relationship Id="rId6" Type="http://schemas.openxmlformats.org/officeDocument/2006/relationships/hyperlink" Target="http://x.aspe.org/y.z?l=http%3a%2f%2fwww.iapmo.org%2fPress%2520Releases%2f2016-12-23%2520Palkon%2520ASSE%2520Executive%2520Director.pdf&amp;j=321154184&amp;e=3624&amp;p=1&amp;t=h&amp;" TargetMode="External"/><Relationship Id="rId5" Type="http://schemas.openxmlformats.org/officeDocument/2006/relationships/hyperlink" Target="http://x.aspe.org/y.z?l=https%3a%2f%2fwww.ashrae.org%2fnews%2f2017%2fashrae-announces-topics-for-new-building-performance-analysis-conference&amp;j=321154184&amp;e=3624&amp;p=1&amp;t=h&amp;" TargetMode="External"/><Relationship Id="rId4" Type="http://schemas.openxmlformats.org/officeDocument/2006/relationships/hyperlink" Target="http://x.aspe.org/y.z?l=http%3a%2f%2fwww.ewb-usa.org%2flatest-news%2fewb-usa-unhcr-expand-cooperation-new-agreement%2f&amp;j=321154184&amp;e=3624&amp;p=1&amp;t=h&am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x.aspe.org/y.z?l=https%3a%2f%2fwww.eventbrite.com%2fe%2fnsf-international-fogprevention-conference-2017-tickets-29754910739&amp;j=321236633&amp;e=3626&amp;p=1&amp;t=h&amp;" TargetMode="External"/><Relationship Id="rId3" Type="http://schemas.openxmlformats.org/officeDocument/2006/relationships/hyperlink" Target="http://x.aspe.org/y.z?l=https%3a%2f%2fwww.agc.org%2fnews%2f2017%2f01%2f10%2fseventy-three-percent-construction-firms-plan-expand-headcount-2017-contractors&amp;j=321236633&amp;e=3626&amp;p=1&amp;t=h&amp;" TargetMode="External"/><Relationship Id="rId7" Type="http://schemas.openxmlformats.org/officeDocument/2006/relationships/hyperlink" Target="http://x.aspe.org/y.z?l=http%3a%2f%2fcodes.iapmo.org%2fdocs%2f2015%2fUPC%2fSubmit%2520Public%2520comment%2520for%2520TIA%2520001-15.pdf&amp;j=321236633&amp;e=3626&amp;p=1&amp;t=h&amp;" TargetMode="External"/><Relationship Id="rId12" Type="http://schemas.openxmlformats.org/officeDocument/2006/relationships/printerSettings" Target="../printerSettings/printerSettings3.bin"/><Relationship Id="rId2" Type="http://schemas.openxmlformats.org/officeDocument/2006/relationships/hyperlink" Target="http://x.aspe.org/y.z?l=http%3a%2f%2fwww.nibs.org%2fnews%2f325365%2fInstitute-Unveils-National-BIM-Guide-for-Owners.htm&amp;j=321236633&amp;e=3626&amp;p=1&amp;t=h&amp;" TargetMode="External"/><Relationship Id="rId1" Type="http://schemas.openxmlformats.org/officeDocument/2006/relationships/hyperlink" Target="http://x.aspe.org/y.z?l=http%3a%2f%2fplasticpipe.org%2fbuilding-construction%2findex.html&amp;j=321236633&amp;e=3626&amp;p=1&amp;t=h&amp;" TargetMode="External"/><Relationship Id="rId6" Type="http://schemas.openxmlformats.org/officeDocument/2006/relationships/hyperlink" Target="http://x.aspe.org/y.z?l=http%3a%2f%2fc.ymcdn.com%2fsites%2fwww.nibs.org%2fresource%2fresmgr%2fncgbcs%2fNCGBCS_IEBC_WhitePaper_2016.pdf&amp;j=321236633&amp;e=3626&amp;p=1&amp;t=h&amp;" TargetMode="External"/><Relationship Id="rId11" Type="http://schemas.openxmlformats.org/officeDocument/2006/relationships/hyperlink" Target="http://x.aspe.org/y.z?l=http%3a%2f%2fwww.nibs.org%2fnews%2f325365%2fInstitute-Unveils-National-BIM-Guide-for-Owners.htm&amp;j=321236633&amp;e=3626&amp;p=1&amp;t=h&amp;" TargetMode="External"/><Relationship Id="rId5" Type="http://schemas.openxmlformats.org/officeDocument/2006/relationships/hyperlink" Target="http://x.aspe.org/y.z?l=https%3a%2f%2fenergizedenver.org%2f&amp;j=321236633&amp;e=3626&amp;p=1&amp;t=h&amp;" TargetMode="External"/><Relationship Id="rId10" Type="http://schemas.openxmlformats.org/officeDocument/2006/relationships/hyperlink" Target="http://x.aspe.org/y.z?l=http%3a%2f%2fuswateralliance.org%2fsites%2fuswateralliance.org%2ffiles%2fpublications%2fRoadmap%2520FINAL.pdf&amp;j=321236633&amp;e=3626&amp;p=1&amp;t=h&amp;" TargetMode="External"/><Relationship Id="rId4" Type="http://schemas.openxmlformats.org/officeDocument/2006/relationships/hyperlink" Target="http://x.aspe.org/y.z?l=http%3a%2f%2fwww3.illinois.gov%2fPressReleases%2fShowPressRelease.cfm%3fSubjectID%3d2%26amp%3bRecNum%3d13987&amp;j=321236633&amp;e=3626&amp;p=1&amp;t=h&amp;" TargetMode="External"/><Relationship Id="rId9" Type="http://schemas.openxmlformats.org/officeDocument/2006/relationships/hyperlink" Target="http://x.aspe.org/y.z?l=https%3a%2f%2fwww.ashrae.org%2fnews%2f2017%2f2016-versions-of-ashrae-refrigerant-standards-published&amp;j=321236633&amp;e=3626&amp;p=1&amp;t=h&am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x.aspe.org/y.z?l=http%3a%2f%2finfo.empoweringpumps.com%2fbaldor-webinar-march-2-2017-are-your-pumps-ready-for-the-new-doe-regulations&amp;j=321313668&amp;e=3627&amp;p=1&amp;t=h&amp;" TargetMode="External"/><Relationship Id="rId13" Type="http://schemas.openxmlformats.org/officeDocument/2006/relationships/printerSettings" Target="../printerSettings/printerSettings4.bin"/><Relationship Id="rId3" Type="http://schemas.openxmlformats.org/officeDocument/2006/relationships/hyperlink" Target="http://x.aspe.org/y.z?l=http%3a%2f%2fwww.nkba.org%2fPress%2fReleases%2f2017-press-releases%2fmore-homeowners-turning-to-contemporary-styled-bathrooms-according-to-nkba-research&amp;j=321313668&amp;e=3627&amp;p=1&amp;t=h&amp;" TargetMode="External"/><Relationship Id="rId7" Type="http://schemas.openxmlformats.org/officeDocument/2006/relationships/hyperlink" Target="http://x.aspe.org/y.z?l=http%3a%2f%2fc.ymcdn.com%2fsites%2fwww.nibs.org%2fresource%2fresmgr%2fcc%2fNIBS_2016_CCReport.pdf&amp;j=321313668&amp;e=3627&amp;p=1&amp;t=h&amp;" TargetMode="External"/><Relationship Id="rId12" Type="http://schemas.openxmlformats.org/officeDocument/2006/relationships/hyperlink" Target="http://x.aspe.org/y.z?l=https%3a%2f%2fwww.regonline.com%2fbuilder%2fsite%2fdefault.aspx%3fEventID%3d1917541&amp;j=321313668&amp;e=3627&amp;p=1&amp;t=h&amp;" TargetMode="External"/><Relationship Id="rId2" Type="http://schemas.openxmlformats.org/officeDocument/2006/relationships/hyperlink" Target="http://x.aspe.org/y.z?l=http%3a%2f%2fwww.dailyfreeman.com%2fgeneral-news%2f20170122%2fcuomo-seeks-2b-to-fix-some-of-the-nations-oldest-water-sewer-pipes&amp;j=321313668&amp;e=3627&amp;p=1&amp;t=h&amp;" TargetMode="External"/><Relationship Id="rId1" Type="http://schemas.openxmlformats.org/officeDocument/2006/relationships/hyperlink" Target="http://x.aspe.org/y.z?l=http%3a%2f%2fwww.discovere.org%2four-programs%2fengineers-week&amp;j=321313668&amp;e=3627&amp;p=1&amp;t=h&amp;" TargetMode="External"/><Relationship Id="rId6" Type="http://schemas.openxmlformats.org/officeDocument/2006/relationships/hyperlink" Target="http://x.aspe.org/y.z?l=http%3a%2f%2fncees.org%2fncees-seeks-fire-protection-engineers-professional-expertise-advice%2f&amp;j=321313668&amp;e=3627&amp;p=1&amp;t=h&amp;" TargetMode="External"/><Relationship Id="rId11" Type="http://schemas.openxmlformats.org/officeDocument/2006/relationships/hyperlink" Target="http://x.aspe.org/y.z?l=http%3a%2f%2fmedia.iccsafe.org%2fnews%2ficc-enews%2f2017v14n1%2fjump-bsmtheme.html&amp;j=321313668&amp;e=3627&amp;p=1&amp;t=h&amp;" TargetMode="External"/><Relationship Id="rId5" Type="http://schemas.openxmlformats.org/officeDocument/2006/relationships/hyperlink" Target="http://x.aspe.org/y.z?l=http%3a%2f%2fwww.iccsafe.org%2fcodes-tech-support%2fcodes%2fcode-development-process%2fstandards-development%2fis-phsc%2f&amp;j=321313668&amp;e=3627&amp;p=1&amp;t=h&amp;" TargetMode="External"/><Relationship Id="rId10" Type="http://schemas.openxmlformats.org/officeDocument/2006/relationships/hyperlink" Target="http://x.aspe.org/y.z?l=http%3a%2f%2fasse-plumbing.org%2fnews%2f2017-01-27%2520ASSE%25201055%2520Now%2520Available.pdf&amp;j=321313668&amp;e=3627&amp;p=1&amp;t=h&amp;" TargetMode="External"/><Relationship Id="rId4" Type="http://schemas.openxmlformats.org/officeDocument/2006/relationships/hyperlink" Target="http://x.aspe.org/y.z?l=http%3a%2f%2fcodes.iapmo.org%2fdocs%2f2015%2fUPC%2fSubmit%2520Public%2520Comment%2520for%2520UPC%2520TIA%2520002-15.pdf&amp;j=321313668&amp;e=3627&amp;p=1&amp;t=h&amp;" TargetMode="External"/><Relationship Id="rId9" Type="http://schemas.openxmlformats.org/officeDocument/2006/relationships/hyperlink" Target="http://x.aspe.org/y.z?l=http%3a%2f%2fwww.allianceforwaterefficiency.org%2fGraywater-Webinar.aspx&amp;j=321313668&amp;e=3627&amp;p=1&amp;t=h&am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x.aspe.org/y.z?l=http%3a%2f%2fwww.adasymposium.org%2f&amp;j=321399244&amp;e=3626&amp;p=1&amp;t=h&amp;" TargetMode="External"/><Relationship Id="rId3" Type="http://schemas.openxmlformats.org/officeDocument/2006/relationships/hyperlink" Target="http://x.aspe.org/y.z?l=http%3a%2f%2fwww.asse-plumbing.org%2findex.html&amp;j=321399244&amp;e=3626&amp;p=1&amp;t=h&amp;" TargetMode="External"/><Relationship Id="rId7" Type="http://schemas.openxmlformats.org/officeDocument/2006/relationships/hyperlink" Target="http://x.aspe.org/y.z?l=http%3a%2f%2fmcee.ca%2f&amp;j=321399244&amp;e=3626&amp;p=1&amp;t=h&amp;" TargetMode="External"/><Relationship Id="rId12" Type="http://schemas.openxmlformats.org/officeDocument/2006/relationships/printerSettings" Target="../printerSettings/printerSettings5.bin"/><Relationship Id="rId2" Type="http://schemas.openxmlformats.org/officeDocument/2006/relationships/hyperlink" Target="http://x.aspe.org/y.z?l=http%3a%2f%2fwww.usgbc.org%2farticles%2fus-green-building-council-releases-annual-top-10-states-for-leed-green-building&amp;j=321399244&amp;e=3626&amp;p=1&amp;t=h&amp;" TargetMode="External"/><Relationship Id="rId1" Type="http://schemas.openxmlformats.org/officeDocument/2006/relationships/hyperlink" Target="http://x.aspe.org/y.z?l=http%3a%2f%2fmn.gov%2fgovernor%2fnewsroom%2f%3fid%3d1055-276817&amp;j=321399244&amp;e=3626&amp;p=1&amp;t=h&amp;" TargetMode="External"/><Relationship Id="rId6" Type="http://schemas.openxmlformats.org/officeDocument/2006/relationships/hyperlink" Target="http://x.aspe.org/y.z?l=https%3a%2f%2fwww.nsf.gov%2fnews%2fspecial_reports%2fhuman_water_cycle%2findex.jsp&amp;j=321399244&amp;e=3626&amp;p=1&amp;t=h&amp;" TargetMode="External"/><Relationship Id="rId11" Type="http://schemas.openxmlformats.org/officeDocument/2006/relationships/hyperlink" Target="http://x.aspe.org/y.z?l=http%3a%2f%2fdiscovere.org%2four-programs%2fgirl-day&amp;j=321399244&amp;e=3626&amp;p=1&amp;t=h&amp;" TargetMode="External"/><Relationship Id="rId5" Type="http://schemas.openxmlformats.org/officeDocument/2006/relationships/hyperlink" Target="http://x.aspe.org/y.z?l=http%3a%2f%2fwww.nibs.org%2fnews%2f329881%2fNew-Report-Looks-at-Energy-and-Water-Performance-of-Sports-Venues-.htm&amp;j=321399244&amp;e=3626&amp;p=1&amp;t=h&amp;" TargetMode="External"/><Relationship Id="rId10" Type="http://schemas.openxmlformats.org/officeDocument/2006/relationships/hyperlink" Target="http://x.aspe.org/y.z?l=https%3a%2f%2fwww.ansi.org%2fnews_publications%2fnews_story%3fmenuid%3d7%26amp%3barticleid%3d5e86f650-bcb6-4995-b03b-097d5480aa12%26amp%3bsource%3dwhatsnew021317&amp;j=321399244&amp;e=3626&amp;p=1&amp;t=h&amp;" TargetMode="External"/><Relationship Id="rId4" Type="http://schemas.openxmlformats.org/officeDocument/2006/relationships/hyperlink" Target="http://x.aspe.org/y.z?l=http%3a%2f%2fwww.iapmort.org%2fPress%2520Releases%2f2017-02-09%2520IAPMO%2520RT%2520Water%2520Systems%2520Asbestos%2520Testing.pdf&amp;j=321399244&amp;e=3626&amp;p=1&amp;t=h&amp;" TargetMode="External"/><Relationship Id="rId9" Type="http://schemas.openxmlformats.org/officeDocument/2006/relationships/hyperlink" Target="mailto:info@arcs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44"/>
  <sheetViews>
    <sheetView zoomScale="98" zoomScaleNormal="98" workbookViewId="0">
      <selection activeCell="E2" sqref="E2"/>
    </sheetView>
  </sheetViews>
  <sheetFormatPr defaultColWidth="42.42578125" defaultRowHeight="11.25"/>
  <cols>
    <col min="1" max="1" width="25.5703125" style="4" customWidth="1"/>
    <col min="2" max="2" width="42.42578125" style="8"/>
    <col min="3" max="3" width="42.42578125" style="4"/>
    <col min="4" max="4" width="42.42578125" style="8"/>
    <col min="5" max="5" width="46.85546875" style="9" customWidth="1"/>
    <col min="6" max="6" width="42.42578125" style="10"/>
    <col min="7" max="16384" width="42.42578125" style="4"/>
  </cols>
  <sheetData>
    <row r="1" spans="1:6">
      <c r="A1" s="1"/>
      <c r="B1" s="2"/>
      <c r="C1" s="3" t="e">
        <f>#REF!</f>
        <v>#REF!</v>
      </c>
      <c r="D1" s="2"/>
      <c r="E1" s="13" t="s">
        <v>0</v>
      </c>
    </row>
    <row r="2" spans="1:6" s="6" customFormat="1" ht="33.75">
      <c r="A2" s="5" t="str">
        <f>IF(LEFT(D2,4)="&lt;h4&gt;","&lt;li&gt;&lt;a href='#"&amp;MID(D2,5,10)&amp;"'&gt;"&amp;MID(D2,5,LEN(E2))&amp;"&lt;/a&gt;&lt;/li&gt;","")</f>
        <v>&lt;li&gt;&lt;a href='#浏览ASPE分会的网'&gt;浏览ASPE分会的网页增加知识&lt;/a&gt;&lt;/li&gt;</v>
      </c>
      <c r="B2" s="2" t="str">
        <f t="shared" ref="B2:B23" si="0">IF(LEFT(D2,4)="&lt;h4&gt;", A2,D2)</f>
        <v>&lt;li&gt;&lt;a href='#浏览ASPE分会的网'&gt;浏览ASPE分会的网页增加知识&lt;/a&gt;&lt;/li&gt;</v>
      </c>
      <c r="C2" s="5" t="str">
        <f>IF(LEFT(D2,4)="&lt;h4&gt;","&lt;h4 id='"&amp;LEFT(E2,10)&amp;"'&gt;"&amp;E2&amp;"&lt;/h4&gt;",D2)</f>
        <v>&lt;h4 id='浏览ASPE分会的网'&gt;浏览ASPE分会的网页增加知识&lt;/h4&gt;</v>
      </c>
      <c r="D2" s="2" t="str">
        <f>"&lt;h4&gt;"&amp;E2&amp;"&lt;/h4&gt;"</f>
        <v>&lt;h4&gt;浏览ASPE分会的网页增加知识&lt;/h4&gt;</v>
      </c>
      <c r="E2" s="14" t="s">
        <v>1</v>
      </c>
      <c r="F2" s="11"/>
    </row>
    <row r="3" spans="1:6" ht="101.25">
      <c r="A3" s="5" t="str">
        <f t="shared" ref="A3:A44" si="1">IF(LEFT(D3,4)="&lt;h4&gt;","&lt;li&gt;&lt;a href='#"&amp;MID(D3,5,10)&amp;"'&gt;"&amp;MID(D3,5,LEN(E3))&amp;"&lt;/a&gt;&lt;/li&gt;","")</f>
        <v/>
      </c>
      <c r="B3" s="2" t="str">
        <f t="shared" si="0"/>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C3" s="5" t="str">
        <f t="shared" ref="C3:C44" si="2">IF(LEFT(D3,4)="&lt;h4&gt;","&lt;h4 id='"&amp;LEFT(E3,10)&amp;"'&gt;"&amp;E3&amp;"&lt;/h4&gt;",D3)</f>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D3" s="2" t="str">
        <f>"&lt;p&gt;"&amp;E3&amp;"&lt;/p&gt;"</f>
        <v>&lt;p&gt;Many ASPE Chapters are offering design seminars, plumbing product tradeshows, and fun networking outings this spring, including the Pumping Systems Design Seminar in New Orleans, the Medical Gas Training Seminar in Detroit, and the West Coast Florida Sporting Clay Shoot. Check out our local events webpage to find out what's being held in your area. &lt;a href="http://www.aspe.org/chapterevents"&gt;（阅读原文）&lt;/a&gt;&lt;/p&gt;</v>
      </c>
      <c r="E3" s="15" t="s">
        <v>2</v>
      </c>
    </row>
    <row r="4" spans="1:6" s="6" customFormat="1" ht="45">
      <c r="A4" s="5" t="str">
        <f t="shared" si="1"/>
        <v>&lt;li&gt;&lt;a href='#美国每年需要1570'&gt;美国每年需要1570亿美元来填补基础设施投资的缺口&lt;/a&gt;&lt;/li&gt;</v>
      </c>
      <c r="B4" s="2" t="str">
        <f t="shared" si="0"/>
        <v>&lt;li&gt;&lt;a href='#美国每年需要1570'&gt;美国每年需要1570亿美元来填补基础设施投资的缺口&lt;/a&gt;&lt;/li&gt;</v>
      </c>
      <c r="C4" s="5" t="str">
        <f t="shared" si="2"/>
        <v>&lt;h4 id='美国每年需要1570'&gt;美国每年需要1570亿美元来填补基础设施投资的缺口&lt;/h4&gt;</v>
      </c>
      <c r="D4" s="2" t="str">
        <f t="shared" ref="D4" si="3">"&lt;h4&gt;"&amp;E4&amp;"&lt;/h4&gt;"</f>
        <v>&lt;h4&gt;美国每年需要1570亿美元来填补基础设施投资的缺口&lt;/h4&gt;</v>
      </c>
      <c r="E4" s="16" t="s">
        <v>3</v>
      </c>
      <c r="F4" s="11"/>
    </row>
    <row r="5" spans="1:6" ht="112.5">
      <c r="A5" s="5" t="str">
        <f t="shared" si="1"/>
        <v/>
      </c>
      <c r="B5" s="2" t="str">
        <f t="shared" si="0"/>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C5" s="5" t="str">
        <f t="shared" si="2"/>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D5" s="2" t="str">
        <f t="shared" ref="D5" si="4">"&lt;p&gt;"&amp;E5&amp;"&lt;/p&gt;"</f>
        <v>&lt;p&gt;Between now and 2020, investment needs across key infrastructure sectors-including roads, bridges, power lines, sewer systems, ports, and waterways-total $2.75 trillion, while planned expenditures are about $1.66 trillion, leaving an investment gap of $1.1 trillion, according to a new ASCE report. However, with an additional investment of $157 billion a year between now and 2020, 3.5 million jobs and $3.1 trillion in GDP can be saved. &lt;a href="http://www.asce.org/failuretoact/"&gt;（阅读原文）&lt;/a&gt;&lt;/p&gt;</v>
      </c>
      <c r="E5" s="15" t="s">
        <v>4</v>
      </c>
    </row>
    <row r="6" spans="1:6" s="6" customFormat="1" ht="33.75">
      <c r="A6" s="5" t="str">
        <f t="shared" si="1"/>
        <v>&lt;li&gt;&lt;a href='#鼓励节水的提案&lt;/h'&gt;鼓励节水的提案&lt;/a&gt;&lt;/li&gt;</v>
      </c>
      <c r="B6" s="2" t="str">
        <f t="shared" si="0"/>
        <v>&lt;li&gt;&lt;a href='#鼓励节水的提案&lt;/h'&gt;鼓励节水的提案&lt;/a&gt;&lt;/li&gt;</v>
      </c>
      <c r="C6" s="5" t="str">
        <f t="shared" si="2"/>
        <v>&lt;h4 id='鼓励节水的提案'&gt;鼓励节水的提案&lt;/h4&gt;</v>
      </c>
      <c r="D6" s="2" t="str">
        <f t="shared" ref="D6" si="5">"&lt;h4&gt;"&amp;E6&amp;"&lt;/h4&gt;"</f>
        <v>&lt;h4&gt;鼓励节水的提案&lt;/h4&gt;</v>
      </c>
      <c r="E6" s="16" t="s">
        <v>5</v>
      </c>
      <c r="F6" s="11"/>
    </row>
    <row r="7" spans="1:6" ht="78.75">
      <c r="A7" s="5" t="str">
        <f t="shared" si="1"/>
        <v/>
      </c>
      <c r="B7" s="2" t="str">
        <f t="shared" si="0"/>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C7" s="5" t="str">
        <f t="shared" si="2"/>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D7" s="2" t="str">
        <f t="shared" ref="D7" si="6">"&lt;p&gt;"&amp;E7&amp;"&lt;/p&gt;"</f>
        <v>&lt;p&gt;H.R. 123: Water Advanced Technologies for Efficient Resource Use Act of 2013 would establish within the EPA a WaterSense program to identify and promote water-efficient products, buildings, landscapes, and services to reduce water use, conserve energy, and preserve water resources. &lt;a href="http://thomas.loc.gov/cgi-bin/query/z?c113:H.R.+123:"&gt;（阅读原文）&lt;/a&gt; &lt;/p&gt;</v>
      </c>
      <c r="E7" s="15" t="s">
        <v>6</v>
      </c>
    </row>
    <row r="8" spans="1:6" s="6" customFormat="1" ht="45">
      <c r="A8" s="5" t="str">
        <f t="shared" si="1"/>
        <v>&lt;li&gt;&lt;a href='#全国水资源统一管理好'&gt;全国水资源统一管理好吗?&lt;/a&gt;&lt;/li&gt;</v>
      </c>
      <c r="B8" s="2" t="str">
        <f t="shared" si="0"/>
        <v>&lt;li&gt;&lt;a href='#全国水资源统一管理好'&gt;全国水资源统一管理好吗?&lt;/a&gt;&lt;/li&gt;</v>
      </c>
      <c r="C8" s="5" t="str">
        <f t="shared" si="2"/>
        <v>&lt;h4 id='全国水资源统一管理好'&gt;全国水资源统一管理好吗?&lt;/h4&gt;</v>
      </c>
      <c r="D8" s="2" t="str">
        <f t="shared" ref="D8" si="7">"&lt;h4&gt;"&amp;E8&amp;"&lt;/h4&gt;"</f>
        <v>&lt;h4&gt;全国水资源统一管理好吗?&lt;/h4&gt;</v>
      </c>
      <c r="E8" s="14" t="s">
        <v>7</v>
      </c>
      <c r="F8" s="11"/>
    </row>
    <row r="9" spans="1:6" ht="101.25">
      <c r="A9" s="5" t="str">
        <f t="shared" si="1"/>
        <v/>
      </c>
      <c r="B9" s="2" t="str">
        <f t="shared" si="0"/>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C9" s="5" t="str">
        <f t="shared" si="2"/>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D9" s="2" t="str">
        <f t="shared" ref="D9" si="8">"&lt;p&gt;"&amp;E9&amp;"&lt;/p&gt;"</f>
        <v>&lt;p&gt;A new research report by the American Water Resources Association explores efforts in several states to implement integrated water resources management (IWRM), highlighting its effectiveness at all levels of water management, the process of shifting to an IWRM approach, costs and benefits, and how it could be a common-sense approach for managing water in the United States. &lt;a href="http://www.awra.org/committees/AWRA-Case-Studies-IWRM.pdf"&gt;（阅读原文）&lt;/a&gt;&lt;/p&gt;</v>
      </c>
      <c r="E9" s="15" t="s">
        <v>8</v>
      </c>
    </row>
    <row r="10" spans="1:6" s="6" customFormat="1" ht="45">
      <c r="A10" s="5" t="str">
        <f t="shared" si="1"/>
        <v>&lt;li&gt;&lt;a href='#居民护理设施设计规范'&gt;居民护理设施设计规范征求公众意见 &lt;/a&gt;&lt;/li&gt;</v>
      </c>
      <c r="B10" s="2" t="str">
        <f t="shared" si="0"/>
        <v>&lt;li&gt;&lt;a href='#居民护理设施设计规范'&gt;居民护理设施设计规范征求公众意见 &lt;/a&gt;&lt;/li&gt;</v>
      </c>
      <c r="C10" s="5" t="str">
        <f t="shared" si="2"/>
        <v>&lt;h4 id='居民护理设施设计规范'&gt;居民护理设施设计规范征求公众意见 &lt;/h4&gt;</v>
      </c>
      <c r="D10" s="2" t="str">
        <f t="shared" ref="D10" si="9">"&lt;h4&gt;"&amp;E10&amp;"&lt;/h4&gt;"</f>
        <v>&lt;h4&gt;居民护理设施设计规范征求公众意见 &lt;/h4&gt;</v>
      </c>
      <c r="E10" s="16" t="s">
        <v>9</v>
      </c>
      <c r="F10" s="11"/>
    </row>
    <row r="11" spans="1:6" ht="123.75">
      <c r="A11" s="5" t="str">
        <f t="shared" si="1"/>
        <v/>
      </c>
      <c r="B11" s="2" t="str">
        <f t="shared" si="0"/>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C11" s="5" t="str">
        <f t="shared" si="2"/>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D11" s="2" t="str">
        <f t="shared" ref="D11" si="10">"&lt;p&gt;"&amp;E11&amp;"&lt;/p&gt;"</f>
        <v>&lt;p&gt;The Facility Guidelines Institute seeks comments on a new standard, Guidelines for Design and Construction of Residential Health, Care, and Support Facilities, which provides minimum recommendations for new construction and renovation of nursing homes, hospice facilities, assisted living facilities, independent living settings, adult daycare facilities, wellness centers, and outpatient rehabilitation centers. Comments are due by March 20. &lt;a href="http://www.fgiguidelines.org/pdfs/FGI_Guidelines_residential_pressrelease_130118.pdf"&gt;（阅读原文）&lt;/a&gt;&lt;/p&gt;</v>
      </c>
      <c r="E11" s="15" t="s">
        <v>10</v>
      </c>
    </row>
    <row r="12" spans="1:6" s="6" customFormat="1" ht="45">
      <c r="A12" s="5" t="str">
        <f t="shared" si="1"/>
        <v>&lt;li&gt;&lt;a href='#哪一州有LEED证书'&gt;哪一州有LEED证书的绿色建筑面积最多？&lt;/a&gt;&lt;/li&gt;</v>
      </c>
      <c r="B12" s="2" t="str">
        <f t="shared" si="0"/>
        <v>&lt;li&gt;&lt;a href='#哪一州有LEED证书'&gt;哪一州有LEED证书的绿色建筑面积最多？&lt;/a&gt;&lt;/li&gt;</v>
      </c>
      <c r="C12" s="5" t="str">
        <f t="shared" si="2"/>
        <v>&lt;h4 id='哪一州有LEED证书'&gt;哪一州有LEED证书的绿色建筑面积最多？&lt;/h4&gt;</v>
      </c>
      <c r="D12" s="2" t="str">
        <f t="shared" ref="D12" si="11">"&lt;h4&gt;"&amp;E12&amp;"&lt;/h4&gt;"</f>
        <v>&lt;h4&gt;哪一州有LEED证书的绿色建筑面积最多？&lt;/h4&gt;</v>
      </c>
      <c r="E12" s="14" t="s">
        <v>11</v>
      </c>
      <c r="F12" s="11"/>
    </row>
    <row r="13" spans="1:6" ht="67.5">
      <c r="A13" s="5" t="str">
        <f t="shared" si="1"/>
        <v/>
      </c>
      <c r="B13" s="2" t="str">
        <f t="shared" si="0"/>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C13" s="5" t="str">
        <f t="shared" si="2"/>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D13" s="2" t="str">
        <f t="shared" ref="D13" si="12">"&lt;p&gt;"&amp;E13&amp;"&lt;/p&gt;"</f>
        <v>&lt;p&gt;Virginia tops the list, although on a per-capita basis, Washington, D.C. is the leader, with 36.97 square feet of LEED space certified per resident in 2012, according to the USGBC's Top States for LEED in 2012 ranking. &lt;a href="http://new.usgbc.org/articles/usgbc-releases-2012-list-top-10-states-leed"&gt;（阅读原文）&lt;/a&gt;&lt;/p&gt;</v>
      </c>
      <c r="E13" s="15" t="s">
        <v>12</v>
      </c>
    </row>
    <row r="14" spans="1:6" ht="45">
      <c r="A14" s="5" t="str">
        <f t="shared" si="1"/>
        <v>&lt;li&gt;&lt;a href='#2013年NFPA '&gt;2013年NFPA 国际会议和展览会开始注册&lt;/a&gt;&lt;/li&gt;</v>
      </c>
      <c r="B14" s="2" t="str">
        <f t="shared" si="0"/>
        <v>&lt;li&gt;&lt;a href='#2013年NFPA '&gt;2013年NFPA 国际会议和展览会开始注册&lt;/a&gt;&lt;/li&gt;</v>
      </c>
      <c r="C14" s="5" t="str">
        <f t="shared" si="2"/>
        <v>&lt;h4 id='2013年NFPA '&gt;2013年NFPA 国际会议和展览会开始注册&lt;/h4&gt;</v>
      </c>
      <c r="D14" s="2" t="str">
        <f t="shared" ref="D14" si="13">"&lt;h4&gt;"&amp;E14&amp;"&lt;/h4&gt;"</f>
        <v>&lt;h4&gt;2013年NFPA 国际会议和展览会开始注册&lt;/h4&gt;</v>
      </c>
      <c r="E14" s="14" t="s">
        <v>13</v>
      </c>
    </row>
    <row r="15" spans="1:6" s="7" customFormat="1" ht="67.5">
      <c r="A15" s="5" t="str">
        <f t="shared" si="1"/>
        <v/>
      </c>
      <c r="B15" s="2" t="str">
        <f t="shared" si="0"/>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C15" s="5" t="str">
        <f t="shared" si="2"/>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D15" s="2" t="str">
        <f t="shared" ref="D15" si="14">"&lt;p&gt;"&amp;E15&amp;"&lt;/p&gt;"</f>
        <v>&lt;p&gt;The event, being held June 10-13 in Chicago, will feature education sessions, association technical meetings, and a fire, security, and life safety product exposition. The early bird registration rate ends April 26. &lt;a href="http://www.nfpa.org/categorylistconf.asp?categoryID=1600"&gt;（阅读原文）&lt;/a&gt;&lt;/p&gt;</v>
      </c>
      <c r="E15" s="15" t="s">
        <v>14</v>
      </c>
    </row>
    <row r="16" spans="1:6" ht="33.75">
      <c r="A16" s="5" t="str">
        <f t="shared" si="1"/>
        <v>&lt;li&gt;&lt;a href='#ASHRAE征求20'&gt;ASHRAE征求2014年冬季会议录论文 &lt;/a&gt;&lt;/li&gt;</v>
      </c>
      <c r="B16" s="2" t="str">
        <f t="shared" si="0"/>
        <v>&lt;li&gt;&lt;a href='#ASHRAE征求20'&gt;ASHRAE征求2014年冬季会议录论文 &lt;/a&gt;&lt;/li&gt;</v>
      </c>
      <c r="C16" s="5" t="str">
        <f t="shared" si="2"/>
        <v>&lt;h4 id='ASHRAE征求20'&gt;ASHRAE征求2014年冬季会议录论文 &lt;/h4&gt;</v>
      </c>
      <c r="D16" s="2" t="str">
        <f t="shared" ref="D16" si="15">"&lt;h4&gt;"&amp;E16&amp;"&lt;/h4&gt;"</f>
        <v>&lt;h4&gt;ASHRAE征求2014年冬季会议录论文 &lt;/h4&gt;</v>
      </c>
      <c r="E16" s="16" t="s">
        <v>15</v>
      </c>
    </row>
    <row r="17" spans="1:5" ht="90">
      <c r="A17" s="5" t="str">
        <f t="shared" si="1"/>
        <v/>
      </c>
      <c r="B17" s="2" t="str">
        <f t="shared" si="0"/>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C17" s="5" t="str">
        <f t="shared" si="2"/>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D17" s="2" t="str">
        <f t="shared" ref="D17" si="16">"&lt;p&gt;"&amp;E17&amp;"&lt;/p&gt;"</f>
        <v>&lt;p&gt;ASHRAE's 2014 Winter Conference will be held in New York City on January 18-22. The Conference has a building-oriented theme and seeks papers on building information systems, environmental health, international design, HVAC&amp;R applications and systems, and, featured for this Conference, tall building performance. &lt;a href="http://ashraem.confex.com/ashraem/w14/cfp.cgi"&gt;（阅读原文）&lt;/a&gt;&lt;/p&gt;</v>
      </c>
      <c r="E17" s="15" t="s">
        <v>16</v>
      </c>
    </row>
    <row r="18" spans="1:5" ht="33.75">
      <c r="A18" s="5" t="str">
        <f t="shared" si="1"/>
        <v>&lt;li&gt;&lt;a href='#IAPMO宣布201'&gt;IAPMO宣布2013年奖学金比赛 &lt;/a&gt;&lt;/li&gt;</v>
      </c>
      <c r="B18" s="2" t="str">
        <f t="shared" si="0"/>
        <v>&lt;li&gt;&lt;a href='#IAPMO宣布201'&gt;IAPMO宣布2013年奖学金比赛 &lt;/a&gt;&lt;/li&gt;</v>
      </c>
      <c r="C18" s="5" t="str">
        <f t="shared" si="2"/>
        <v>&lt;h4 id='IAPMO宣布201'&gt;IAPMO宣布2013年奖学金比赛 &lt;/h4&gt;</v>
      </c>
      <c r="D18" s="2" t="str">
        <f t="shared" ref="D18" si="17">"&lt;h4&gt;"&amp;E18&amp;"&lt;/h4&gt;"</f>
        <v>&lt;h4&gt;IAPMO宣布2013年奖学金比赛 &lt;/h4&gt;</v>
      </c>
      <c r="E18" s="17" t="s">
        <v>17</v>
      </c>
    </row>
    <row r="19" spans="1:5" ht="168">
      <c r="A19" s="5" t="str">
        <f t="shared" si="1"/>
        <v/>
      </c>
      <c r="B19" s="2" t="str">
        <f t="shared" si="0"/>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C19" s="5" t="str">
        <f t="shared" si="2"/>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D19" s="2" t="str">
        <f t="shared" ref="D19" si="18">"&lt;p&gt;"&amp;E19&amp;"&lt;/p&gt;"</f>
        <v>&lt;p&gt;The competition is open to members-and their children-of IAPMO, ASPE, PHCC, MCAA, UA, and ASSE who are currently enrolled in a high school, community college, trade school, or four-year accredited college or university or working in an apprentice program. Participants must submit an original essay (1,000 words minimum) on "Which steps can the plumbing/mechanical industries take to encourage businesses and individuals to go green?" The first prize is a $1,000 scholarship and a one-year paid membership to IAPMO. Send your essay, including your name, your school's name, and yours or your parent's professional affiliation with one of the qualifying trade associations or union locals, to Gabriella Davis by June 1. &lt;a href="gaby.davis@iapmo.org"&gt;（阅读原文）&lt;/a&gt;&lt;/p&gt;</v>
      </c>
      <c r="E19" s="18" t="s">
        <v>18</v>
      </c>
    </row>
    <row r="20" spans="1:5" ht="45">
      <c r="A20" s="5" t="str">
        <f t="shared" si="1"/>
        <v>&lt;li&gt;&lt;a href='#新版世界水务协会评论'&gt;新版世界水务协会评论发行&lt;/a&gt;&lt;/li&gt;</v>
      </c>
      <c r="B20" s="2" t="str">
        <f t="shared" si="0"/>
        <v>&lt;li&gt;&lt;a href='#新版世界水务协会评论'&gt;新版世界水务协会评论发行&lt;/a&gt;&lt;/li&gt;</v>
      </c>
      <c r="C20" s="5" t="str">
        <f t="shared" si="2"/>
        <v>&lt;h4 id='新版世界水务协会评论'&gt;新版世界水务协会评论发行&lt;/h4&gt;</v>
      </c>
      <c r="D20" s="2" t="str">
        <f t="shared" ref="D20" si="19">"&lt;h4&gt;"&amp;E20&amp;"&lt;/h4&gt;"</f>
        <v>&lt;h4&gt;新版世界水务协会评论发行&lt;/h4&gt;</v>
      </c>
      <c r="E20" s="12" t="s">
        <v>19</v>
      </c>
    </row>
    <row r="21" spans="1:5" ht="84">
      <c r="A21" s="5" t="str">
        <f t="shared" si="1"/>
        <v/>
      </c>
      <c r="B21" s="2" t="str">
        <f t="shared" si="0"/>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C21" s="5" t="str">
        <f t="shared" si="2"/>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D21" s="2" t="str">
        <f t="shared" ref="D21" si="20">"&lt;p&gt;"&amp;E21&amp;"&lt;/p&gt;"</f>
        <v>&lt;p&gt;Learn about new water treatment system regulations in the UK, ISH 2013-The World's Leading Trade Fair for the Bathroom Experience, Building Services, Energy, Air-Conditioning Technology, and Renewable Energies, and more in the December 2012 issue of WPC Review. &lt;a href="http://aspe.org/sites/default/files/webfm/WPC_REVIEW_December_2012.pdf"&gt;（阅读原文）&lt;/a&gt;&lt;/p&gt;</v>
      </c>
      <c r="E21" s="18" t="s">
        <v>20</v>
      </c>
    </row>
    <row r="22" spans="1:5" ht="45">
      <c r="A22" s="5" t="str">
        <f t="shared" si="1"/>
        <v>&lt;li&gt;&lt;a href='#加拿大主要组织联合庆'&gt;加拿大主要组织联合庆祝世界建筑给水排水日&lt;/a&gt;&lt;/li&gt;</v>
      </c>
      <c r="B22" s="2" t="str">
        <f t="shared" si="0"/>
        <v>&lt;li&gt;&lt;a href='#加拿大主要组织联合庆'&gt;加拿大主要组织联合庆祝世界建筑给水排水日&lt;/a&gt;&lt;/li&gt;</v>
      </c>
      <c r="C22" s="5" t="str">
        <f t="shared" si="2"/>
        <v>&lt;h4 id='加拿大主要组织联合庆'&gt;加拿大主要组织联合庆祝世界建筑给水排水日&lt;/h4&gt;</v>
      </c>
      <c r="D22" s="2" t="str">
        <f t="shared" ref="D22" si="21">"&lt;h4&gt;"&amp;E22&amp;"&lt;/h4&gt;"</f>
        <v>&lt;h4&gt;加拿大主要组织联合庆祝世界建筑给水排水日&lt;/h4&gt;</v>
      </c>
      <c r="E22" s="9" t="s">
        <v>21</v>
      </c>
    </row>
    <row r="23" spans="1:5" ht="99.6" customHeight="1">
      <c r="A23" s="5" t="str">
        <f t="shared" si="1"/>
        <v/>
      </c>
      <c r="B23" s="2" t="str">
        <f t="shared" si="0"/>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C23" s="5" t="str">
        <f t="shared" si="2"/>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D23" s="2" t="str">
        <f t="shared" ref="D23" si="22">"&lt;p&gt;"&amp;E23&amp;"&lt;/p&gt;"</f>
        <v>&lt;p&gt;The Canadian Institute of Plumbing &amp; Heating and the Mechanical Contractors Association of Canada are joining other Canadian members of the WPC to promote World Plumbing Day by providing content and other promotional efforts and PowerPoint presentations for school discussions. Representatives also will be approaching government officials for their support and assistance. More&gt;&gt; &lt;a href="http://ciph.com/emailLinks/world_plumbing_day_media_release_with_brochure_link_-en.pdf"&gt;（阅读原文）&lt;/a&gt;&lt;/p&gt;</v>
      </c>
      <c r="E23" s="12" t="s">
        <v>22</v>
      </c>
    </row>
    <row r="24" spans="1:5" ht="33.75">
      <c r="A24" s="5" t="str">
        <f t="shared" si="1"/>
        <v>&lt;li&gt;&lt;a href='#Design-Air'&gt;Design-Aire工程公司庆祝成立30周年&lt;/a&gt;&lt;/li&gt;</v>
      </c>
      <c r="C24" s="5" t="str">
        <f t="shared" si="2"/>
        <v>&lt;h4 id='Design-Air'&gt;Design-Aire工程公司庆祝成立30周年&lt;/h4&gt;</v>
      </c>
      <c r="D24" s="2" t="str">
        <f t="shared" ref="D24:D44" si="23">"&lt;h4&gt;"&amp;E24&amp;"&lt;/h4&gt;"</f>
        <v>&lt;h4&gt;Design-Aire工程公司庆祝成立30周年&lt;/h4&gt;</v>
      </c>
      <c r="E24" s="12" t="s">
        <v>23</v>
      </c>
    </row>
    <row r="25" spans="1:5" ht="157.5">
      <c r="A25" s="5" t="str">
        <f t="shared" si="1"/>
        <v/>
      </c>
      <c r="C25" s="5" t="str">
        <f t="shared" si="2"/>
        <v>&lt;p&gt;Design-Aire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http://www.daengineering.com/"&gt;（阅读原文）&lt;/a&gt;&lt;/p&gt;</v>
      </c>
      <c r="D25" s="2" t="str">
        <f t="shared" ref="D25:D43" si="24">"&lt;p&gt;"&amp;E25&amp;"&lt;/p&gt;"</f>
        <v>&lt;p&gt;Design-Aire Engineering is a Service-Disabled Veteran-Owned Small Business, multi-discipline engineering consulting firm licensed in 25 states and specializing in MEP, refrigeration, fire protection, and energy efficiency. It has completed MEP design for 2,203 projects and 125 energy audits with an average cost savings of 15 percent as the sole energy-efficiency auditor for the State of Indiana Energy Office (2000-2005). The company was awarded the BKD Indiana Excellence Award in 2007 for helping 23 companies receive $9 million in tax deductions, and President E.W. "Bob" Boulware, PE, is the past president of ARCSA and recently published Alternative Water Source and Wastewater Management. &lt;a href=" http://www.daengineering.com/"&gt;（阅读原文）&lt;/a&gt;&lt;/p&gt;</v>
      </c>
      <c r="E25" s="12" t="s">
        <v>24</v>
      </c>
    </row>
    <row r="26" spans="1:5">
      <c r="A26" s="5" t="str">
        <f t="shared" si="1"/>
        <v>&lt;li&gt;&lt;a href='#&lt;/h4&gt;'&gt;&lt;/a&gt;&lt;/li&gt;</v>
      </c>
      <c r="C26" s="5" t="str">
        <f t="shared" si="2"/>
        <v>&lt;h4 id=''&gt;&lt;/h4&gt;</v>
      </c>
      <c r="D26" s="2" t="str">
        <f t="shared" si="23"/>
        <v>&lt;h4&gt;&lt;/h4&gt;</v>
      </c>
      <c r="E26" s="12"/>
    </row>
    <row r="27" spans="1:5">
      <c r="A27" s="5" t="str">
        <f t="shared" si="1"/>
        <v/>
      </c>
      <c r="C27" s="5" t="str">
        <f t="shared" si="2"/>
        <v>&lt;p&gt;&lt;/p&gt;</v>
      </c>
      <c r="D27" s="2" t="str">
        <f t="shared" si="24"/>
        <v>&lt;p&gt;&lt;/p&gt;</v>
      </c>
      <c r="E27" s="12"/>
    </row>
    <row r="28" spans="1:5">
      <c r="A28" s="5" t="str">
        <f t="shared" si="1"/>
        <v>&lt;li&gt;&lt;a href='#&lt;/h4&gt;'&gt;&lt;/a&gt;&lt;/li&gt;</v>
      </c>
      <c r="C28" s="5" t="str">
        <f t="shared" si="2"/>
        <v>&lt;h4 id=''&gt;&lt;/h4&gt;</v>
      </c>
      <c r="D28" s="2" t="str">
        <f t="shared" si="23"/>
        <v>&lt;h4&gt;&lt;/h4&gt;</v>
      </c>
      <c r="E28" s="12"/>
    </row>
    <row r="29" spans="1:5">
      <c r="A29" s="5" t="str">
        <f t="shared" si="1"/>
        <v/>
      </c>
      <c r="C29" s="5" t="str">
        <f t="shared" si="2"/>
        <v>&lt;p&gt;&lt;/p&gt;</v>
      </c>
      <c r="D29" s="2" t="str">
        <f t="shared" si="24"/>
        <v>&lt;p&gt;&lt;/p&gt;</v>
      </c>
      <c r="E29" s="12"/>
    </row>
    <row r="30" spans="1:5">
      <c r="A30" s="5" t="str">
        <f t="shared" si="1"/>
        <v>&lt;li&gt;&lt;a href='#&lt;/h4&gt;'&gt;&lt;/a&gt;&lt;/li&gt;</v>
      </c>
      <c r="C30" s="5" t="str">
        <f t="shared" si="2"/>
        <v>&lt;h4 id=''&gt;&lt;/h4&gt;</v>
      </c>
      <c r="D30" s="2" t="str">
        <f t="shared" si="23"/>
        <v>&lt;h4&gt;&lt;/h4&gt;</v>
      </c>
    </row>
    <row r="31" spans="1:5">
      <c r="A31" s="5" t="str">
        <f t="shared" si="1"/>
        <v/>
      </c>
      <c r="C31" s="5" t="str">
        <f t="shared" si="2"/>
        <v>&lt;p&gt;&lt;/p&gt;</v>
      </c>
      <c r="D31" s="2" t="str">
        <f t="shared" si="24"/>
        <v>&lt;p&gt;&lt;/p&gt;</v>
      </c>
      <c r="E31" s="12"/>
    </row>
    <row r="32" spans="1:5">
      <c r="A32" s="5" t="str">
        <f t="shared" si="1"/>
        <v>&lt;li&gt;&lt;a href='#&lt;/h4&gt;'&gt;&lt;/a&gt;&lt;/li&gt;</v>
      </c>
      <c r="C32" s="5" t="str">
        <f t="shared" si="2"/>
        <v>&lt;h4 id=''&gt;&lt;/h4&gt;</v>
      </c>
      <c r="D32" s="2" t="str">
        <f t="shared" si="23"/>
        <v>&lt;h4&gt;&lt;/h4&gt;</v>
      </c>
    </row>
    <row r="33" spans="1:5">
      <c r="A33" s="5" t="str">
        <f t="shared" si="1"/>
        <v/>
      </c>
      <c r="C33" s="5" t="str">
        <f t="shared" si="2"/>
        <v>&lt;p&gt;&lt;/p&gt;</v>
      </c>
      <c r="D33" s="2" t="str">
        <f t="shared" si="24"/>
        <v>&lt;p&gt;&lt;/p&gt;</v>
      </c>
      <c r="E33" s="12"/>
    </row>
    <row r="34" spans="1:5">
      <c r="A34" s="5" t="str">
        <f t="shared" si="1"/>
        <v>&lt;li&gt;&lt;a href='#&lt;/h4&gt;'&gt;&lt;/a&gt;&lt;/li&gt;</v>
      </c>
      <c r="C34" s="5" t="str">
        <f t="shared" si="2"/>
        <v>&lt;h4 id=''&gt;&lt;/h4&gt;</v>
      </c>
      <c r="D34" s="2" t="str">
        <f t="shared" si="23"/>
        <v>&lt;h4&gt;&lt;/h4&gt;</v>
      </c>
    </row>
    <row r="35" spans="1:5">
      <c r="A35" s="5" t="str">
        <f t="shared" si="1"/>
        <v/>
      </c>
      <c r="C35" s="5" t="str">
        <f t="shared" si="2"/>
        <v>&lt;p&gt;&lt;/p&gt;</v>
      </c>
      <c r="D35" s="2" t="str">
        <f t="shared" si="24"/>
        <v>&lt;p&gt;&lt;/p&gt;</v>
      </c>
    </row>
    <row r="36" spans="1:5">
      <c r="A36" s="5" t="str">
        <f t="shared" si="1"/>
        <v>&lt;li&gt;&lt;a href='#&lt;/h4&gt;'&gt;&lt;/a&gt;&lt;/li&gt;</v>
      </c>
      <c r="C36" s="5" t="str">
        <f t="shared" si="2"/>
        <v>&lt;h4 id=''&gt;&lt;/h4&gt;</v>
      </c>
      <c r="D36" s="2" t="str">
        <f t="shared" si="23"/>
        <v>&lt;h4&gt;&lt;/h4&gt;</v>
      </c>
    </row>
    <row r="37" spans="1:5">
      <c r="A37" s="5" t="str">
        <f t="shared" si="1"/>
        <v/>
      </c>
      <c r="C37" s="5" t="str">
        <f t="shared" si="2"/>
        <v>&lt;p&gt;&lt;/p&gt;</v>
      </c>
      <c r="D37" s="2" t="str">
        <f t="shared" si="24"/>
        <v>&lt;p&gt;&lt;/p&gt;</v>
      </c>
      <c r="E37" s="12"/>
    </row>
    <row r="38" spans="1:5">
      <c r="A38" s="5" t="str">
        <f t="shared" si="1"/>
        <v>&lt;li&gt;&lt;a href='#&lt;/h4&gt;'&gt;&lt;/a&gt;&lt;/li&gt;</v>
      </c>
      <c r="C38" s="5" t="str">
        <f t="shared" si="2"/>
        <v>&lt;h4 id=''&gt;&lt;/h4&gt;</v>
      </c>
      <c r="D38" s="2" t="str">
        <f t="shared" si="23"/>
        <v>&lt;h4&gt;&lt;/h4&gt;</v>
      </c>
    </row>
    <row r="39" spans="1:5">
      <c r="A39" s="5" t="str">
        <f t="shared" si="1"/>
        <v/>
      </c>
      <c r="C39" s="5" t="str">
        <f t="shared" si="2"/>
        <v>&lt;p&gt;&lt;/p&gt;</v>
      </c>
      <c r="D39" s="2" t="str">
        <f t="shared" si="24"/>
        <v>&lt;p&gt;&lt;/p&gt;</v>
      </c>
    </row>
    <row r="40" spans="1:5">
      <c r="A40" s="5" t="str">
        <f t="shared" si="1"/>
        <v>&lt;li&gt;&lt;a href='#&lt;/h4&gt;'&gt;&lt;/a&gt;&lt;/li&gt;</v>
      </c>
      <c r="C40" s="5" t="str">
        <f t="shared" si="2"/>
        <v>&lt;h4 id=''&gt;&lt;/h4&gt;</v>
      </c>
      <c r="D40" s="2" t="str">
        <f t="shared" si="23"/>
        <v>&lt;h4&gt;&lt;/h4&gt;</v>
      </c>
    </row>
    <row r="41" spans="1:5">
      <c r="A41" s="5" t="str">
        <f t="shared" si="1"/>
        <v/>
      </c>
      <c r="C41" s="5" t="str">
        <f t="shared" si="2"/>
        <v>&lt;p&gt;&lt;/p&gt;</v>
      </c>
      <c r="D41" s="2" t="str">
        <f t="shared" si="24"/>
        <v>&lt;p&gt;&lt;/p&gt;</v>
      </c>
      <c r="E41" s="12"/>
    </row>
    <row r="42" spans="1:5">
      <c r="A42" s="5" t="str">
        <f t="shared" si="1"/>
        <v>&lt;li&gt;&lt;a href='#&lt;/h4&gt;'&gt;&lt;/a&gt;&lt;/li&gt;</v>
      </c>
      <c r="C42" s="5" t="str">
        <f t="shared" si="2"/>
        <v>&lt;h4 id=''&gt;&lt;/h4&gt;</v>
      </c>
      <c r="D42" s="2" t="str">
        <f t="shared" si="23"/>
        <v>&lt;h4&gt;&lt;/h4&gt;</v>
      </c>
    </row>
    <row r="43" spans="1:5">
      <c r="A43" s="5" t="str">
        <f t="shared" si="1"/>
        <v/>
      </c>
      <c r="C43" s="5" t="str">
        <f t="shared" si="2"/>
        <v>&lt;p&gt;&lt;/p&gt;</v>
      </c>
      <c r="D43" s="2" t="str">
        <f t="shared" si="24"/>
        <v>&lt;p&gt;&lt;/p&gt;</v>
      </c>
      <c r="E43" s="12"/>
    </row>
    <row r="44" spans="1:5">
      <c r="A44" s="5" t="str">
        <f t="shared" si="1"/>
        <v>&lt;li&gt;&lt;a href='#&lt;/h4&gt;'&gt;&lt;/a&gt;&lt;/li&gt;</v>
      </c>
      <c r="C44" s="5" t="str">
        <f t="shared" si="2"/>
        <v>&lt;h4 id=''&gt;&lt;/h4&gt;</v>
      </c>
      <c r="D44" s="2" t="str">
        <f t="shared" si="23"/>
        <v>&lt;h4&gt;&lt;/h4&gt;</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E18"/>
  <sheetViews>
    <sheetView topLeftCell="A14" workbookViewId="0">
      <selection activeCell="E16" sqref="E5:E16"/>
    </sheetView>
  </sheetViews>
  <sheetFormatPr defaultRowHeight="15"/>
  <cols>
    <col min="2" max="2" width="41.140625" style="21" customWidth="1"/>
    <col min="3" max="3" width="55.42578125" style="21" customWidth="1"/>
    <col min="5" max="5" width="61.42578125" style="21" customWidth="1"/>
  </cols>
  <sheetData>
    <row r="5" spans="2:5" ht="90">
      <c r="B5" s="21" t="s">
        <v>128</v>
      </c>
      <c r="C5" s="23" t="s">
        <v>116</v>
      </c>
      <c r="E5" s="21" t="str">
        <f>"&lt;h4&gt;&lt;a href='"&amp;B6&amp;"'&gt;"&amp;B5&amp;"&lt;/a&gt;&lt;/h4&gt;"</f>
        <v>&lt;h4&gt;&lt;a href='http://x.aspe.org/y.z?l=https%3a%2f%2fwww.scc.ca%2fen%2fnews-events%2fnews%2f2016%2fprogressive-leadership-standardization-solutions-standards-council-canada-announces-first-joint&amp;j=321154184&amp;e=3624&amp;p=1&amp;t=h&amp;'&gt;第一部美国-加拿大卫生设备产品标准发行&lt;/a&gt;&lt;/h4&gt;</v>
      </c>
    </row>
    <row r="6" spans="2:5" ht="90">
      <c r="B6" s="21" t="str">
        <f>[1]!modEmail.GetURL(C6)</f>
        <v>http://x.aspe.org/y.z?l=https%3a%2f%2fwww.scc.ca%2fen%2fnews-events%2fnews%2f2016%2fprogressive-leadership-standardization-solutions-standards-council-canada-announces-first-joint&amp;j=321154184&amp;e=3624&amp;p=1&amp;t=h&amp;</v>
      </c>
      <c r="C6" s="24" t="s">
        <v>117</v>
      </c>
      <c r="E6" s="21" t="str">
        <f>"&lt;p&gt;"&amp;C6&amp;"&lt;/p&gt;"</f>
        <v>&lt;p&gt;ANSI/CAN/UL/ULC 1201:2016: Sensor-Operated Backwater Prevention Systems, for balloon-type ball backwater valves, is the first of its kind in the plumbing and heating sector and will provide cost and time savings in both the Canadian and U.S. marketplaces. More&gt;&gt;&lt;/p&gt;</v>
      </c>
    </row>
    <row r="7" spans="2:5" ht="90">
      <c r="B7" s="21" t="s">
        <v>129</v>
      </c>
      <c r="C7" s="23" t="s">
        <v>118</v>
      </c>
      <c r="E7" s="21" t="str">
        <f t="shared" ref="E7" si="0">"&lt;h4&gt;&lt;a href='"&amp;B8&amp;"'&gt;"&amp;B7&amp;"&lt;/a&gt;&lt;/h4&gt;"</f>
        <v>&lt;h4&gt;&lt;a href='http://x.aspe.org/y.z?l=http%3a%2f%2fwww.ul.com%2fnewsroom%2fpressreleases%2ful-introduces-spot-online-database-the-largest-credible-product-sustainability-information-tool%2f&amp;j=321154184&amp;e=3624&amp;p=1&amp;t=h&amp;'&gt;新方法帮助设计者选用可靠的绿色产品&lt;/a&gt;&lt;/h4&gt;</v>
      </c>
    </row>
    <row r="8" spans="2:5" ht="90">
      <c r="B8" s="21" t="str">
        <f>[1]!modEmail.GetURL(C8)</f>
        <v>http://x.aspe.org/y.z?l=http%3a%2f%2fwww.ul.com%2fnewsroom%2fpressreleases%2ful-introduces-spot-online-database-the-largest-credible-product-sustainability-information-tool%2f&amp;j=321154184&amp;e=3624&amp;p=1&amp;t=h&amp;</v>
      </c>
      <c r="C8" s="24" t="s">
        <v>119</v>
      </c>
      <c r="E8" s="21" t="str">
        <f t="shared" ref="E8" si="1">"&lt;p&gt;"&amp;C8&amp;"&lt;/p&gt;"</f>
        <v>&lt;p&gt;The SPOT online database allows users to search building products by sustainable attributes, MasterFormat product codes, and building rating system credits and transfers that information into BIM workflows. More&gt;&gt; &lt;/p&gt;</v>
      </c>
    </row>
    <row r="9" spans="2:5" ht="75">
      <c r="B9" s="21" t="s">
        <v>130</v>
      </c>
      <c r="C9" s="23" t="s">
        <v>120</v>
      </c>
      <c r="E9" s="21" t="str">
        <f t="shared" ref="E9" si="2">"&lt;h4&gt;&lt;a href='"&amp;B10&amp;"'&gt;"&amp;B9&amp;"&lt;/a&gt;&lt;/h4&gt;"</f>
        <v>&lt;h4&gt;&lt;a href='http://x.aspe.org/y.z?l=http%3a%2f%2fwww.waterrf.org%2fresources%2fNewsletterStories%2fDOE-Plan-for-Collaboration.pdf&amp;j=321154184&amp;e=3624&amp;p=1&amp;t=h&amp;'&gt;涉水部门宣布与能源部合作的计划&lt;/a&gt;&lt;/h4&gt;</v>
      </c>
    </row>
    <row r="10" spans="2:5" ht="75">
      <c r="B10" s="21" t="str">
        <f>[1]!modEmail.GetURL(C10)</f>
        <v>http://x.aspe.org/y.z?l=http%3a%2f%2fwww.waterrf.org%2fresources%2fNewsletterStories%2fDOE-Plan-for-Collaboration.pdf&amp;j=321154184&amp;e=3624&amp;p=1&amp;t=h&amp;</v>
      </c>
      <c r="C10" s="24" t="s">
        <v>121</v>
      </c>
      <c r="E10" s="21" t="str">
        <f t="shared" ref="E10" si="3">"&lt;p&gt;"&amp;C10&amp;"&lt;/p&gt;"</f>
        <v>&lt;p&gt;To address national energy-water nexus issues, several water organizations have outlined steps to promote water and energy conservation, energy recovery, and a healthy water supply. More&gt;&gt;&lt;/p&gt;</v>
      </c>
    </row>
    <row r="11" spans="2:5" ht="75">
      <c r="B11" s="21" t="s">
        <v>131</v>
      </c>
      <c r="C11" s="23" t="s">
        <v>122</v>
      </c>
      <c r="E11" s="21" t="str">
        <f t="shared" ref="E11" si="4">"&lt;h4&gt;&lt;a href='"&amp;B12&amp;"'&gt;"&amp;B11&amp;"&lt;/a&gt;&lt;/h4&gt;"</f>
        <v>&lt;h4&gt;&lt;a href='http://x.aspe.org/y.z?l=http%3a%2f%2fwww.ewb-usa.org%2flatest-news%2fewb-usa-unhcr-expand-cooperation-new-agreement%2f&amp;j=321154184&amp;e=3624&amp;p=1&amp;t=h&amp;'&gt;美国无国界工程师组织与联合国的UNHCR合作&lt;/a&gt;&lt;/h4&gt;</v>
      </c>
    </row>
    <row r="12" spans="2:5" ht="75">
      <c r="B12" s="21" t="str">
        <f>[1]!modEmail.GetURL(C12)</f>
        <v>http://x.aspe.org/y.z?l=http%3a%2f%2fwww.ewb-usa.org%2flatest-news%2fewb-usa-unhcr-expand-cooperation-new-agreement%2f&amp;j=321154184&amp;e=3624&amp;p=1&amp;t=h&amp;</v>
      </c>
      <c r="C12" s="24" t="s">
        <v>123</v>
      </c>
      <c r="E12" s="21" t="str">
        <f t="shared" ref="E12" si="5">"&lt;p&gt;"&amp;C12&amp;"&lt;/p&gt;"</f>
        <v>&lt;p&gt;According to the new memorandum of understanding, the two organizations will strategically cooperate on the reduction of energy poverty to increase access to clean and sustainable energy for refugees, internally displaced persons, and affected communities. More&gt;&gt;&lt;/p&gt;</v>
      </c>
    </row>
    <row r="13" spans="2:5" ht="90">
      <c r="B13" s="21" t="s">
        <v>132</v>
      </c>
      <c r="C13" s="23" t="s">
        <v>124</v>
      </c>
      <c r="E13" s="21" t="str">
        <f t="shared" ref="E13" si="6">"&lt;h4&gt;&lt;a href='"&amp;B14&amp;"'&gt;"&amp;B13&amp;"&lt;/a&gt;&lt;/h4&gt;"</f>
        <v>&lt;h4&gt;&lt;a href='http://x.aspe.org/y.z?l=https%3a%2f%2fwww.ashrae.org%2fnews%2f2017%2fashrae-announces-topics-for-new-building-performance-analysis-conference&amp;j=321154184&amp;e=3624&amp;p=1&amp;t=h&amp;'&gt;ASHRAE征求节能模型大会报告推荐&lt;/a&gt;&lt;/h4&gt;</v>
      </c>
    </row>
    <row r="14" spans="2:5" ht="90">
      <c r="B14" s="21" t="str">
        <f>[1]!modEmail.GetURL(C14)</f>
        <v>http://x.aspe.org/y.z?l=https%3a%2f%2fwww.ashrae.org%2fnews%2f2017%2fashrae-announces-topics-for-new-building-performance-analysis-conference&amp;j=321154184&amp;e=3624&amp;p=1&amp;t=h&amp;</v>
      </c>
      <c r="C14" s="24" t="s">
        <v>125</v>
      </c>
      <c r="E14" s="21" t="str">
        <f t="shared" ref="E14" si="7">"&lt;p&gt;"&amp;C14&amp;"&lt;/p&gt;"</f>
        <v>&lt;p&gt;The 2017 ASHRAE Building Performance Analysis Conference will be held September 27-29 in Atlanta, and the deadline to submit proposed presentations is March 13. More&gt;&gt;&lt;/p&gt;</v>
      </c>
    </row>
    <row r="15" spans="2:5" ht="90">
      <c r="B15" s="21" t="s">
        <v>133</v>
      </c>
      <c r="C15" s="23" t="s">
        <v>126</v>
      </c>
      <c r="E15" s="21" t="str">
        <f t="shared" ref="E15" si="8">"&lt;h4&gt;&lt;a href='"&amp;B16&amp;"'&gt;"&amp;B15&amp;"&lt;/a&gt;&lt;/h4&gt;"</f>
        <v>&lt;h4&gt;&lt;a href='http://x.aspe.org/y.z?l=http%3a%2f%2fwww.iapmo.org%2fPress%2520Releases%2f2016-12-23%2520Palkon%2520ASSE%2520Executive%2520Director.pdf&amp;j=321154184&amp;e=3624&amp;p=1&amp;t=h&amp;'&gt;ASPE合作伙伴宣布新的执行董事&lt;/a&gt;&lt;/h4&gt;</v>
      </c>
    </row>
    <row r="16" spans="2:5" ht="90">
      <c r="B16" s="21" t="str">
        <f>[1]!modEmail.GetURL(C16)</f>
        <v>http://x.aspe.org/y.z?l=http%3a%2f%2fwww.iapmo.org%2fPress%2520Releases%2f2016-12-23%2520Palkon%2520ASSE%2520Executive%2520Director.pdf&amp;j=321154184&amp;e=3624&amp;p=1&amp;t=h&amp;</v>
      </c>
      <c r="C16" s="24" t="s">
        <v>127</v>
      </c>
      <c r="E16" s="21" t="str">
        <f t="shared" ref="E16" si="9">"&lt;p&gt;"&amp;C16&amp;"&lt;/p&gt;"</f>
        <v>&lt;p&gt;The IAPMO Group has named Tom Palkon Executive Director of the ASSE International Chapter of IAPMO LLC, replacing Scott Hamilton, who will transition to Senior Director of Competency Development Services. More&gt;&gt;&lt;/p&gt;</v>
      </c>
    </row>
    <row r="17" spans="3:3">
      <c r="C17" s="19"/>
    </row>
    <row r="18" spans="3:3">
      <c r="C18" s="20"/>
    </row>
  </sheetData>
  <hyperlinks>
    <hyperlink ref="C6" r:id="rId1" display="http://x.aspe.org/y.z?l=https%3a%2f%2fwww.scc.ca%2fen%2fnews-events%2fnews%2f2016%2fprogressive-leadership-standardization-solutions-standards-council-canada-announces-first-joint&amp;j=321154184&amp;e=3624&amp;p=1&amp;t=h&amp;"/>
    <hyperlink ref="C8" r:id="rId2" display="http://x.aspe.org/y.z?l=http%3a%2f%2fwww.ul.com%2fnewsroom%2fpressreleases%2ful-introduces-spot-online-database-the-largest-credible-product-sustainability-information-tool%2f&amp;j=321154184&amp;e=3624&amp;p=1&amp;t=h&amp;"/>
    <hyperlink ref="C10" r:id="rId3" display="http://x.aspe.org/y.z?l=http%3a%2f%2fwww.waterrf.org%2fresources%2fNewsletterStories%2fDOE-Plan-for-Collaboration.pdf&amp;j=321154184&amp;e=3624&amp;p=1&amp;t=h&amp;"/>
    <hyperlink ref="C12" r:id="rId4" display="http://x.aspe.org/y.z?l=http%3a%2f%2fwww.ewb-usa.org%2flatest-news%2fewb-usa-unhcr-expand-cooperation-new-agreement%2f&amp;j=321154184&amp;e=3624&amp;p=1&amp;t=h&amp;"/>
    <hyperlink ref="C14" r:id="rId5" display="http://x.aspe.org/y.z?l=https%3a%2f%2fwww.ashrae.org%2fnews%2f2017%2fashrae-announces-topics-for-new-building-performance-analysis-conference&amp;j=321154184&amp;e=3624&amp;p=1&amp;t=h&amp;"/>
    <hyperlink ref="C16" r:id="rId6" display="http://x.aspe.org/y.z?l=http%3a%2f%2fwww.iapmo.org%2fPress%2520Releases%2f2016-12-23%2520Palkon%2520ASSE%2520Executive%2520Director.pdf&amp;j=321154184&amp;e=3624&amp;p=1&amp;t=h&amp;"/>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5:E42"/>
  <sheetViews>
    <sheetView topLeftCell="A31" workbookViewId="0">
      <selection activeCell="E36" sqref="E5:E36"/>
    </sheetView>
  </sheetViews>
  <sheetFormatPr defaultRowHeight="15"/>
  <cols>
    <col min="2" max="2" width="41.140625" style="21" customWidth="1"/>
    <col min="3" max="3" width="55.42578125" style="21" customWidth="1"/>
    <col min="5" max="5" width="61.42578125" style="21" customWidth="1"/>
  </cols>
  <sheetData>
    <row r="5" spans="2:5" ht="75">
      <c r="B5" s="21" t="s">
        <v>80</v>
      </c>
      <c r="C5" s="20" t="s">
        <v>58</v>
      </c>
      <c r="E5" s="21" t="str">
        <f>"&lt;h4&gt;&lt;a href='"&amp;B6&amp;"'&gt;"&amp;B5&amp;"&lt;/a&gt;&lt;/h4&gt;"</f>
        <v>&lt;h4&gt;&lt;a href='http://x.aspe.org/y.z?l=http%3a%2f%2fwww.nibs.org%2fnews%2f325365%2fInstitute-Unveils-National-BIM-Guide-for-Owners.htm&amp;j=321236633&amp;e=3626&amp;p=1&amp;t=h&amp;'&gt;建筑和工程师就业达新高&lt;/a&gt;&lt;/h4&gt;</v>
      </c>
    </row>
    <row r="6" spans="2:5" ht="120">
      <c r="B6" s="21" t="str">
        <f>[1]!modEmail.GetURL(C6)</f>
        <v>http://x.aspe.org/y.z?l=http%3a%2f%2fwww.nibs.org%2fnews%2f325365%2fInstitute-Unveils-National-BIM-Guide-for-Owners.htm&amp;j=321236633&amp;e=3626&amp;p=1&amp;t=h&amp;</v>
      </c>
      <c r="C6" s="20" t="s">
        <v>59</v>
      </c>
      <c r="E6" s="21" t="str">
        <f>"&lt;p&gt;"&amp;C6&amp;"&lt;/p&gt;"</f>
        <v>&lt;p&gt;In December 2016, A/E employment totaled 1,453,800, topping the previous all-time high of 1,453,000 in February 2008, according to the U.S. Department of Labor. In related news, engineering firm leaders are optimistic about improved profitability in all public market sectors, with water and wastewater coming in second, according to the American Council of Engineering Companies' Engineering Business Index.&lt;/p&gt;</v>
      </c>
    </row>
    <row r="8" spans="2:5" ht="90">
      <c r="B8" s="21" t="s">
        <v>81</v>
      </c>
      <c r="C8" s="19" t="s">
        <v>60</v>
      </c>
      <c r="E8" s="21" t="str">
        <f t="shared" ref="E8" si="0">"&lt;h4&gt;&lt;a href='"&amp;B9&amp;"'&gt;"&amp;B8&amp;"&lt;/a&gt;&lt;/h4&gt;"</f>
        <v>&lt;h4&gt;&lt;a href='http://x.aspe.org/y.z?l=https%3a%2f%2fwww.agc.org%2fnews%2f2017%2f01%2f10%2fseventy-three-percent-construction-firms-plan-expand-headcount-2017-contractors&amp;j=321236633&amp;e=3626&amp;p=1&amp;t=h&amp;'&gt;建筑公司计划今年扩大规模&lt;/a&gt;&lt;/h4&gt;</v>
      </c>
    </row>
    <row r="9" spans="2:5" ht="90">
      <c r="B9" s="21" t="str">
        <f>[1]!modExcelTools.GetURL(C9)</f>
        <v>http://x.aspe.org/y.z?l=https%3a%2f%2fwww.agc.org%2fnews%2f2017%2f01%2f10%2fseventy-three-percent-construction-firms-plan-expand-headcount-2017-contractors&amp;j=321236633&amp;e=3626&amp;p=1&amp;t=h&amp;</v>
      </c>
      <c r="C9" s="20" t="s">
        <v>61</v>
      </c>
      <c r="E9" s="21" t="str">
        <f t="shared" ref="E9" si="1">"&lt;p&gt;"&amp;C9&amp;"&lt;/p&gt;"</f>
        <v>&lt;p&gt;Expecting demand to grow in all market segments, 73 percent of construction firms surveyed by AGC plan to increase their payrolls in 2017, although many are worried about finding skilled workers. More&gt;&gt;&lt;/p&gt;</v>
      </c>
    </row>
    <row r="11" spans="2:5" ht="75">
      <c r="B11" s="21" t="s">
        <v>82</v>
      </c>
      <c r="C11" s="19" t="s">
        <v>62</v>
      </c>
      <c r="E11" s="21" t="str">
        <f t="shared" ref="E11" si="2">"&lt;h4&gt;&lt;a href='"&amp;B12&amp;"'&gt;"&amp;B11&amp;"&lt;/a&gt;&lt;/h4&gt;"</f>
        <v>&lt;h4&gt;&lt;a href='http://x.aspe.org/y.z?l=http%3a%2f%2fwww3.illinois.gov%2fPressReleases%2fShowPressRelease.cfm%3fSubjectID%3d2%26amp%3bRecNum%3d13987&amp;j=321236633&amp;e=3626&amp;p=1&amp;t=h&amp;'&gt;伊利诺州州长签署学校铅试验法令&lt;/a&gt;&lt;/h4&gt;</v>
      </c>
    </row>
    <row r="12" spans="2:5" ht="75">
      <c r="B12" s="21" t="str">
        <f>[1]!modEmail.GetURL(C12)</f>
        <v>http://x.aspe.org/y.z?l=http%3a%2f%2fwww3.illinois.gov%2fPressReleases%2fShowPressRelease.cfm%3fSubjectID%3d2%26amp%3bRecNum%3d13987&amp;j=321236633&amp;e=3626&amp;p=1&amp;t=h&amp;</v>
      </c>
      <c r="C12" s="20" t="s">
        <v>63</v>
      </c>
      <c r="E12" s="21" t="str">
        <f t="shared" ref="E12" si="3">"&lt;p&gt;"&amp;C12&amp;"&lt;/p&gt;"</f>
        <v>&lt;p&gt;On Monday, Governor Bruce Rauner signed Senate Bill 550, which requires schools and daycares to sample for lead contamination from sources of potable water in school buildings. More&gt;&gt;&lt;/p&gt;</v>
      </c>
    </row>
    <row r="14" spans="2:5" ht="60">
      <c r="B14" s="21" t="s">
        <v>83</v>
      </c>
      <c r="C14" s="19" t="s">
        <v>64</v>
      </c>
      <c r="E14" s="21" t="str">
        <f t="shared" ref="E14" si="4">"&lt;h4&gt;&lt;a href='"&amp;B15&amp;"'&gt;"&amp;B14&amp;"&lt;/a&gt;&lt;/h4&gt;"</f>
        <v>&lt;h4&gt;&lt;a href='http://x.aspe.org/y.z?l=https%3a%2f%2fenergizedenver.org%2f&amp;j=321236633&amp;e=3626&amp;p=1&amp;t=h&amp;'&gt;丹佛通过一项新的里标杆性法律&lt;/a&gt;&lt;/h4&gt;</v>
      </c>
    </row>
    <row r="15" spans="2:5" ht="45">
      <c r="B15" s="21" t="str">
        <f>[1]!modEmail.GetURL(C15)</f>
        <v>http://x.aspe.org/y.z?l=https%3a%2f%2fenergizedenver.org%2f&amp;j=321236633&amp;e=3626&amp;p=1&amp;t=h&amp;</v>
      </c>
      <c r="C15" s="20" t="s">
        <v>65</v>
      </c>
      <c r="E15" s="21" t="str">
        <f t="shared" ref="E15" si="5">"&lt;p&gt;"&amp;C15&amp;"&lt;/p&gt;"</f>
        <v>&lt;p&gt;The Energize Denver program aims to improve the energy efficiency of existing commercial and multifamily buildings in Denver by 10 percent by the end of 2020.&lt;/p&gt;</v>
      </c>
    </row>
    <row r="17" spans="2:5" ht="75">
      <c r="B17" s="21" t="s">
        <v>84</v>
      </c>
      <c r="C17" s="19" t="s">
        <v>66</v>
      </c>
      <c r="E17" s="21" t="str">
        <f t="shared" ref="E17" si="6">"&lt;h4&gt;&lt;a href='"&amp;B18&amp;"'&gt;"&amp;B17&amp;"&lt;/a&gt;&lt;/h4&gt;"</f>
        <v>&lt;h4&gt;&lt;a href='http://x.aspe.org/y.z?l=http%3a%2f%2fc.ymcdn.com%2fsites%2fwww.nibs.org%2fresource%2fresmgr%2fncgbcs%2fNCGBCS_IEBC_WhitePaper_2016.pdf&amp;j=321236633&amp;e=3626&amp;p=1&amp;t=h&amp;'&gt;现有的建筑标准如何改造美国的社区？&lt;/a&gt;&lt;/h4&gt;</v>
      </c>
    </row>
    <row r="18" spans="2:5" ht="90">
      <c r="B18" s="21" t="str">
        <f>[1]!modEmail.GetURL(C18)</f>
        <v>http://x.aspe.org/y.z?l=http%3a%2f%2fc.ymcdn.com%2fsites%2fwww.nibs.org%2fresource%2fresmgr%2fncgbcs%2fNCGBCS_IEBC_WhitePaper_2016.pdf&amp;j=321236633&amp;e=3626&amp;p=1&amp;t=h&amp;</v>
      </c>
      <c r="C18" s="20" t="s">
        <v>67</v>
      </c>
      <c r="E18" s="21" t="str">
        <f t="shared" ref="E18" si="7">"&lt;p&gt;"&amp;C18&amp;"&lt;/p&gt;"</f>
        <v>&lt;p&gt;Although enforced in just half of all states, existing building codes can help municipalities and building owners cost-effectively turn abandoned or blighted buildings into high-performance properties, according to a new white paper by the NIBS National Council of Governments on Building Codes and Standards.&lt;/p&gt;</v>
      </c>
    </row>
    <row r="20" spans="2:5" ht="90">
      <c r="B20" s="21" t="s">
        <v>85</v>
      </c>
      <c r="C20" s="19" t="s">
        <v>68</v>
      </c>
      <c r="E20" s="21" t="str">
        <f t="shared" ref="E20" si="8">"&lt;h4&gt;&lt;a href='"&amp;B21&amp;"'&gt;"&amp;B20&amp;"&lt;/a&gt;&lt;/h4&gt;"</f>
        <v>&lt;h4&gt;&lt;a href='http://x.aspe.org/y.z?l=http%3a%2f%2fcodes.iapmo.org%2fdocs%2f2015%2fUPC%2fSubmit%2520Public%2520comment%2520for%2520TIA%2520001-15.pdf&amp;j=321236633&amp;e=3626&amp;p=1&amp;t=h&amp;'&gt;IAPMO征求2015年UPC规范修正案的意见&lt;/a&gt;&lt;/h4&gt;</v>
      </c>
    </row>
    <row r="21" spans="2:5" ht="75">
      <c r="B21" s="21" t="str">
        <f>[1]!modEmail.GetURL(C21)</f>
        <v>http://x.aspe.org/y.z?l=http%3a%2f%2fcodes.iapmo.org%2fdocs%2f2015%2fUPC%2fSubmit%2520Public%2520comment%2520for%2520TIA%2520001-15.pdf&amp;j=321236633&amp;e=3626&amp;p=1&amp;t=h&amp;</v>
      </c>
      <c r="C21" s="20" t="s">
        <v>69</v>
      </c>
      <c r="E21" s="21" t="str">
        <f t="shared" ref="E21" si="9">"&lt;p&gt;"&amp;C21&amp;"&lt;/p&gt;"</f>
        <v>&lt;p&gt;Comments on the amendment regarding closet flanges will be accepted until January 24. More&gt;&gt;&lt;/p&gt;</v>
      </c>
    </row>
    <row r="23" spans="2:5" ht="90">
      <c r="B23" s="21" t="s">
        <v>86</v>
      </c>
      <c r="C23" s="19" t="s">
        <v>70</v>
      </c>
      <c r="E23" s="21" t="str">
        <f t="shared" ref="E23" si="10">"&lt;h4&gt;&lt;a href='"&amp;B24&amp;"'&gt;"&amp;B23&amp;"&lt;/a&gt;&lt;/h4&gt;"</f>
        <v>&lt;h4&gt;&lt;a href='http://x.aspe.org/y.z?l=https%3a%2f%2fwww.eventbrite.com%2fe%2fnsf-international-fogprevention-conference-2017-tickets-29754910739&amp;j=321236633&amp;e=3626&amp;p=1&amp;t=h&amp;'&gt;NSF宣告其第一届年度FOG(脂肪油和油脂)预防大会&lt;/a&gt;&lt;/h4&gt;</v>
      </c>
    </row>
    <row r="24" spans="2:5" ht="75">
      <c r="B24" s="21" t="str">
        <f>[1]!modEmail.GetURL(C24)</f>
        <v>http://x.aspe.org/y.z?l=https%3a%2f%2fwww.eventbrite.com%2fe%2fnsf-international-fogprevention-conference-2017-tickets-29754910739&amp;j=321236633&amp;e=3626&amp;p=1&amp;t=h&amp;</v>
      </c>
      <c r="C24" s="20" t="s">
        <v>71</v>
      </c>
      <c r="E24" s="21" t="str">
        <f t="shared" ref="E24" si="11">"&lt;p&gt;"&amp;C24&amp;"&lt;/p&gt;"</f>
        <v>&lt;p&gt;Plumbing engineers and regulatory officials are encouraged to attend this event in Ann Arbor, Michigan on February 7-8. You can view the agenda and register here.&lt;/p&gt;</v>
      </c>
    </row>
    <row r="26" spans="2:5" ht="75">
      <c r="B26" s="21" t="s">
        <v>87</v>
      </c>
      <c r="C26" s="19" t="s">
        <v>72</v>
      </c>
      <c r="E26" s="21" t="str">
        <f t="shared" ref="E26" si="12">"&lt;h4&gt;&lt;a href='"&amp;B27&amp;"'&gt;"&amp;B26&amp;"&lt;/a&gt;&lt;/h4&gt;"</f>
        <v>&lt;h4&gt;&lt;a href='http://x.aspe.org/y.z?l=https%3a%2f%2fwww.ashrae.org%2fnews%2f2017%2f2016-versions-of-ashrae-refrigerant-standards-published&amp;j=321236633&amp;e=3626&amp;p=1&amp;t=h&amp;'&gt;ASHRAE出版两部冷冻剂修订标准&lt;/a&gt;&lt;/h4&gt;</v>
      </c>
    </row>
    <row r="27" spans="2:5" ht="75">
      <c r="B27" s="21" t="str">
        <f>[1]!modEmail.GetURL(C27)</f>
        <v>http://x.aspe.org/y.z?l=https%3a%2f%2fwww.ashrae.org%2fnews%2f2017%2f2016-versions-of-ashrae-refrigerant-standards-published&amp;j=321236633&amp;e=3626&amp;p=1&amp;t=h&amp;</v>
      </c>
      <c r="C27" s="20" t="s">
        <v>73</v>
      </c>
      <c r="E27" s="21" t="str">
        <f t="shared" ref="E27" si="13">"&lt;p&gt;"&amp;C27&amp;"&lt;/p&gt;"</f>
        <v>&lt;p&gt;The 2016 versions of ANSI/ASHRAE 15: Safety Standard for Refrigeration Systems and ANSI/ASHRAE 34: Designation and Safety Classification of Refrigerants provide requirements for refrigeration systems used in residential, commercial, and industrial applications. More&gt;&gt;&lt;/p&gt;</v>
      </c>
    </row>
    <row r="29" spans="2:5" ht="45">
      <c r="B29" s="21" t="s">
        <v>89</v>
      </c>
      <c r="C29" s="19" t="s">
        <v>74</v>
      </c>
      <c r="E29" s="21" t="str">
        <f t="shared" ref="E29" si="14">"&lt;h4&gt;&lt;a href='"&amp;B30&amp;"'&gt;"&amp;B29&amp;"&lt;/a&gt;&lt;/h4&gt;"</f>
        <v>&lt;h4&gt;&lt;a href='mmonaco@kittlemansearch.com'&gt;PMI开始物色新的执行董事&lt;/a&gt;&lt;/h4&gt;</v>
      </c>
    </row>
    <row r="30" spans="2:5" ht="60">
      <c r="B30" s="21" t="s">
        <v>88</v>
      </c>
      <c r="C30" s="22" t="s">
        <v>75</v>
      </c>
      <c r="E30" s="21" t="str">
        <f t="shared" ref="E30" si="15">"&lt;p&gt;"&amp;C30&amp;"&lt;/p&gt;"</f>
        <v>&lt;p&gt;Those interested in applying for the position to succeed Barbara Higgens as CEO/Executive Director of Plumbing Manufacturers International can contact mmonaco@kittlemansearch.com. More&gt;&gt;&lt;/p&gt;</v>
      </c>
    </row>
    <row r="32" spans="2:5" ht="75">
      <c r="B32" s="21" t="s">
        <v>90</v>
      </c>
      <c r="C32" s="19" t="s">
        <v>76</v>
      </c>
      <c r="E32" s="21" t="str">
        <f t="shared" ref="E32" si="16">"&lt;h4&gt;&lt;a href='"&amp;B33&amp;"'&gt;"&amp;B32&amp;"&lt;/a&gt;&lt;/h4&gt;"</f>
        <v>&lt;h4&gt;&lt;a href='http://x.aspe.org/y.z?l=http%3a%2f%2fuswateralliance.org%2fsites%2fuswateralliance.org%2ffiles%2fpublications%2fRoadmap%2520FINAL.pdf&amp;j=321236633&amp;e=3626&amp;p=1&amp;t=h&amp;'&gt;综合水质管理新报告&lt;/a&gt;&lt;/h4&gt;</v>
      </c>
    </row>
    <row r="33" spans="2:5" ht="75">
      <c r="B33" s="21" t="str">
        <f>[1]!modEmail.GetURL(C33)</f>
        <v>http://x.aspe.org/y.z?l=http%3a%2f%2fuswateralliance.org%2fsites%2fuswateralliance.org%2ffiles%2fpublications%2fRoadmap%2520FINAL.pdf&amp;j=321236633&amp;e=3626&amp;p=1&amp;t=h&amp;</v>
      </c>
      <c r="C33" s="20" t="s">
        <v>77</v>
      </c>
      <c r="E33" s="21" t="str">
        <f t="shared" ref="E33" si="17">"&lt;p&gt;"&amp;C33&amp;"&lt;/p&gt;"</f>
        <v>&lt;p&gt;The One Water Roadmap by the U.S. Water Alliance offers best practices to help communities achieve success in reliable and resilient utilities, thriving cities, competitive business and industry, sustainable agricultural systems, social and economic inclusion, and healthy waterways.&lt;/p&gt;</v>
      </c>
    </row>
    <row r="35" spans="2:5" ht="75">
      <c r="B35" s="21" t="s">
        <v>91</v>
      </c>
      <c r="C35" s="19" t="s">
        <v>78</v>
      </c>
      <c r="E35" s="21" t="str">
        <f t="shared" ref="E35" si="18">"&lt;h4&gt;&lt;a href='"&amp;B36&amp;"'&gt;"&amp;B35&amp;"&lt;/a&gt;&lt;/h4&gt;"</f>
        <v>&lt;h4&gt;&lt;a href='http://x.aspe.org/y.z?l=http%3a%2f%2fwww.nibs.org%2fnews%2f325365%2fInstitute-Unveils-National-BIM-Guide-for-Owners.htm&amp;j=321236633&amp;e=3626&amp;p=1&amp;t=h&amp;'&gt;建筑物业主BIM手册出版&lt;/a&gt;&lt;/h4&gt;</v>
      </c>
    </row>
    <row r="36" spans="2:5" ht="75">
      <c r="B36" s="21" t="str">
        <f>[1]!modEmail.GetURL(C36)</f>
        <v>http://x.aspe.org/y.z?l=http%3a%2f%2fwww.nibs.org%2fnews%2f325365%2fInstitute-Unveils-National-BIM-Guide-for-Owners.htm&amp;j=321236633&amp;e=3626&amp;p=1&amp;t=h&amp;</v>
      </c>
      <c r="C36" s="20" t="s">
        <v>79</v>
      </c>
      <c r="E36" s="21" t="str">
        <f t="shared" ref="E36" si="19">"&lt;p&gt;"&amp;C36&amp;"&lt;/p&gt;"</f>
        <v>&lt;p&gt;The National BIM Guide for Owners will help building owners produce a standard set of BIM documents for design teams during design and construction and for maintenance and operations staff upon completion. More&gt;&gt;&lt;/p&gt;</v>
      </c>
    </row>
    <row r="38" spans="2:5">
      <c r="C38" s="19"/>
    </row>
    <row r="39" spans="2:5">
      <c r="C39" s="20"/>
    </row>
    <row r="41" spans="2:5">
      <c r="C41" s="19"/>
    </row>
    <row r="42" spans="2:5">
      <c r="C42" s="20"/>
    </row>
  </sheetData>
  <hyperlinks>
    <hyperlink ref="C5" r:id="rId1" display="http://x.aspe.org/y.z?l=http%3a%2f%2fplasticpipe.org%2fbuilding-construction%2findex.html&amp;j=321236633&amp;e=3626&amp;p=1&amp;t=h&amp;"/>
    <hyperlink ref="C6" r:id="rId2" display="http://x.aspe.org/y.z?l=http%3a%2f%2fwww.nibs.org%2fnews%2f325365%2fInstitute-Unveils-National-BIM-Guide-for-Owners.htm&amp;j=321236633&amp;e=3626&amp;p=1&amp;t=h&amp;"/>
    <hyperlink ref="C9" r:id="rId3" display="http://x.aspe.org/y.z?l=https%3a%2f%2fwww.agc.org%2fnews%2f2017%2f01%2f10%2fseventy-three-percent-construction-firms-plan-expand-headcount-2017-contractors&amp;j=321236633&amp;e=3626&amp;p=1&amp;t=h&amp;"/>
    <hyperlink ref="C12" r:id="rId4" display="http://x.aspe.org/y.z?l=http%3a%2f%2fwww3.illinois.gov%2fPressReleases%2fShowPressRelease.cfm%3fSubjectID%3d2%26amp%3bRecNum%3d13987&amp;j=321236633&amp;e=3626&amp;p=1&amp;t=h&amp;"/>
    <hyperlink ref="C15" r:id="rId5" display="http://x.aspe.org/y.z?l=https%3a%2f%2fenergizedenver.org%2f&amp;j=321236633&amp;e=3626&amp;p=1&amp;t=h&amp;"/>
    <hyperlink ref="C18" r:id="rId6" display="http://x.aspe.org/y.z?l=http%3a%2f%2fc.ymcdn.com%2fsites%2fwww.nibs.org%2fresource%2fresmgr%2fncgbcs%2fNCGBCS_IEBC_WhitePaper_2016.pdf&amp;j=321236633&amp;e=3626&amp;p=1&amp;t=h&amp;"/>
    <hyperlink ref="C21" r:id="rId7" display="http://x.aspe.org/y.z?l=http%3a%2f%2fcodes.iapmo.org%2fdocs%2f2015%2fUPC%2fSubmit%2520Public%2520comment%2520for%2520TIA%2520001-15.pdf&amp;j=321236633&amp;e=3626&amp;p=1&amp;t=h&amp;"/>
    <hyperlink ref="C24" r:id="rId8" display="http://x.aspe.org/y.z?l=https%3a%2f%2fwww.eventbrite.com%2fe%2fnsf-international-fogprevention-conference-2017-tickets-29754910739&amp;j=321236633&amp;e=3626&amp;p=1&amp;t=h&amp;"/>
    <hyperlink ref="C27" r:id="rId9" display="http://x.aspe.org/y.z?l=https%3a%2f%2fwww.ashrae.org%2fnews%2f2017%2f2016-versions-of-ashrae-refrigerant-standards-published&amp;j=321236633&amp;e=3626&amp;p=1&amp;t=h&amp;"/>
    <hyperlink ref="C33" r:id="rId10" display="http://x.aspe.org/y.z?l=http%3a%2f%2fuswateralliance.org%2fsites%2fuswateralliance.org%2ffiles%2fpublications%2fRoadmap%2520FINAL.pdf&amp;j=321236633&amp;e=3626&amp;p=1&amp;t=h&amp;"/>
    <hyperlink ref="C36" r:id="rId11" display="http://x.aspe.org/y.z?l=http%3a%2f%2fwww.nibs.org%2fnews%2f325365%2fInstitute-Unveils-National-BIM-Guide-for-Owners.htm&amp;j=321236633&amp;e=3626&amp;p=1&amp;t=h&amp;"/>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E34"/>
  <sheetViews>
    <sheetView tabSelected="1" topLeftCell="A22" workbookViewId="0">
      <selection activeCell="B28" sqref="B28"/>
    </sheetView>
  </sheetViews>
  <sheetFormatPr defaultRowHeight="15"/>
  <cols>
    <col min="2" max="2" width="41.140625" style="21" customWidth="1"/>
    <col min="3" max="3" width="55.42578125" style="21" customWidth="1"/>
    <col min="5" max="5" width="61.42578125" style="21" customWidth="1"/>
  </cols>
  <sheetData>
    <row r="5" spans="2:5" ht="60">
      <c r="B5" s="21" t="s">
        <v>134</v>
      </c>
      <c r="C5" s="23" t="s">
        <v>92</v>
      </c>
      <c r="E5" s="21" t="str">
        <f>"&lt;h4&gt;&lt;a href='"&amp;B6&amp;"'&gt;"&amp;B5&amp;"&lt;/a&gt;&lt;/h4&gt;"</f>
        <v>&lt;h4&gt;&lt;a href='http://x.aspe.org/y.z?l=http%3a%2f%2fwww.discovere.org%2four-programs%2fengineers-week&amp;j=321313668&amp;e=3627&amp;p=1&amp;t=h&amp;'&gt;工程师周即将来临&lt;/a&gt;&lt;/h4&gt;</v>
      </c>
    </row>
    <row r="6" spans="2:5" ht="60">
      <c r="B6" s="21" t="str">
        <f>[1]!modEmail.GetURL(C6)</f>
        <v>http://x.aspe.org/y.z?l=http%3a%2f%2fwww.discovere.org%2four-programs%2fengineers-week&amp;j=321313668&amp;e=3627&amp;p=1&amp;t=h&amp;</v>
      </c>
      <c r="C6" s="24" t="s">
        <v>93</v>
      </c>
      <c r="E6" s="21" t="str">
        <f>"&lt;p&gt;"&amp;C6&amp;"&lt;/p&gt;"</f>
        <v>&lt;p&gt;This year, Engineers Week will be held February 19-25, and the theme is "Engineers Dream Big." Visit discovere.org/our-programs/engineers-week to learn how to get involved in your community.&lt;/p&gt;</v>
      </c>
    </row>
    <row r="7" spans="2:5" ht="75">
      <c r="B7" s="21" t="s">
        <v>135</v>
      </c>
      <c r="C7" s="23" t="s">
        <v>94</v>
      </c>
      <c r="E7" s="21" t="str">
        <f t="shared" ref="E7" si="0">"&lt;h4&gt;&lt;a href='"&amp;B8&amp;"'&gt;"&amp;B7&amp;"&lt;/a&gt;&lt;/h4&gt;"</f>
        <v>&lt;h4&gt;&lt;a href='http://x.aspe.org/y.z?l=http%3a%2f%2fwww.dailyfreeman.com%2fgeneral-news%2f20170122%2fcuomo-seeks-2b-to-fix-some-of-the-nations-oldest-water-sewer-pipes&amp;j=321313668&amp;e=3627&amp;p=1&amp;t=h&amp;'&gt;更换纽约州的水管将需要20亿美元&lt;/a&gt;&lt;/h4&gt;</v>
      </c>
    </row>
    <row r="8" spans="2:5" ht="90">
      <c r="B8" s="21" t="str">
        <f>[1]!modEmail.GetURL(C8)</f>
        <v>http://x.aspe.org/y.z?l=http%3a%2f%2fwww.dailyfreeman.com%2fgeneral-news%2f20170122%2fcuomo-seeks-2b-to-fix-some-of-the-nations-oldest-water-sewer-pipes&amp;j=321313668&amp;e=3627&amp;p=1&amp;t=h&amp;</v>
      </c>
      <c r="C8" s="24" t="s">
        <v>95</v>
      </c>
      <c r="E8" s="21" t="str">
        <f t="shared" ref="E8" si="1">"&lt;p&gt;"&amp;C8&amp;"&lt;/p&gt;"</f>
        <v>&lt;p&gt;While New York Governor Andrew Cuomo has asked for $2 billion to fix the state's water infrastructure problems, experts say it could cost $80 billion to replace leaking water mains, modernize sewer systems, and remove lead pipes. More&gt;&gt;&lt;/p&gt;</v>
      </c>
    </row>
    <row r="9" spans="2:5" ht="75">
      <c r="B9" s="21" t="s">
        <v>136</v>
      </c>
      <c r="C9" s="23" t="s">
        <v>96</v>
      </c>
      <c r="E9" s="21" t="str">
        <f t="shared" ref="E9" si="2">"&lt;h4&gt;&lt;a href='"&amp;B10&amp;"'&gt;"&amp;B9&amp;"&lt;/a&gt;&lt;/h4&gt;"</f>
        <v>&lt;h4&gt;&lt;a href='http://x.aspe.org/y.z?l=http%3a%2f%2fwww.nkba.org%2fPress%2fReleases%2f2017-press-releases%2fmore-homeowners-turning-to-contemporary-styled-bathrooms-according-to-nkba-research&amp;j=321313668&amp;e=3627&amp;p=1&amp;t=h&amp;'&gt;根据NKBA的调查，节水便器和水嘴越来越成主流&lt;/a&gt;&lt;/h4&gt;</v>
      </c>
    </row>
    <row r="10" spans="2:5" ht="90">
      <c r="B10" s="21" t="str">
        <f>[1]!modEmail.GetURL(C10)</f>
        <v>http://x.aspe.org/y.z?l=http%3a%2f%2fwww.nkba.org%2fPress%2fReleases%2f2017-press-releases%2fmore-homeowners-turning-to-contemporary-styled-bathrooms-according-to-nkba-research&amp;j=321313668&amp;e=3627&amp;p=1&amp;t=h&amp;</v>
      </c>
      <c r="C10" s="24" t="s">
        <v>97</v>
      </c>
      <c r="E10" s="21" t="str">
        <f t="shared" ref="E10" si="3">"&lt;p&gt;"&amp;C10&amp;"&lt;/p&gt;"</f>
        <v>&lt;p&gt;National Kitchen &amp; Bath Association members also expect to see more safety and comfort amenities in residential bathrooms among the top 10 trends in bathroom design for 2017. More&gt;&gt;&lt;/p&gt;</v>
      </c>
    </row>
    <row r="11" spans="2:5" ht="75">
      <c r="B11" s="21" t="s">
        <v>137</v>
      </c>
      <c r="C11" s="23" t="s">
        <v>98</v>
      </c>
      <c r="E11" s="21" t="str">
        <f t="shared" ref="E11" si="4">"&lt;h4&gt;&lt;a href='"&amp;B12&amp;"'&gt;"&amp;B11&amp;"&lt;/a&gt;&lt;/h4&gt;"</f>
        <v>&lt;h4&gt;&lt;a href='http://x.aspe.org/y.z?l=http%3a%2f%2fcodes.iapmo.org%2fdocs%2f2015%2fUPC%2fSubmit%2520Public%2520Comment%2520for%2520UPC%2520TIA%2520002-15.pdf&amp;j=321313668&amp;e=3627&amp;p=1&amp;t=h&amp;'&gt;对UPC规范修正的建议明日到期&lt;/a&gt;&lt;/h4&gt;</v>
      </c>
    </row>
    <row r="12" spans="2:5" ht="75">
      <c r="B12" s="21" t="str">
        <f>[1]!modEmail.GetURL(C12)</f>
        <v>http://x.aspe.org/y.z?l=http%3a%2f%2fcodes.iapmo.org%2fdocs%2f2015%2fUPC%2fSubmit%2520Public%2520Comment%2520for%2520UPC%2520TIA%2520002-15.pdf&amp;j=321313668&amp;e=3627&amp;p=1&amp;t=h&amp;</v>
      </c>
      <c r="C12" s="24" t="s">
        <v>99</v>
      </c>
      <c r="E12" s="21" t="str">
        <f t="shared" ref="E12" si="5">"&lt;p&gt;"&amp;C12&amp;"&lt;/p&gt;"</f>
        <v>&lt;p&gt;The amendments concern text on circuit venting found in Sections 205.0 and 911.0 of the 2015 Uniform Plumbing Code. More&gt;&gt;&lt;/p&gt;</v>
      </c>
    </row>
    <row r="13" spans="2:5" ht="75">
      <c r="B13" s="21" t="s">
        <v>138</v>
      </c>
      <c r="C13" s="23" t="s">
        <v>100</v>
      </c>
      <c r="E13" s="21" t="str">
        <f t="shared" ref="E13" si="6">"&lt;h4&gt;&lt;a href='"&amp;B14&amp;"'&gt;"&amp;B13&amp;"&lt;/a&gt;&lt;/h4&gt;"</f>
        <v>&lt;h4&gt;&lt;a href='http://x.aspe.org/y.z?l=http%3a%2f%2fwww.iccsafe.org%2fcodes-tech-support%2fcodes%2fcode-development-process%2fstandards-development%2fis-phsc%2f&amp;j=321313668&amp;e=3627&amp;p=1&amp;t=h&amp;'&gt;ICC征求对游泳池太阳能加热和冷却标准的意见&lt;/a&gt;&lt;/h4&gt;</v>
      </c>
    </row>
    <row r="14" spans="2:5" ht="75">
      <c r="B14" s="21" t="str">
        <f>[1]!modEmail.GetURL(C14)</f>
        <v>http://x.aspe.org/y.z?l=http%3a%2f%2fwww.iccsafe.org%2fcodes-tech-support%2fcodes%2fcode-development-process%2fstandards-development%2fis-phsc%2f&amp;j=321313668&amp;e=3627&amp;p=1&amp;t=h&amp;</v>
      </c>
      <c r="C14" s="24" t="s">
        <v>101</v>
      </c>
      <c r="E14" s="21" t="str">
        <f t="shared" ref="E14" si="7">"&lt;p&gt;"&amp;C14&amp;"&lt;/p&gt;"</f>
        <v>&lt;p&gt;Public comments on the first draft of ICC/APSP 902/SRCC 400: Solar Pool &amp; Spa Heating &amp; Cooling System Standard will be accepted until February 6. More&gt;&gt;&lt;/p&gt;</v>
      </c>
    </row>
    <row r="15" spans="2:5" ht="60">
      <c r="B15" s="21" t="s">
        <v>139</v>
      </c>
      <c r="C15" s="23" t="s">
        <v>102</v>
      </c>
      <c r="E15" s="21" t="str">
        <f t="shared" ref="E15" si="8">"&lt;h4&gt;&lt;a href='"&amp;B16&amp;"'&gt;"&amp;B15&amp;"&lt;/a&gt;&lt;/h4&gt;"</f>
        <v>&lt;h4&gt;&lt;a href='http://x.aspe.org/y.z?l=http%3a%2f%2fncees.org%2fncees-seeks-fire-protection-engineers-professional-expertise-advice%2f&amp;j=321313668&amp;e=3627&amp;p=1&amp;t=h&amp;'&gt;更新PE考试需要消防工程师&lt;/a&gt;&lt;/h4&gt;</v>
      </c>
    </row>
    <row r="16" spans="2:5" ht="75">
      <c r="B16" s="21" t="str">
        <f>[1]!modEmail.GetURL(C16)</f>
        <v>http://x.aspe.org/y.z?l=http%3a%2f%2fncees.org%2fncees-seeks-fire-protection-engineers-professional-expertise-advice%2f&amp;j=321313668&amp;e=3627&amp;p=1&amp;t=h&amp;</v>
      </c>
      <c r="C16" s="24" t="s">
        <v>103</v>
      </c>
      <c r="E16" s="21" t="str">
        <f t="shared" ref="E16" si="9">"&lt;p&gt;"&amp;C16&amp;"&lt;/p&gt;"</f>
        <v>&lt;p&gt;NCEES is seeking licensed fire protection engineers to participate in an online survey for the PE Fire Protection exam professional activities and knowledge study, or PAKS. This survey will be used to update the specifications for the exam. More&gt;&gt;&lt;/p&gt;</v>
      </c>
    </row>
    <row r="17" spans="2:5" ht="60">
      <c r="B17" s="21" t="s">
        <v>140</v>
      </c>
      <c r="C17" s="23" t="s">
        <v>104</v>
      </c>
      <c r="E17" s="21" t="str">
        <f t="shared" ref="E17" si="10">"&lt;h4&gt;&lt;a href='"&amp;B18&amp;"'&gt;"&amp;B17&amp;"&lt;/a&gt;&lt;/h4&gt;"</f>
        <v>&lt;h4&gt;&lt;a href='http://x.aspe.org/y.z?l=http%3a%2f%2fc.ymcdn.com%2fsites%2fwww.nibs.org%2fresource%2fresmgr%2fcc%2fNIBS_2016_CCReport.pdf&amp;j=321313668&amp;e=3627&amp;p=1&amp;t=h&amp;'&gt;NIBS报告中包含有建立NIST建筑给水排水实验室的建议&lt;/a&gt;&lt;/h4&gt;</v>
      </c>
    </row>
    <row r="18" spans="2:5" ht="90">
      <c r="B18" s="21" t="str">
        <f>[1]!modEmail.GetURL(C18)</f>
        <v>http://x.aspe.org/y.z?l=http%3a%2f%2fc.ymcdn.com%2fsites%2fwww.nibs.org%2fresource%2fresmgr%2fcc%2fNIBS_2016_CCReport.pdf&amp;j=321313668&amp;e=3627&amp;p=1&amp;t=h&amp;</v>
      </c>
      <c r="C18" s="24" t="s">
        <v>105</v>
      </c>
      <c r="E18" s="21" t="str">
        <f t="shared" ref="E18" si="11">"&lt;p&gt;"&amp;C18&amp;"&lt;/p&gt;"</f>
        <v>&lt;p&gt;The 2016 Moving Forward: Findings and Recommendations from the Consultative Council report, for which ASPE provided content, was delivered to the President and Congress and contains detailed recommendations reflecting the consensus of the construction community on water resources, among other topics.&lt;/p&gt;</v>
      </c>
    </row>
    <row r="19" spans="2:5" ht="75">
      <c r="B19" s="21" t="s">
        <v>141</v>
      </c>
      <c r="C19" s="23" t="s">
        <v>106</v>
      </c>
      <c r="E19" s="21" t="str">
        <f t="shared" ref="E19" si="12">"&lt;h4&gt;&lt;a href='"&amp;B20&amp;"'&gt;"&amp;B19&amp;"&lt;/a&gt;&lt;/h4&gt;"</f>
        <v>&lt;h4&gt;&lt;a href='http://x.aspe.org/y.z?l=http%3a%2f%2finfo.empoweringpumps.com%2fbaldor-webinar-march-2-2017-are-your-pumps-ready-for-the-new-doe-regulations&amp;j=321313668&amp;e=3627&amp;p=1&amp;t=h&amp;'&gt;3月2日游关于新泵规范的免费网上讲座&lt;/a&gt;&lt;/h4&gt;</v>
      </c>
    </row>
    <row r="20" spans="2:5" ht="90">
      <c r="B20" s="21" t="str">
        <f>[1]!modEmail.GetURL(C20)</f>
        <v>http://x.aspe.org/y.z?l=http%3a%2f%2finfo.empoweringpumps.com%2fbaldor-webinar-march-2-2017-are-your-pumps-ready-for-the-new-doe-regulations&amp;j=321313668&amp;e=3627&amp;p=1&amp;t=h&amp;</v>
      </c>
      <c r="C20" s="24" t="s">
        <v>107</v>
      </c>
      <c r="E20" s="21" t="str">
        <f t="shared" ref="E20" si="13">"&lt;p&gt;"&amp;C20&amp;"&lt;/p&gt;"</f>
        <v>&lt;p&gt;This webinar presented by Empowering Pumps will include a review of new U.S. Department of Energy regulations for small and integral horsepower electric motors. More&gt;&gt;&lt;/p&gt;</v>
      </c>
    </row>
    <row r="21" spans="2:5" ht="60">
      <c r="B21" s="21" t="s">
        <v>142</v>
      </c>
      <c r="C21" s="23" t="s">
        <v>108</v>
      </c>
      <c r="E21" s="21" t="str">
        <f t="shared" ref="E21" si="14">"&lt;h4&gt;&lt;a href='"&amp;B22&amp;"'&gt;"&amp;B21&amp;"&lt;/a&gt;&lt;/h4&gt;"</f>
        <v>&lt;h4&gt;&lt;a href='http://x.aspe.org/y.z?l=http%3a%2f%2fwww.allianceforwaterefficiency.org%2fGraywater-Webinar.aspx&amp;j=321313668&amp;e=3627&amp;p=1&amp;t=h&amp;'&gt;新研究试图将生活中水系统的效益定量化&lt;/a&gt;&lt;/h4&gt;</v>
      </c>
    </row>
    <row r="22" spans="2:5" ht="75">
      <c r="B22" s="21" t="str">
        <f>[1]!modEmail.GetURL(C22)</f>
        <v>http://x.aspe.org/y.z?l=http%3a%2f%2fwww.allianceforwaterefficiency.org%2fGraywater-Webinar.aspx&amp;j=321313668&amp;e=3627&amp;p=1&amp;t=h&amp;</v>
      </c>
      <c r="C22" s="24" t="s">
        <v>109</v>
      </c>
      <c r="E22" s="21" t="str">
        <f t="shared" ref="E22" si="15">"&lt;p&gt;"&amp;C22&amp;"&lt;/p&gt;"</f>
        <v>&lt;p&gt;The AWE Research Committee report provides methods for performing cost/benefit analyses for packaged single-family graywater systems for toilet flushing and irrigation. AWE is also hosting a webinar on the topic on February 16. More&gt;&gt;&lt;/p&gt;</v>
      </c>
    </row>
    <row r="23" spans="2:5" ht="60">
      <c r="B23" s="21" t="s">
        <v>143</v>
      </c>
      <c r="C23" s="23" t="s">
        <v>110</v>
      </c>
      <c r="E23" s="21" t="str">
        <f t="shared" ref="E23" si="16">"&lt;h4&gt;&lt;a href='"&amp;B24&amp;"'&gt;"&amp;B23&amp;"&lt;/a&gt;&lt;/h4&gt;"</f>
        <v>&lt;h4&gt;&lt;a href='http://x.aspe.org/y.z?l=http%3a%2f%2fasse-plumbing.org%2fnews%2f2017-01-27%2520ASSE%25201055%2520Now%2520Available.pdf&amp;j=321313668&amp;e=3627&amp;p=1&amp;t=h&amp;'&gt;化学品分配系统标准修正版已经发行&lt;/a&gt;&lt;/h4&gt;</v>
      </c>
    </row>
    <row r="24" spans="2:5" ht="75">
      <c r="B24" s="21" t="str">
        <f>[1]!modEmail.GetURL(C24)</f>
        <v>http://x.aspe.org/y.z?l=http%3a%2f%2fasse-plumbing.org%2fnews%2f2017-01-27%2520ASSE%25201055%2520Now%2520Available.pdf&amp;j=321313668&amp;e=3627&amp;p=1&amp;t=h&amp;</v>
      </c>
      <c r="C24" s="24" t="s">
        <v>111</v>
      </c>
      <c r="E24" s="21" t="str">
        <f t="shared" ref="E24" si="17">"&lt;p&gt;"&amp;C24&amp;"&lt;/p&gt;"</f>
        <v>&lt;p&gt;ASSE 1055-2016: Performance Requirements for Chemical Dispensing Systems provides performance standards and compliance testing procedures for chemical dispensing systems with integral backflow protection. More&gt;&gt;&lt;/p&gt;</v>
      </c>
    </row>
    <row r="25" spans="2:5" ht="60">
      <c r="B25" s="21" t="s">
        <v>144</v>
      </c>
      <c r="C25" s="23" t="s">
        <v>112</v>
      </c>
      <c r="E25" s="21" t="str">
        <f t="shared" ref="E25" si="18">"&lt;h4&gt;&lt;a href='"&amp;B26&amp;"'&gt;"&amp;B25&amp;"&lt;/a&gt;&lt;/h4&gt;"</f>
        <v>&lt;h4&gt;&lt;a href='http://x.aspe.org/y.z?l=http%3a%2f%2fmedia.iccsafe.org%2fnews%2ficc-enews%2f2017v14n1%2fjump-bsmtheme.html&amp;j=321313668&amp;e=3627&amp;p=1&amp;t=h&amp;'&gt;2017建筑物安全月的基调将是“社区安全和经济发展合作”&lt;/a&gt;&lt;/h4&gt;</v>
      </c>
    </row>
    <row r="26" spans="2:5" ht="75">
      <c r="B26" s="21" t="str">
        <f>[1]!modEmail.GetURL(C26)</f>
        <v>http://x.aspe.org/y.z?l=http%3a%2f%2fmedia.iccsafe.org%2fnews%2ficc-enews%2f2017v14n1%2fjump-bsmtheme.html&amp;j=321313668&amp;e=3627&amp;p=1&amp;t=h&amp;</v>
      </c>
      <c r="C26" s="24" t="s">
        <v>113</v>
      </c>
      <c r="E26" s="21" t="str">
        <f t="shared" ref="E26:E28" si="19">"&lt;p&gt;"&amp;C26&amp;"&lt;/p&gt;"</f>
        <v>&lt;p&gt;"Code Officials: Partners in Community Safety and Economic Growth" will be the theme of this year's Building Safety Month, which is held annually in May. More&gt;&gt;&lt;/p&gt;</v>
      </c>
    </row>
    <row r="27" spans="2:5" ht="60">
      <c r="B27" s="21" t="s">
        <v>145</v>
      </c>
      <c r="C27" s="19" t="s">
        <v>114</v>
      </c>
      <c r="E27" s="21" t="str">
        <f t="shared" ref="E27" si="20">"&lt;h4&gt;&lt;a href='"&amp;B28&amp;"'&gt;"&amp;B27&amp;"&lt;/a&gt;&lt;/h4&gt;"</f>
        <v>&lt;h4&gt;&lt;a href='http://x.aspe.org/y.z?l=https%3a%2f%2fwww.regonline.com%2fbuilder%2fsite%2fdefault.aspx%3fEventID%3d1917541&amp;j=321313668&amp;e=3627&amp;p=1&amp;t=h&amp;'&gt;3月7-9日将在Flint举行基础水设施会议&lt;/a&gt;&lt;/h4&gt;</v>
      </c>
    </row>
    <row r="28" spans="2:5" ht="75">
      <c r="B28" s="21" t="str">
        <f>[1]!modEmail.GetURL(C28)</f>
        <v>http://x.aspe.org/y.z?l=https%3a%2f%2fwww.regonline.com%2fbuilder%2fsite%2fdefault.aspx%3fEventID%3d1917541&amp;j=321313668&amp;e=3627&amp;p=1&amp;t=h&amp;</v>
      </c>
      <c r="C28" s="20" t="s">
        <v>115</v>
      </c>
      <c r="E28" s="21" t="str">
        <f t="shared" si="19"/>
        <v>&lt;p&gt;The goal of the conference is to highlight water infrastructure issues, share lessons learned from the City of Flint and other cities around the country, and present new technologies and innovations to solve aging water infrastructure problems. More&gt;&gt;&lt;/p&gt;</v>
      </c>
    </row>
    <row r="29" spans="2:5">
      <c r="E29" s="21" t="str">
        <f>"&lt;p&gt;"&amp;C29&amp;"&lt;/p&gt;"</f>
        <v>&lt;p&gt;&lt;/p&gt;</v>
      </c>
    </row>
    <row r="30" spans="2:5">
      <c r="C30" s="19"/>
    </row>
    <row r="31" spans="2:5">
      <c r="C31" s="20"/>
    </row>
    <row r="33" spans="3:3">
      <c r="C33" s="19"/>
    </row>
    <row r="34" spans="3:3">
      <c r="C34" s="20"/>
    </row>
  </sheetData>
  <hyperlinks>
    <hyperlink ref="C6" r:id="rId1" display="http://x.aspe.org/y.z?l=http%3a%2f%2fwww.discovere.org%2four-programs%2fengineers-week&amp;j=321313668&amp;e=3627&amp;p=1&amp;t=h&amp;"/>
    <hyperlink ref="C8" r:id="rId2" display="http://x.aspe.org/y.z?l=http%3a%2f%2fwww.dailyfreeman.com%2fgeneral-news%2f20170122%2fcuomo-seeks-2b-to-fix-some-of-the-nations-oldest-water-sewer-pipes&amp;j=321313668&amp;e=3627&amp;p=1&amp;t=h&amp;"/>
    <hyperlink ref="C10" r:id="rId3" display="http://x.aspe.org/y.z?l=http%3a%2f%2fwww.nkba.org%2fPress%2fReleases%2f2017-press-releases%2fmore-homeowners-turning-to-contemporary-styled-bathrooms-according-to-nkba-research&amp;j=321313668&amp;e=3627&amp;p=1&amp;t=h&amp;"/>
    <hyperlink ref="C12" r:id="rId4" display="http://x.aspe.org/y.z?l=http%3a%2f%2fcodes.iapmo.org%2fdocs%2f2015%2fUPC%2fSubmit%2520Public%2520Comment%2520for%2520UPC%2520TIA%2520002-15.pdf&amp;j=321313668&amp;e=3627&amp;p=1&amp;t=h&amp;"/>
    <hyperlink ref="C14" r:id="rId5" display="http://x.aspe.org/y.z?l=http%3a%2f%2fwww.iccsafe.org%2fcodes-tech-support%2fcodes%2fcode-development-process%2fstandards-development%2fis-phsc%2f&amp;j=321313668&amp;e=3627&amp;p=1&amp;t=h&amp;"/>
    <hyperlink ref="C16" r:id="rId6" display="http://x.aspe.org/y.z?l=http%3a%2f%2fncees.org%2fncees-seeks-fire-protection-engineers-professional-expertise-advice%2f&amp;j=321313668&amp;e=3627&amp;p=1&amp;t=h&amp;"/>
    <hyperlink ref="C18" r:id="rId7" display="http://x.aspe.org/y.z?l=http%3a%2f%2fc.ymcdn.com%2fsites%2fwww.nibs.org%2fresource%2fresmgr%2fcc%2fNIBS_2016_CCReport.pdf&amp;j=321313668&amp;e=3627&amp;p=1&amp;t=h&amp;"/>
    <hyperlink ref="C20" r:id="rId8" display="http://x.aspe.org/y.z?l=http%3a%2f%2finfo.empoweringpumps.com%2fbaldor-webinar-march-2-2017-are-your-pumps-ready-for-the-new-doe-regulations&amp;j=321313668&amp;e=3627&amp;p=1&amp;t=h&amp;"/>
    <hyperlink ref="C22" r:id="rId9" display="http://x.aspe.org/y.z?l=http%3a%2f%2fwww.allianceforwaterefficiency.org%2fGraywater-Webinar.aspx&amp;j=321313668&amp;e=3627&amp;p=1&amp;t=h&amp;"/>
    <hyperlink ref="C24" r:id="rId10" display="http://x.aspe.org/y.z?l=http%3a%2f%2fasse-plumbing.org%2fnews%2f2017-01-27%2520ASSE%25201055%2520Now%2520Available.pdf&amp;j=321313668&amp;e=3627&amp;p=1&amp;t=h&amp;"/>
    <hyperlink ref="C26" r:id="rId11" display="http://x.aspe.org/y.z?l=http%3a%2f%2fmedia.iccsafe.org%2fnews%2ficc-enews%2f2017v14n1%2fjump-bsmtheme.html&amp;j=321313668&amp;e=3627&amp;p=1&amp;t=h&amp;"/>
    <hyperlink ref="C28" r:id="rId12" display="http://x.aspe.org/y.z?l=https%3a%2f%2fwww.regonline.com%2fbuilder%2fsite%2fdefault.aspx%3fEventID%3d1917541&amp;j=321313668&amp;e=3627&amp;p=1&amp;t=h&amp;"/>
  </hyperlinks>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E36"/>
  <sheetViews>
    <sheetView topLeftCell="A30" workbookViewId="0">
      <selection activeCell="E36" sqref="E5:E36"/>
    </sheetView>
  </sheetViews>
  <sheetFormatPr defaultRowHeight="15"/>
  <cols>
    <col min="2" max="2" width="41.140625" customWidth="1"/>
    <col min="3" max="3" width="55.42578125" style="21" customWidth="1"/>
    <col min="5" max="5" width="61.42578125" style="21" customWidth="1"/>
  </cols>
  <sheetData>
    <row r="5" spans="2:5" ht="75">
      <c r="B5" t="s">
        <v>47</v>
      </c>
      <c r="C5" s="19" t="s">
        <v>25</v>
      </c>
      <c r="E5" s="21" t="str">
        <f>"&lt;h4&gt;&lt;a href='"&amp;B6&amp;"'&gt;"&amp;B5&amp;"&lt;/a&gt;&lt;/h4&gt;"</f>
        <v>&lt;h4&gt;&lt;a href='http://x.aspe.org/y.z?l=http%3a%2f%2fdiscovere.org%2four-programs%2fgirl-day&amp;j=321399244&amp;e=3626&amp;p=1&amp;t=h&amp;'&gt;“女孩日”给工程界介绍一个女孩&lt;/a&gt;&lt;/h4&gt;</v>
      </c>
    </row>
    <row r="6" spans="2:5" ht="90">
      <c r="B6" t="str">
        <f>[1]!modEmail.GetURL(C6)</f>
        <v>http://x.aspe.org/y.z?l=http%3a%2f%2fdiscovere.org%2four-programs%2fgirl-day&amp;j=321399244&amp;e=3626&amp;p=1&amp;t=h&amp;</v>
      </c>
      <c r="C6" s="20" t="s">
        <v>26</v>
      </c>
      <c r="E6" s="21" t="str">
        <f>"&lt;p&gt;"&amp;C6&amp;"&lt;/p&gt;"</f>
        <v>&lt;p&gt;Celebrated on February 23 during Engineers Week, Girl Day is a worldwide campaign designed to help cultivate the next generation of engineers. To get involved or to become a Girl Day Role Model, visit discovere.org/our-programs/girl-day, where you can find online training for volunteers, outreach resources, activities, and more.  &lt;/p&gt;</v>
      </c>
    </row>
    <row r="8" spans="2:5" ht="105">
      <c r="B8" t="s">
        <v>57</v>
      </c>
      <c r="C8" s="19" t="s">
        <v>27</v>
      </c>
      <c r="E8" s="21" t="str">
        <f t="shared" ref="E8" si="0">"&lt;h4&gt;&lt;a href='"&amp;B9&amp;"'&gt;"&amp;B8&amp;"&lt;/a&gt;&lt;/h4&gt;"</f>
        <v>&lt;h4&gt;&lt;a href='http://x.aspe.org/y.z?l=https%3a%2f%2fwww.ansi.org%2fnews_publications%2fnews_story%3fmenuid%3d7%26amp%3barticleid%3d5e86f650-bcb6-4995-b03b-097d5480aa12%26amp%3bsource%3dwhatsnew021317&amp;j=321399244&amp;e=3626&amp;p=1&amp;t=h&amp;'&gt;法庭裁决将行业标准列入联邦法律加以保护&lt;/a&gt;&lt;/h4&gt;</v>
      </c>
    </row>
    <row r="9" spans="2:5" ht="75">
      <c r="B9" t="str">
        <f>[1]!modEmail.GetURL(C9)</f>
        <v>http://x.aspe.org/y.z?l=https%3a%2f%2fwww.ansi.org%2fnews_publications%2fnews_story%3fmenuid%3d7%26amp%3barticleid%3d5e86f650-bcb6-4995-b03b-097d5480aa12%26amp%3bsource%3dwhatsnew021317&amp;j=321399244&amp;e=3626&amp;p=1&amp;t=h&amp;</v>
      </c>
      <c r="C9" s="20" t="s">
        <v>28</v>
      </c>
      <c r="E9" s="21" t="str">
        <f t="shared" ref="E9" si="1">"&lt;p&gt;"&amp;C9&amp;"&lt;/p&gt;"</f>
        <v>&lt;p&gt;The recent U.S. District Court ruling in a suit brought by ASTM International, NFPA, and ASHRAE holds that standards do not enter the public domain upon their incorporation by reference into federal regulations and thereby do not lose their copyright protection. More&gt;&gt;&lt;/p&gt;</v>
      </c>
    </row>
    <row r="11" spans="2:5" ht="75">
      <c r="B11" t="s">
        <v>48</v>
      </c>
      <c r="C11" s="19" t="s">
        <v>29</v>
      </c>
      <c r="E11" s="21" t="str">
        <f t="shared" ref="E11" si="2">"&lt;h4&gt;&lt;a href='"&amp;B12&amp;"'&gt;"&amp;B11&amp;"&lt;/a&gt;&lt;/h4&gt;"</f>
        <v>&lt;h4&gt;&lt;a href='http://x.aspe.org/y.z?l=http%3a%2f%2fmn.gov%2fgovernor%2fnewsroom%2f%3fid%3d1055-276817&amp;j=321399244&amp;e=3626&amp;p=1&amp;t=h&amp;'&gt;明尼苏达州长宣布一项动议以便将该州的水质改善25%&lt;/a&gt;&lt;/h4&gt;</v>
      </c>
    </row>
    <row r="12" spans="2:5" ht="75">
      <c r="B12" t="str">
        <f>[1]!modEmail.GetURL(C12)</f>
        <v>http://x.aspe.org/y.z?l=http%3a%2f%2fmn.gov%2fgovernor%2fnewsroom%2f%3fid%3d1055-276817&amp;j=321399244&amp;e=3626&amp;p=1&amp;t=h&amp;</v>
      </c>
      <c r="C12" s="20" t="s">
        <v>30</v>
      </c>
      <c r="E12" s="21" t="str">
        <f t="shared" ref="E12" si="3">"&lt;p&gt;"&amp;C12&amp;"&lt;/p&gt;"</f>
        <v>&lt;p&gt;The 25 by '25 Water Quality Goal would not impose any regulations but rather would encourage public engagement and partnerships and allow communities to decide how to best allocate resources to protect water in their areas. More&gt;&gt;&lt;/p&gt;</v>
      </c>
    </row>
    <row r="14" spans="2:5" ht="90">
      <c r="B14" t="s">
        <v>49</v>
      </c>
      <c r="C14" s="19" t="s">
        <v>31</v>
      </c>
      <c r="E14" s="21" t="str">
        <f t="shared" ref="E14" si="4">"&lt;h4&gt;&lt;a href='"&amp;B15&amp;"'&gt;"&amp;B14&amp;"&lt;/a&gt;&lt;/h4&gt;"</f>
        <v>&lt;h4&gt;&lt;a href='http://x.aspe.org/y.z?l=http%3a%2f%2fwww.usgbc.org%2farticles%2fus-green-building-council-releases-annual-top-10-states-for-leed-green-building&amp;j=321399244&amp;e=3626&amp;p=1&amp;t=h&amp;'&gt;2016年哪一州是LEED冠军州？&lt;/a&gt;&lt;/h4&gt;</v>
      </c>
    </row>
    <row r="15" spans="2:5" ht="60">
      <c r="B15" t="str">
        <f>[1]!modEmail.GetURL(C15)</f>
        <v>http://x.aspe.org/y.z?l=http%3a%2f%2fwww.usgbc.org%2farticles%2fus-green-building-council-releases-annual-top-10-states-for-leed-green-building&amp;j=321399244&amp;e=3626&amp;p=1&amp;t=h&amp;</v>
      </c>
      <c r="C15" s="20" t="s">
        <v>32</v>
      </c>
      <c r="E15" s="21" t="str">
        <f t="shared" ref="E15" si="5">"&lt;p&gt;"&amp;C15&amp;"&lt;/p&gt;"</f>
        <v>&lt;p&gt;Massachusetts moved from third in 2015 to first place last year, followed by Colorado, Illinois, New York, and California, based on square feet of certified space per resident. More&gt;&gt;&lt;/p&gt;</v>
      </c>
    </row>
    <row r="17" spans="2:5" ht="45">
      <c r="B17" t="s">
        <v>50</v>
      </c>
      <c r="C17" s="19" t="s">
        <v>33</v>
      </c>
      <c r="E17" s="21" t="str">
        <f t="shared" ref="E17" si="6">"&lt;h4&gt;&lt;a href='"&amp;B18&amp;"'&gt;"&amp;B17&amp;"&lt;/a&gt;&lt;/h4&gt;"</f>
        <v>&lt;h4&gt;&lt;a href='http://x.aspe.org/y.z?l=http%3a%2f%2fwww.asse-plumbing.org%2findex.html&amp;j=321399244&amp;e=3626&amp;p=1&amp;t=h&amp;'&gt;新的热岁烫伤白皮书公布&lt;/a&gt;&lt;/h4&gt;</v>
      </c>
    </row>
    <row r="18" spans="2:5" ht="75">
      <c r="B18" t="str">
        <f>[1]!modEmail.GetURL(C18)</f>
        <v>http://x.aspe.org/y.z?l=http%3a%2f%2fwww.asse-plumbing.org%2findex.html&amp;j=321399244&amp;e=3626&amp;p=1&amp;t=h&amp;</v>
      </c>
      <c r="C18" s="20" t="s">
        <v>34</v>
      </c>
      <c r="E18" s="21" t="str">
        <f t="shared" ref="E18" si="7">"&lt;p&gt;"&amp;C18&amp;"&lt;/p&gt;"</f>
        <v>&lt;p&gt;Guidelines for Temperature Control Devices in Domestic Hot Water Systems by ASSE International addresses proper and improper applications of temperature-limiting devices covered by ASSE product performance standards and is available for free download at asse-plumbing.org.&lt;/p&gt;</v>
      </c>
    </row>
    <row r="19" spans="2:5">
      <c r="C19" s="20"/>
    </row>
    <row r="20" spans="2:5">
      <c r="B20" t="s">
        <v>51</v>
      </c>
      <c r="C20" s="19" t="s">
        <v>35</v>
      </c>
      <c r="E20" s="21" t="str">
        <f t="shared" ref="E20" si="8">"&lt;h4&gt;&lt;a href='"&amp;B21&amp;"'&gt;"&amp;B20&amp;"&lt;/a&gt;&lt;/h4&gt;"</f>
        <v>&lt;h4&gt;&lt;a href=''&gt;IAPMO R&amp;T 现在起提供石棉试验&lt;/a&gt;&lt;/h4&gt;</v>
      </c>
    </row>
    <row r="21" spans="2:5" ht="75">
      <c r="C21" s="20" t="s">
        <v>36</v>
      </c>
      <c r="E21" s="21" t="str">
        <f t="shared" ref="E21" si="9">"&lt;p&gt;"&amp;C21&amp;"&lt;/p&gt;"</f>
        <v>&lt;p&gt;The new asbestos testing option is based on the performance requirements set in NSF/ANSI 53: Drinking Water Treatment Units Health Effects, which requires the removal of 99 percent of high-concentration asbestos fibers introduced to a water system. More&gt;&gt;&lt;/p&gt;</v>
      </c>
    </row>
    <row r="23" spans="2:5" ht="90">
      <c r="B23" t="s">
        <v>52</v>
      </c>
      <c r="C23" s="19" t="s">
        <v>37</v>
      </c>
      <c r="E23" s="21" t="str">
        <f t="shared" ref="E23" si="10">"&lt;h4&gt;&lt;a href='"&amp;B24&amp;"'&gt;"&amp;B23&amp;"&lt;/a&gt;&lt;/h4&gt;"</f>
        <v>&lt;h4&gt;&lt;a href='http://x.aspe.org/y.z?l=http%3a%2f%2fwww.nibs.org%2fnews%2f329881%2fNew-Report-Looks-at-Energy-and-Water-Performance-of-Sports-Venues-.htm&amp;j=321399244&amp;e=3626&amp;p=1&amp;t=h&amp;'&gt;关于体育场馆节水节能的新报告&lt;/a&gt;&lt;/h4&gt;</v>
      </c>
    </row>
    <row r="24" spans="2:5" ht="60">
      <c r="B24" t="str">
        <f>[1]!modEmail.GetURL(C24)</f>
        <v>http://x.aspe.org/y.z?l=http%3a%2f%2fwww.nibs.org%2fnews%2f329881%2fNew-Report-Looks-at-Energy-and-Water-Performance-of-Sports-Venues-.htm&amp;j=321399244&amp;e=3626&amp;p=1&amp;t=h&amp;</v>
      </c>
      <c r="C24" s="20" t="s">
        <v>38</v>
      </c>
      <c r="E24" s="21" t="str">
        <f t="shared" ref="E24" si="11">"&lt;p&gt;"&amp;C24&amp;"&lt;/p&gt;"</f>
        <v>&lt;p&gt;Taking the Field: Advancing Energy and Water Efficiency in Sports Venues discusses how facility owners can improve the energy and water performance of their venues to reduce operating costs. More&gt;&gt;&lt;/p&gt;</v>
      </c>
    </row>
    <row r="26" spans="2:5" ht="75">
      <c r="B26" t="s">
        <v>53</v>
      </c>
      <c r="C26" s="19" t="s">
        <v>39</v>
      </c>
      <c r="E26" s="21" t="str">
        <f t="shared" ref="E26" si="12">"&lt;h4&gt;&lt;a href='"&amp;B27&amp;"'&gt;"&amp;B26&amp;"&lt;/a&gt;&lt;/h4&gt;"</f>
        <v>&lt;h4&gt;&lt;a href='http://x.aspe.org/y.z?l=https%3a%2f%2fwww.nsf.gov%2fnews%2fspecial_reports%2fhuman_water_cycle%2findex.jsp&amp;j=321399244&amp;e=3626&amp;p=1&amp;t=h&amp;'&gt;视频探讨水、食物和能源之间的联系&lt;/a&gt;&lt;/h4&gt;</v>
      </c>
    </row>
    <row r="27" spans="2:5" ht="60">
      <c r="B27" t="str">
        <f>[1]!modEmail.GetURL(C27)</f>
        <v>http://x.aspe.org/y.z?l=https%3a%2f%2fwww.nsf.gov%2fnews%2fspecial_reports%2fhuman_water_cycle%2findex.jsp&amp;j=321399244&amp;e=3626&amp;p=1&amp;t=h&amp;</v>
      </c>
      <c r="C27" s="20" t="s">
        <v>40</v>
      </c>
      <c r="E27" s="21" t="str">
        <f t="shared" ref="E27" si="13">"&lt;p&gt;"&amp;C27&amp;"&lt;/p&gt;"</f>
        <v>&lt;p&gt;The four-part "Human Water Cycle" series by the National Science Foundation and NBC Learn spotlights science and engineering research aimed at helping people use water more efficiently. It can be viewed online here.&lt;/p&gt;</v>
      </c>
    </row>
    <row r="29" spans="2:5" ht="60">
      <c r="B29" t="s">
        <v>54</v>
      </c>
      <c r="C29" s="19" t="s">
        <v>41</v>
      </c>
      <c r="E29" s="21" t="str">
        <f t="shared" ref="E29" si="14">"&lt;h4&gt;&lt;a href='"&amp;B30&amp;"'&gt;"&amp;B29&amp;"&lt;/a&gt;&lt;/h4&gt;"</f>
        <v>&lt;h4&gt;&lt;a href='http://x.aspe.org/y.z?l=http%3a%2f%2fmcee.ca%2f&amp;j=321399244&amp;e=3626&amp;p=1&amp;t=h&amp;'&gt;加拿大最大的建筑给水排水、HVACR、热泵、电器和照明展览会开始登记&lt;/a&gt;&lt;/h4&gt;</v>
      </c>
    </row>
    <row r="30" spans="2:5" ht="45">
      <c r="B30" t="str">
        <f>[1]!modEmail.GetURL(C30)</f>
        <v>http://x.aspe.org/y.z?l=http%3a%2f%2fmcee.ca%2f&amp;j=321399244&amp;e=3626&amp;p=1&amp;t=h&amp;</v>
      </c>
      <c r="C30" s="20" t="s">
        <v>42</v>
      </c>
      <c r="E30" s="21" t="str">
        <f t="shared" ref="E30" si="15">"&lt;p&gt;"&amp;C30&amp;"&lt;/p&gt;"</f>
        <v>&lt;p&gt;MCEE 2017 will be held in Montreal on April 26-27 and will feature more than 420 Canadian and U.S. exhibitors. Go to mcee.ca for more information and to register.&lt;/p&gt;</v>
      </c>
    </row>
    <row r="32" spans="2:5" ht="60">
      <c r="B32" t="s">
        <v>55</v>
      </c>
      <c r="C32" s="19" t="s">
        <v>43</v>
      </c>
      <c r="E32" s="21" t="str">
        <f t="shared" ref="E32" si="16">"&lt;h4&gt;&lt;a href='"&amp;B33&amp;"'&gt;"&amp;B32&amp;"&lt;/a&gt;&lt;/h4&gt;"</f>
        <v>&lt;h4&gt;&lt;a href='http://x.aspe.org/y.z?l=http%3a%2f%2fwww.adasymposium.org%2f&amp;j=321399244&amp;e=3626&amp;p=1&amp;t=h&amp;'&gt;美国ADA研讨会定于五月14-17日举行&lt;/a&gt;&lt;/h4&gt;</v>
      </c>
    </row>
    <row r="33" spans="2:5" ht="60">
      <c r="B33" t="str">
        <f>[1]!modEmail.GetURL(C33)</f>
        <v>http://x.aspe.org/y.z?l=http%3a%2f%2fwww.adasymposium.org%2f&amp;j=321399244&amp;e=3626&amp;p=1&amp;t=h&amp;</v>
      </c>
      <c r="C33" s="20" t="s">
        <v>44</v>
      </c>
      <c r="E33" s="21" t="str">
        <f t="shared" ref="E33" si="17">"&lt;p&gt;"&amp;C33&amp;"&lt;/p&gt;"</f>
        <v>&lt;p&gt;The conference in Chicago will include numerous sessions on how to incorporate the required accessible features into building design, and registration is open at adasymposium.org.&lt;/p&gt;</v>
      </c>
    </row>
    <row r="35" spans="2:5" ht="45">
      <c r="B35" t="s">
        <v>56</v>
      </c>
      <c r="C35" s="19" t="s">
        <v>45</v>
      </c>
      <c r="E35" s="21" t="str">
        <f t="shared" ref="E35" si="18">"&lt;h4&gt;&lt;a href='"&amp;B36&amp;"'&gt;"&amp;B35&amp;"&lt;/a&gt;&lt;/h4&gt;"</f>
        <v>&lt;h4&gt;&lt;a href='mailto:info@arcsa.org'&gt;ARCSA物色教育委员会成员&lt;/a&gt;&lt;/h4&gt;</v>
      </c>
    </row>
    <row r="36" spans="2:5" ht="60">
      <c r="B36" t="str">
        <f>[1]!modEmail.GetURL(C36)</f>
        <v>mailto:info@arcsa.org</v>
      </c>
      <c r="C36" s="20" t="s">
        <v>46</v>
      </c>
      <c r="E36" s="21" t="str">
        <f t="shared" ref="E36" si="19">"&lt;p&gt;"&amp;C36&amp;"&lt;/p&gt;"</f>
        <v>&lt;p&gt;This new committee will work on projects to inform and educate the public in the areas of rainwater, stormwater, and water quality. Contact info@arcsa.org for more information or to apply.&lt;/p&gt;</v>
      </c>
    </row>
  </sheetData>
  <hyperlinks>
    <hyperlink ref="C12" r:id="rId1" display="http://x.aspe.org/y.z?l=http%3a%2f%2fmn.gov%2fgovernor%2fnewsroom%2f%3fid%3d1055-276817&amp;j=321399244&amp;e=3626&amp;p=1&amp;t=h&amp;"/>
    <hyperlink ref="C15" r:id="rId2" display="http://x.aspe.org/y.z?l=http%3a%2f%2fwww.usgbc.org%2farticles%2fus-green-building-council-releases-annual-top-10-states-for-leed-green-building&amp;j=321399244&amp;e=3626&amp;p=1&amp;t=h&amp;"/>
    <hyperlink ref="C18" r:id="rId3" display="http://x.aspe.org/y.z?l=http%3a%2f%2fwww.asse-plumbing.org%2findex.html&amp;j=321399244&amp;e=3626&amp;p=1&amp;t=h&amp;"/>
    <hyperlink ref="C21" r:id="rId4" display="http://x.aspe.org/y.z?l=http%3a%2f%2fwww.iapmort.org%2fPress%2520Releases%2f2017-02-09%2520IAPMO%2520RT%2520Water%2520Systems%2520Asbestos%2520Testing.pdf&amp;j=321399244&amp;e=3626&amp;p=1&amp;t=h&amp;"/>
    <hyperlink ref="C24" r:id="rId5" display="http://x.aspe.org/y.z?l=http%3a%2f%2fwww.nibs.org%2fnews%2f329881%2fNew-Report-Looks-at-Energy-and-Water-Performance-of-Sports-Venues-.htm&amp;j=321399244&amp;e=3626&amp;p=1&amp;t=h&amp;"/>
    <hyperlink ref="C27" r:id="rId6" display="http://x.aspe.org/y.z?l=https%3a%2f%2fwww.nsf.gov%2fnews%2fspecial_reports%2fhuman_water_cycle%2findex.jsp&amp;j=321399244&amp;e=3626&amp;p=1&amp;t=h&amp;"/>
    <hyperlink ref="C30" r:id="rId7" display="http://x.aspe.org/y.z?l=http%3a%2f%2fmcee.ca%2f&amp;j=321399244&amp;e=3626&amp;p=1&amp;t=h&amp;"/>
    <hyperlink ref="C33" r:id="rId8" display="http://x.aspe.org/y.z?l=http%3a%2f%2fwww.adasymposium.org%2f&amp;j=321399244&amp;e=3626&amp;p=1&amp;t=h&amp;"/>
    <hyperlink ref="C36" r:id="rId9" display="mailto:info@arcsa.org"/>
    <hyperlink ref="C9" r:id="rId10" display="http://x.aspe.org/y.z?l=https%3a%2f%2fwww.ansi.org%2fnews_publications%2fnews_story%3fmenuid%3d7%26amp%3barticleid%3d5e86f650-bcb6-4995-b03b-097d5480aa12%26amp%3bsource%3dwhatsnew021317&amp;j=321399244&amp;e=3626&amp;p=1&amp;t=h&amp;"/>
    <hyperlink ref="C6" r:id="rId11" display="http://x.aspe.org/y.z?l=http%3a%2f%2fdiscovere.org%2four-programs%2fgirl-day&amp;j=321399244&amp;e=3626&amp;p=1&amp;t=h&amp;"/>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News20121018</vt:lpstr>
      <vt:lpstr>17-01-05</vt:lpstr>
      <vt:lpstr>17-01-19</vt:lpstr>
      <vt:lpstr>17-02-02</vt:lpstr>
      <vt:lpstr>17-02-16</vt:lpstr>
      <vt:lpstr>News20121018!OLE_LINK1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2017-02-25T23:03:34Z</dcterms:modified>
</cp:coreProperties>
</file>