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inetpub\wwwroot\EngineerMateNew\news\Excel_Files\"/>
    </mc:Choice>
  </mc:AlternateContent>
  <bookViews>
    <workbookView xWindow="0" yWindow="90" windowWidth="19440" windowHeight="8235"/>
  </bookViews>
  <sheets>
    <sheet name="html目录编制与链接模板" sheetId="42" r:id="rId1"/>
    <sheet name="16-01-07" sheetId="41" r:id="rId2"/>
    <sheet name="16-01-21" sheetId="40" r:id="rId3"/>
    <sheet name="16-02-04" sheetId="39" r:id="rId4"/>
    <sheet name="16-02-18" sheetId="38" r:id="rId5"/>
    <sheet name="16-03-03" sheetId="37" r:id="rId6"/>
    <sheet name="16-03-17" sheetId="36" r:id="rId7"/>
    <sheet name="16-03-31" sheetId="35" r:id="rId8"/>
    <sheet name="16-04-14" sheetId="34" r:id="rId9"/>
    <sheet name="16-04-28" sheetId="33" r:id="rId10"/>
    <sheet name="16-05-12" sheetId="32" r:id="rId11"/>
    <sheet name="16-06-09" sheetId="31" r:id="rId12"/>
    <sheet name="16-06-23" sheetId="30" r:id="rId13"/>
    <sheet name="16-07-07" sheetId="29" r:id="rId14"/>
    <sheet name="16-07-21" sheetId="28" r:id="rId15"/>
    <sheet name="16-08-04" sheetId="27" r:id="rId16"/>
    <sheet name="16-08-18" sheetId="26" r:id="rId17"/>
    <sheet name="16-09-01" sheetId="25" r:id="rId18"/>
    <sheet name="16-09-15" sheetId="24" r:id="rId19"/>
    <sheet name="16-09-29" sheetId="23" r:id="rId20"/>
    <sheet name="16-10-13" sheetId="22" r:id="rId21"/>
    <sheet name="16-10-27" sheetId="21" r:id="rId22"/>
    <sheet name="16-11-10" sheetId="20" r:id="rId23"/>
    <sheet name="16-11-23" sheetId="19" r:id="rId24"/>
    <sheet name="16-12-08" sheetId="13" r:id="rId25"/>
    <sheet name="16-12-22" sheetId="18" r:id="rId26"/>
    <sheet name="Sheet1" sheetId="17" r:id="rId27"/>
  </sheets>
  <externalReferences>
    <externalReference r:id="rId28"/>
  </externalReferences>
  <calcPr calcId="152511"/>
</workbook>
</file>

<file path=xl/calcChain.xml><?xml version="1.0" encoding="utf-8"?>
<calcChain xmlns="http://schemas.openxmlformats.org/spreadsheetml/2006/main">
  <c r="F19" i="18" l="1"/>
  <c r="F20" i="18"/>
  <c r="F15" i="18"/>
  <c r="F16" i="18"/>
  <c r="F17" i="18"/>
  <c r="F18" i="18"/>
  <c r="F13" i="18"/>
  <c r="F14" i="18"/>
  <c r="F9" i="18"/>
  <c r="F10" i="18"/>
  <c r="F11" i="18"/>
  <c r="F12" i="18"/>
  <c r="F7" i="18"/>
  <c r="F8" i="18"/>
  <c r="F6" i="18"/>
  <c r="F5" i="18"/>
  <c r="F24" i="18"/>
  <c r="F23" i="18"/>
  <c r="F22" i="18"/>
  <c r="F21" i="18"/>
  <c r="F12" i="13" l="1"/>
  <c r="F18" i="13"/>
  <c r="F16" i="13"/>
  <c r="F13" i="13"/>
  <c r="F9" i="13"/>
  <c r="F7" i="13"/>
  <c r="F5" i="13"/>
  <c r="F19" i="13"/>
  <c r="F21" i="19"/>
  <c r="F19" i="19"/>
  <c r="F24" i="19"/>
  <c r="F18" i="19"/>
  <c r="F6" i="19"/>
  <c r="F13" i="19"/>
  <c r="F11" i="19"/>
  <c r="F9" i="19"/>
  <c r="F7" i="19"/>
  <c r="F9" i="20"/>
  <c r="F7" i="20"/>
  <c r="F5" i="20"/>
  <c r="F27" i="20"/>
  <c r="F25" i="20"/>
  <c r="F11" i="20"/>
  <c r="F14" i="20"/>
  <c r="F17" i="20"/>
  <c r="F19" i="20"/>
  <c r="F21" i="20"/>
  <c r="F15" i="20"/>
  <c r="F15" i="21"/>
  <c r="F13" i="21"/>
  <c r="F11" i="21"/>
  <c r="F10" i="21"/>
  <c r="F7" i="21"/>
  <c r="F6" i="21"/>
  <c r="B14" i="19"/>
  <c r="B37" i="19"/>
  <c r="B39" i="19"/>
  <c r="B40" i="19"/>
  <c r="B8" i="21"/>
  <c r="B33" i="19"/>
  <c r="B12" i="21"/>
  <c r="B31" i="19"/>
  <c r="B38" i="19"/>
  <c r="B32" i="19"/>
  <c r="B14" i="21"/>
  <c r="B34" i="19"/>
  <c r="B16" i="19"/>
  <c r="B35" i="19"/>
  <c r="B16" i="21"/>
  <c r="B36" i="19"/>
  <c r="B10" i="21"/>
  <c r="B15" i="19"/>
  <c r="F15" i="19" l="1"/>
  <c r="F9" i="21"/>
  <c r="F16" i="21"/>
  <c r="F16" i="19"/>
  <c r="F14" i="21"/>
  <c r="F12" i="21"/>
  <c r="F8" i="21"/>
  <c r="F14" i="19"/>
  <c r="F26" i="22"/>
  <c r="F24" i="22"/>
  <c r="F16" i="22"/>
  <c r="F14" i="22"/>
  <c r="F8" i="22"/>
  <c r="F6" i="22"/>
  <c r="F11" i="22"/>
  <c r="F9" i="22"/>
  <c r="F21" i="22"/>
  <c r="F19" i="22"/>
  <c r="F17" i="22"/>
  <c r="F27" i="22"/>
  <c r="F20" i="24" l="1"/>
  <c r="F22" i="24"/>
  <c r="F18" i="24"/>
  <c r="F25" i="24"/>
  <c r="F23" i="24"/>
  <c r="F15" i="24"/>
  <c r="F11" i="24"/>
  <c r="F13" i="24"/>
  <c r="F9" i="24"/>
  <c r="F7" i="24"/>
  <c r="F5" i="24"/>
  <c r="F18" i="25"/>
  <c r="F6" i="25"/>
  <c r="F15" i="25"/>
  <c r="F13" i="25"/>
  <c r="F11" i="25"/>
  <c r="F9" i="25"/>
  <c r="F7" i="25"/>
  <c r="F19" i="25"/>
  <c r="F21" i="25"/>
  <c r="F23" i="25"/>
  <c r="F19" i="26"/>
  <c r="F15" i="26"/>
  <c r="F7" i="26"/>
  <c r="F9" i="26"/>
  <c r="F11" i="26"/>
  <c r="F5" i="26"/>
  <c r="F14" i="26"/>
  <c r="F18" i="26"/>
  <c r="F7" i="27"/>
  <c r="F9" i="27"/>
  <c r="F11" i="27"/>
  <c r="F13" i="27"/>
  <c r="F15" i="27"/>
  <c r="F17" i="27"/>
  <c r="F19" i="27"/>
  <c r="F21" i="27"/>
  <c r="F23" i="27"/>
  <c r="F5" i="27"/>
  <c r="F7" i="28" l="1"/>
  <c r="F9" i="28"/>
  <c r="F11" i="28"/>
  <c r="F13" i="28"/>
  <c r="F15" i="28"/>
  <c r="F17" i="28"/>
  <c r="F5" i="28"/>
  <c r="F19" i="29" l="1"/>
  <c r="F21" i="29"/>
  <c r="F17" i="29"/>
  <c r="F15" i="29"/>
  <c r="F13" i="29"/>
  <c r="F9" i="29"/>
  <c r="F11" i="29"/>
  <c r="F7" i="29"/>
  <c r="F6" i="29"/>
  <c r="F13" i="30"/>
  <c r="F15" i="30"/>
  <c r="F14" i="30"/>
  <c r="F23" i="30"/>
  <c r="F19" i="30"/>
  <c r="F21" i="30"/>
  <c r="F17" i="30"/>
  <c r="F11" i="30"/>
  <c r="F8" i="30"/>
  <c r="F10" i="30"/>
  <c r="F6" i="30"/>
  <c r="F24" i="30"/>
  <c r="F21" i="31"/>
  <c r="F25" i="31"/>
  <c r="F11" i="31"/>
  <c r="F9" i="31"/>
  <c r="F7" i="31"/>
  <c r="F5" i="31"/>
  <c r="F30" i="31"/>
  <c r="F27" i="31"/>
  <c r="F24" i="31"/>
  <c r="F19" i="31"/>
  <c r="F18" i="31"/>
  <c r="F15" i="31"/>
  <c r="F14" i="31"/>
  <c r="B30" i="31"/>
  <c r="B26" i="31"/>
  <c r="F26" i="31" l="1"/>
  <c r="F29" i="31"/>
  <c r="F26" i="32"/>
  <c r="F22" i="32"/>
  <c r="F16" i="32"/>
  <c r="F18" i="32"/>
  <c r="F14" i="32"/>
  <c r="F10" i="32"/>
  <c r="F6" i="32"/>
  <c r="F19" i="32"/>
  <c r="F23" i="32"/>
  <c r="F27" i="32"/>
  <c r="F30" i="32"/>
  <c r="F29" i="32"/>
  <c r="F11" i="32"/>
  <c r="F7" i="32"/>
  <c r="F21" i="33" l="1"/>
  <c r="F11" i="33"/>
  <c r="F9" i="33"/>
  <c r="F27" i="33"/>
  <c r="F29" i="33"/>
  <c r="F25" i="33"/>
  <c r="F24" i="33"/>
  <c r="F16" i="33"/>
  <c r="F18" i="33"/>
  <c r="F20" i="33"/>
  <c r="F14" i="33"/>
  <c r="F6" i="33"/>
  <c r="F18" i="34"/>
  <c r="F14" i="34"/>
  <c r="F16" i="34"/>
  <c r="F12" i="34"/>
  <c r="F6" i="34"/>
  <c r="F24" i="34"/>
  <c r="F27" i="34"/>
  <c r="F25" i="34"/>
  <c r="F21" i="34"/>
  <c r="F19" i="34"/>
  <c r="F9" i="34"/>
  <c r="F7" i="34"/>
  <c r="B30" i="33"/>
  <c r="B3" i="33"/>
  <c r="B4" i="33"/>
  <c r="F30" i="33" l="1"/>
  <c r="F10" i="35"/>
  <c r="F12" i="35"/>
  <c r="F14" i="35"/>
  <c r="F16" i="35"/>
  <c r="F18" i="35"/>
  <c r="F20" i="35"/>
  <c r="F8" i="35"/>
  <c r="F21" i="35"/>
  <c r="F23" i="35"/>
  <c r="F5" i="35"/>
  <c r="F15" i="36"/>
  <c r="F13" i="36"/>
  <c r="F11" i="36"/>
  <c r="F10" i="36"/>
  <c r="F8" i="36"/>
  <c r="F6" i="36"/>
  <c r="F18" i="36"/>
  <c r="F20" i="36"/>
  <c r="F23" i="36"/>
  <c r="F26" i="36"/>
  <c r="F25" i="36"/>
  <c r="B17" i="36"/>
  <c r="B16" i="36"/>
  <c r="F16" i="36" l="1"/>
  <c r="F17" i="36"/>
  <c r="F17" i="37"/>
  <c r="F8" i="37"/>
  <c r="F10" i="37"/>
  <c r="F12" i="37"/>
  <c r="F14" i="37"/>
  <c r="F16" i="37"/>
  <c r="F20" i="37"/>
  <c r="F6" i="37"/>
  <c r="F23" i="37"/>
  <c r="F22" i="37"/>
  <c r="F35" i="42"/>
  <c r="F34" i="42"/>
  <c r="F33" i="42"/>
  <c r="F32" i="42"/>
  <c r="F11" i="38"/>
  <c r="F22" i="38"/>
  <c r="F23" i="38"/>
  <c r="F19" i="38"/>
  <c r="F16" i="38"/>
  <c r="F18" i="38"/>
  <c r="F14" i="38"/>
  <c r="F9" i="38"/>
  <c r="E35" i="42"/>
  <c r="E34" i="42"/>
  <c r="E33" i="42"/>
  <c r="E32" i="42"/>
  <c r="F8" i="38"/>
  <c r="F6" i="38"/>
  <c r="F17" i="39"/>
  <c r="F24" i="39"/>
  <c r="F22" i="39"/>
  <c r="F15" i="39"/>
  <c r="F20" i="39"/>
  <c r="F11" i="39"/>
  <c r="F13" i="39"/>
  <c r="F9" i="39"/>
  <c r="F7" i="39"/>
  <c r="F5" i="39"/>
  <c r="B32" i="39"/>
  <c r="B31" i="39"/>
  <c r="B29" i="39"/>
  <c r="B30" i="39"/>
  <c r="B18" i="39"/>
  <c r="B33" i="39"/>
  <c r="B28" i="39"/>
  <c r="B19" i="39"/>
  <c r="F18" i="39" l="1"/>
  <c r="F19" i="39"/>
  <c r="E12" i="40"/>
  <c r="E19" i="40"/>
  <c r="E21" i="40"/>
  <c r="E17" i="40"/>
  <c r="E15" i="40"/>
  <c r="E13" i="40"/>
  <c r="E9" i="40"/>
  <c r="E6" i="40"/>
  <c r="E7" i="40"/>
  <c r="F13" i="41"/>
  <c r="F12" i="41"/>
  <c r="F18" i="41"/>
  <c r="F19" i="41"/>
  <c r="F20" i="41"/>
  <c r="F21" i="41"/>
  <c r="F16" i="41"/>
  <c r="F17" i="41"/>
  <c r="F15" i="41"/>
  <c r="F14" i="41"/>
  <c r="F11" i="41"/>
  <c r="F10" i="41"/>
  <c r="F9" i="41"/>
  <c r="F6" i="41"/>
  <c r="F7" i="41"/>
  <c r="F19" i="23"/>
  <c r="F21" i="23"/>
  <c r="F23" i="23"/>
  <c r="F25" i="23"/>
  <c r="F17" i="23"/>
  <c r="F7" i="23"/>
  <c r="F9" i="23"/>
  <c r="F11" i="23"/>
  <c r="F5" i="23"/>
  <c r="F16" i="23"/>
  <c r="F14" i="23"/>
  <c r="F25" i="42"/>
  <c r="F26" i="42"/>
  <c r="F27" i="42"/>
  <c r="F28" i="42"/>
  <c r="I5" i="42"/>
  <c r="I6" i="42"/>
  <c r="I7" i="42"/>
  <c r="I8" i="42"/>
  <c r="I9" i="42"/>
  <c r="I10" i="42"/>
  <c r="I11" i="42"/>
  <c r="I12" i="42"/>
  <c r="I13" i="42"/>
  <c r="I14" i="42"/>
  <c r="I15" i="42"/>
  <c r="I16" i="42"/>
  <c r="I17" i="42"/>
  <c r="I18" i="42"/>
  <c r="I19" i="42"/>
  <c r="I20" i="42"/>
  <c r="I21" i="42"/>
  <c r="I22" i="42"/>
  <c r="I23" i="42"/>
  <c r="I24" i="42"/>
  <c r="I25" i="42"/>
  <c r="I26" i="42"/>
  <c r="I27" i="42"/>
  <c r="I28" i="42"/>
  <c r="I4" i="42"/>
  <c r="F4" i="42"/>
  <c r="F5" i="42"/>
  <c r="F6" i="42"/>
  <c r="F7" i="42"/>
  <c r="F8" i="42"/>
  <c r="F9" i="42"/>
  <c r="F10" i="42"/>
  <c r="F11" i="42"/>
  <c r="F12" i="42"/>
  <c r="F13" i="42"/>
  <c r="F14" i="42"/>
  <c r="F15" i="42"/>
  <c r="F16" i="42"/>
  <c r="F17" i="42"/>
  <c r="F18" i="42"/>
  <c r="F19" i="42"/>
  <c r="F20" i="42"/>
  <c r="F21" i="42"/>
  <c r="F22" i="42"/>
  <c r="F23" i="42"/>
  <c r="F24" i="42"/>
  <c r="F8" i="41"/>
  <c r="F5" i="41"/>
  <c r="B16" i="23"/>
  <c r="B25" i="41"/>
  <c r="B23" i="41"/>
  <c r="B29" i="41"/>
  <c r="B27" i="41"/>
  <c r="F15" i="23" l="1"/>
  <c r="B23" i="39"/>
  <c r="B12" i="34"/>
  <c r="B8" i="34"/>
  <c r="B22" i="34"/>
  <c r="B22" i="38"/>
  <c r="B26" i="34"/>
  <c r="B16" i="35"/>
  <c r="B8" i="36"/>
  <c r="B10" i="37"/>
  <c r="B18" i="35"/>
  <c r="B24" i="34"/>
  <c r="B8" i="39"/>
  <c r="B16" i="33"/>
  <c r="B27" i="36"/>
  <c r="B12" i="35"/>
  <c r="B6" i="33"/>
  <c r="B14" i="36"/>
  <c r="B25" i="39"/>
  <c r="B10" i="34"/>
  <c r="B18" i="38"/>
  <c r="B16" i="40"/>
  <c r="B28" i="38"/>
  <c r="B10" i="40"/>
  <c r="B12" i="38"/>
  <c r="B18" i="34"/>
  <c r="B26" i="40"/>
  <c r="B18" i="40"/>
  <c r="B20" i="34"/>
  <c r="B24" i="40"/>
  <c r="B20" i="38"/>
  <c r="B28" i="40"/>
  <c r="B8" i="37"/>
  <c r="B6" i="37"/>
  <c r="B10" i="39"/>
  <c r="B14" i="39"/>
  <c r="B12" i="37"/>
  <c r="B12" i="36"/>
  <c r="B12" i="39"/>
  <c r="B12" i="33"/>
  <c r="B6" i="39"/>
  <c r="B24" i="37"/>
  <c r="B8" i="38"/>
  <c r="B28" i="33"/>
  <c r="B28" i="34"/>
  <c r="B16" i="37"/>
  <c r="B6" i="38"/>
  <c r="B10" i="36"/>
  <c r="B19" i="36"/>
  <c r="B20" i="33"/>
  <c r="B10" i="35"/>
  <c r="B22" i="37"/>
  <c r="B6" i="40"/>
  <c r="B22" i="35"/>
  <c r="B12" i="40"/>
  <c r="B18" i="37"/>
  <c r="B14" i="40"/>
  <c r="B18" i="33"/>
  <c r="B24" i="38"/>
  <c r="B16" i="39"/>
  <c r="B28" i="37"/>
  <c r="B26" i="33"/>
  <c r="B26" i="37"/>
  <c r="B6" i="34"/>
  <c r="B8" i="40"/>
  <c r="B6" i="35"/>
  <c r="B26" i="38"/>
  <c r="B22" i="33"/>
  <c r="B16" i="38"/>
  <c r="B14" i="35"/>
  <c r="B10" i="38"/>
  <c r="B20" i="40"/>
  <c r="B26" i="35"/>
  <c r="B10" i="33"/>
  <c r="B14" i="34"/>
  <c r="B20" i="35"/>
  <c r="B21" i="36"/>
  <c r="B29" i="36"/>
  <c r="B14" i="37"/>
  <c r="B20" i="37"/>
  <c r="B22" i="40"/>
  <c r="B24" i="35"/>
  <c r="B24" i="33"/>
  <c r="B14" i="38"/>
  <c r="B8" i="35"/>
  <c r="B8" i="33"/>
  <c r="B25" i="36"/>
  <c r="B23" i="36"/>
  <c r="B21" i="39"/>
  <c r="B28" i="35"/>
  <c r="B16" i="34"/>
  <c r="B14" i="33"/>
  <c r="B6" i="36"/>
  <c r="F13" i="33" l="1"/>
  <c r="F28" i="34"/>
  <c r="F15" i="34"/>
  <c r="F23" i="34"/>
  <c r="F20" i="34"/>
  <c r="F19" i="33"/>
  <c r="F5" i="34"/>
  <c r="F28" i="33"/>
  <c r="F22" i="33"/>
  <c r="F11" i="34"/>
  <c r="F23" i="33"/>
  <c r="F10" i="33"/>
  <c r="F26" i="33"/>
  <c r="F8" i="34"/>
  <c r="F5" i="33"/>
  <c r="F26" i="34"/>
  <c r="F13" i="34"/>
  <c r="F22" i="34"/>
  <c r="F10" i="34"/>
  <c r="F17" i="33"/>
  <c r="F17" i="34"/>
  <c r="F15" i="33"/>
  <c r="F12" i="33"/>
  <c r="F24" i="35"/>
  <c r="F14" i="36"/>
  <c r="F9" i="36"/>
  <c r="F22" i="35"/>
  <c r="F11" i="35"/>
  <c r="F15" i="35"/>
  <c r="F19" i="35"/>
  <c r="F13" i="35"/>
  <c r="F17" i="35"/>
  <c r="F19" i="36"/>
  <c r="F12" i="36"/>
  <c r="F22" i="36"/>
  <c r="F27" i="36"/>
  <c r="F6" i="35"/>
  <c r="F5" i="36"/>
  <c r="F9" i="35"/>
  <c r="F24" i="36"/>
  <c r="F7" i="35"/>
  <c r="F7" i="36"/>
  <c r="F19" i="37"/>
  <c r="F10" i="38"/>
  <c r="F15" i="38"/>
  <c r="F13" i="38"/>
  <c r="F7" i="37"/>
  <c r="F24" i="37"/>
  <c r="F12" i="38"/>
  <c r="F16" i="39"/>
  <c r="F11" i="37"/>
  <c r="F21" i="38"/>
  <c r="F21" i="37"/>
  <c r="F9" i="37"/>
  <c r="F17" i="38"/>
  <c r="F8" i="39"/>
  <c r="F14" i="39"/>
  <c r="F25" i="39"/>
  <c r="F5" i="37"/>
  <c r="F24" i="38"/>
  <c r="F18" i="37"/>
  <c r="F21" i="39"/>
  <c r="F10" i="39"/>
  <c r="F15" i="37"/>
  <c r="F20" i="38"/>
  <c r="F6" i="39"/>
  <c r="F12" i="39"/>
  <c r="F13" i="37"/>
  <c r="F23" i="39"/>
  <c r="F7" i="38"/>
  <c r="F5" i="38"/>
  <c r="E14" i="40"/>
  <c r="E16" i="40"/>
  <c r="E20" i="40"/>
  <c r="E22" i="40"/>
  <c r="E5" i="40"/>
  <c r="E8" i="40"/>
  <c r="E11" i="40"/>
  <c r="E10" i="40"/>
  <c r="E18" i="40"/>
  <c r="F7" i="33"/>
  <c r="B8" i="27"/>
  <c r="B24" i="31"/>
  <c r="B23" i="30"/>
  <c r="B14" i="31"/>
  <c r="B20" i="26"/>
  <c r="B18" i="31"/>
  <c r="B28" i="29"/>
  <c r="B14" i="29"/>
  <c r="B10" i="30"/>
  <c r="B22" i="31"/>
  <c r="B10" i="27"/>
  <c r="B16" i="27"/>
  <c r="B18" i="29"/>
  <c r="B18" i="27"/>
  <c r="B10" i="32"/>
  <c r="B18" i="32"/>
  <c r="B6" i="28"/>
  <c r="B28" i="28"/>
  <c r="B15" i="30"/>
  <c r="B21" i="30"/>
  <c r="B14" i="32"/>
  <c r="B28" i="31"/>
  <c r="B24" i="28"/>
  <c r="B24" i="29"/>
  <c r="B20" i="32"/>
  <c r="B16" i="28"/>
  <c r="B10" i="31"/>
  <c r="B8" i="32"/>
  <c r="B24" i="26"/>
  <c r="B12" i="31"/>
  <c r="B28" i="27"/>
  <c r="B28" i="32"/>
  <c r="B22" i="29"/>
  <c r="B20" i="31"/>
  <c r="B26" i="27"/>
  <c r="B8" i="30"/>
  <c r="B22" i="32"/>
  <c r="B18" i="28"/>
  <c r="B12" i="28"/>
  <c r="B20" i="29"/>
  <c r="B25" i="30"/>
  <c r="B16" i="26"/>
  <c r="B10" i="26"/>
  <c r="B8" i="29"/>
  <c r="B10" i="29"/>
  <c r="B26" i="28"/>
  <c r="B6" i="31"/>
  <c r="B12" i="32"/>
  <c r="B18" i="26"/>
  <c r="B20" i="27"/>
  <c r="B10" i="28"/>
  <c r="B12" i="29"/>
  <c r="B6" i="26"/>
  <c r="B8" i="31"/>
  <c r="B16" i="31"/>
  <c r="B14" i="27"/>
  <c r="B6" i="29"/>
  <c r="B8" i="28"/>
  <c r="B6" i="30"/>
  <c r="B12" i="30"/>
  <c r="B14" i="26"/>
  <c r="B12" i="27"/>
  <c r="B12" i="26"/>
  <c r="B22" i="27"/>
  <c r="B8" i="26"/>
  <c r="B26" i="29"/>
  <c r="B28" i="26"/>
  <c r="B6" i="32"/>
  <c r="B16" i="29"/>
  <c r="B22" i="28"/>
  <c r="B24" i="32"/>
  <c r="B17" i="30"/>
  <c r="B24" i="27"/>
  <c r="B26" i="32"/>
  <c r="B14" i="28"/>
  <c r="B19" i="30"/>
  <c r="B20" i="28"/>
  <c r="B16" i="32"/>
  <c r="B6" i="27"/>
  <c r="B26" i="26"/>
  <c r="B22" i="26"/>
  <c r="F16" i="27" l="1"/>
  <c r="F13" i="26"/>
  <c r="F8" i="27"/>
  <c r="F10" i="27"/>
  <c r="F18" i="27"/>
  <c r="F24" i="27"/>
  <c r="F8" i="26"/>
  <c r="F20" i="27"/>
  <c r="F22" i="27"/>
  <c r="F16" i="26"/>
  <c r="F6" i="26"/>
  <c r="F20" i="26"/>
  <c r="F6" i="27"/>
  <c r="F17" i="26"/>
  <c r="F12" i="27"/>
  <c r="F10" i="26"/>
  <c r="F12" i="26"/>
  <c r="F14" i="27"/>
  <c r="F6" i="28"/>
  <c r="F8" i="28"/>
  <c r="F12" i="28"/>
  <c r="F10" i="28"/>
  <c r="F18" i="28"/>
  <c r="F14" i="28"/>
  <c r="F16" i="28"/>
  <c r="F22" i="30"/>
  <c r="F23" i="31"/>
  <c r="F17" i="31"/>
  <c r="F10" i="31"/>
  <c r="F9" i="30"/>
  <c r="F16" i="30"/>
  <c r="F6" i="31"/>
  <c r="F8" i="31"/>
  <c r="F12" i="31"/>
  <c r="F20" i="30"/>
  <c r="F16" i="31"/>
  <c r="F20" i="31"/>
  <c r="F22" i="31"/>
  <c r="F13" i="31"/>
  <c r="F18" i="30"/>
  <c r="F7" i="30"/>
  <c r="F12" i="30"/>
  <c r="F28" i="31"/>
  <c r="F5" i="30"/>
  <c r="F5" i="29"/>
  <c r="F5" i="32"/>
  <c r="F21" i="32"/>
  <c r="F24" i="32"/>
  <c r="F17" i="32"/>
  <c r="F12" i="32"/>
  <c r="F9" i="32"/>
  <c r="F20" i="32"/>
  <c r="F28" i="32"/>
  <c r="F15" i="32"/>
  <c r="F8" i="32"/>
  <c r="F25" i="32"/>
  <c r="F13" i="32"/>
  <c r="B20" i="24"/>
  <c r="B16" i="20"/>
  <c r="B12" i="18"/>
  <c r="B20" i="25"/>
  <c r="B24" i="22"/>
  <c r="B14" i="25"/>
  <c r="B26" i="24"/>
  <c r="B24" i="25"/>
  <c r="B22" i="22"/>
  <c r="B8" i="24"/>
  <c r="B8" i="18"/>
  <c r="B22" i="19"/>
  <c r="B14" i="22"/>
  <c r="B14" i="20"/>
  <c r="B10" i="25"/>
  <c r="B6" i="19"/>
  <c r="B6" i="18"/>
  <c r="B6" i="20"/>
  <c r="B8" i="25"/>
  <c r="B10" i="18"/>
  <c r="B28" i="25"/>
  <c r="B8" i="23"/>
  <c r="B20" i="23"/>
  <c r="B26" i="23"/>
  <c r="B22" i="24"/>
  <c r="B24" i="24"/>
  <c r="B26" i="19"/>
  <c r="B24" i="18"/>
  <c r="B28" i="24"/>
  <c r="B12" i="25"/>
  <c r="B6" i="25"/>
  <c r="B19" i="21"/>
  <c r="B12" i="24"/>
  <c r="B6" i="22"/>
  <c r="B20" i="19"/>
  <c r="B18" i="19"/>
  <c r="B24" i="23"/>
  <c r="B14" i="18"/>
  <c r="B16" i="24"/>
  <c r="B26" i="22"/>
  <c r="B10" i="19"/>
  <c r="B21" i="21"/>
  <c r="B12" i="22"/>
  <c r="B18" i="23"/>
  <c r="B16" i="25"/>
  <c r="B8" i="22"/>
  <c r="B6" i="23"/>
  <c r="B18" i="18"/>
  <c r="B20" i="20"/>
  <c r="B6" i="24"/>
  <c r="B22" i="18"/>
  <c r="B26" i="25"/>
  <c r="B10" i="22"/>
  <c r="B14" i="24"/>
  <c r="B10" i="24"/>
  <c r="B12" i="19"/>
  <c r="B28" i="22"/>
  <c r="B10" i="23"/>
  <c r="B20" i="22"/>
  <c r="B28" i="23"/>
  <c r="B23" i="21"/>
  <c r="B24" i="19"/>
  <c r="B24" i="20"/>
  <c r="B18" i="24"/>
  <c r="B18" i="22"/>
  <c r="B18" i="20"/>
  <c r="B22" i="23"/>
  <c r="B22" i="20"/>
  <c r="B8" i="20"/>
  <c r="B12" i="20"/>
  <c r="B10" i="20"/>
  <c r="B17" i="21"/>
  <c r="B8" i="19"/>
  <c r="B18" i="25"/>
  <c r="B16" i="22"/>
  <c r="B22" i="25"/>
  <c r="B6" i="21"/>
  <c r="B20" i="18"/>
  <c r="B14" i="23"/>
  <c r="B12" i="23"/>
  <c r="B16" i="18"/>
  <c r="F8" i="19" l="1"/>
  <c r="F10" i="20"/>
  <c r="F12" i="20"/>
  <c r="F8" i="20"/>
  <c r="F23" i="19"/>
  <c r="F12" i="19"/>
  <c r="F10" i="19"/>
  <c r="F17" i="19"/>
  <c r="F20" i="19"/>
  <c r="F6" i="20"/>
  <c r="F5" i="19"/>
  <c r="F13" i="20"/>
  <c r="F22" i="19"/>
  <c r="F20" i="20"/>
  <c r="F22" i="20"/>
  <c r="F18" i="20"/>
  <c r="F16" i="20"/>
  <c r="F5" i="21"/>
  <c r="F22" i="22"/>
  <c r="F7" i="22"/>
  <c r="F10" i="22"/>
  <c r="F15" i="22"/>
  <c r="F18" i="22"/>
  <c r="F5" i="22"/>
  <c r="F23" i="22"/>
  <c r="F28" i="22"/>
  <c r="F20" i="22"/>
  <c r="F12" i="22"/>
  <c r="F13" i="22"/>
  <c r="F25" i="22"/>
  <c r="F17" i="25"/>
  <c r="F12" i="24"/>
  <c r="F14" i="25"/>
  <c r="F24" i="24"/>
  <c r="F8" i="25"/>
  <c r="F5" i="25"/>
  <c r="F26" i="24"/>
  <c r="F20" i="25"/>
  <c r="F12" i="25"/>
  <c r="F14" i="24"/>
  <c r="F19" i="24"/>
  <c r="F24" i="25"/>
  <c r="F6" i="24"/>
  <c r="F16" i="25"/>
  <c r="F16" i="24"/>
  <c r="F10" i="24"/>
  <c r="F21" i="24"/>
  <c r="F22" i="25"/>
  <c r="F8" i="24"/>
  <c r="F17" i="24"/>
  <c r="F10" i="25"/>
  <c r="F12" i="23"/>
  <c r="F6" i="23"/>
  <c r="F13" i="23"/>
  <c r="F22" i="23"/>
  <c r="F18" i="23"/>
  <c r="F8" i="23"/>
  <c r="F24" i="23"/>
  <c r="F26" i="23"/>
  <c r="F10" i="23"/>
  <c r="F20" i="23"/>
  <c r="B16" i="13"/>
  <c r="B10" i="13"/>
  <c r="B20" i="13"/>
  <c r="B14" i="13"/>
  <c r="B18" i="13"/>
  <c r="B12" i="13"/>
  <c r="B6" i="13"/>
  <c r="B8" i="13"/>
  <c r="F8" i="13" l="1"/>
  <c r="F6" i="13"/>
  <c r="F11" i="13"/>
  <c r="F17" i="13"/>
  <c r="F14" i="13"/>
  <c r="F20" i="13"/>
  <c r="F10" i="13"/>
  <c r="F15" i="13"/>
</calcChain>
</file>

<file path=xl/sharedStrings.xml><?xml version="1.0" encoding="utf-8"?>
<sst xmlns="http://schemas.openxmlformats.org/spreadsheetml/2006/main" count="807" uniqueCount="799">
  <si>
    <t>U.S. EPA releases a new drinking water action plan</t>
  </si>
  <si>
    <t>The plan outlines six action areas to increase the safety and reliability of U.S. drinking water, including water infrastructure financing, source water protection, and the development of new technologies to reduce contaminants. More&gt;&gt;</t>
  </si>
  <si>
    <t>Department of the Navy plans its first net-zero energy base</t>
  </si>
  <si>
    <t>With the addition of energy-generation and conservation measures, the Marine Corps Logistics Base in Albany, Georgia will be able to meet its annual energy demand with renewable energy produced on-site. More&gt;&gt;</t>
  </si>
  <si>
    <t>Report details how Korea overhauled its water sector to improve public health</t>
  </si>
  <si>
    <t>By integrating the water sector into the overall economic development of the country, investing in infrastructure and personnel, and implementing rigorous oversight, the Republic of Korea was able to increase water supply connection rates from 17 to 98 percent and sewerage connection and treatment rates from about 2 to 90 percent from 1960-2012. More&gt;&gt;</t>
  </si>
  <si>
    <t>PPI offers a free plastic pressure pipe design calculator</t>
  </si>
  <si>
    <t>Designed for hydronic heating and cooling, snow and ice melting, plumbing, fire protection, and geothermal applications, this online calculator assists with the proper sizing of PEX, PE-RT, and CPVC pipe and tubing. It performs calculations for pressure and head loss, thermal expansion and contraction, surge pressures, pipe weight and volume, and lengths of expansion arms or loops.</t>
  </si>
  <si>
    <t>WaterSense seeks input on a draft specification for spray sprinkler bodies</t>
  </si>
  <si>
    <t>The specification, intended for spray sprinkler bodies with integral pressure regulation, aims to reduce the water waste that occurs when irrigation systems receive water under higher pressure. Comments will be accepted until January 31, 2017. More&gt;&gt;</t>
  </si>
  <si>
    <t>Comments on the Canadian National Model Construction Codes are due tomorrow</t>
  </si>
  <si>
    <t>Public comments on changes being proposed for the National Plumbing Code of Canada 2015 (NPC) and National Energy Code of Canada for Buildings 2015 (NECB) will be accepted here until 4 p.m. EST on December 9.</t>
  </si>
  <si>
    <t>2017 CIPHEX Roadshow dates are announced</t>
  </si>
  <si>
    <t>This tradeshow for HVAC, hydronic, and plumbing professionals will travel to St. John's, Newfoundland; Edmonton, Alberta; and Regina, Saskatchewan. More information can be found at ciphexroadshow.ca.</t>
  </si>
  <si>
    <t>CIPH Women's Network is launched</t>
  </si>
  <si>
    <t>This new group aims to support the professional development of women within Canada's plumbing and heating industry and enhance companies' opportunities to attract, develop, and retain more high-performing female employees. More&gt;&gt;</t>
  </si>
  <si>
    <t>美国环保局公布新的饮用水行动计划</t>
  </si>
  <si>
    <t>Major water infrastructure funding bill is approved</t>
  </si>
  <si>
    <t>On December 16, President Obama signed the Water Infrastructure Improvements for the Nation Act (WIIN Act), which authorizes $170 million for programs related to drinking water and other funds for Great Lakes restoration, California drought mitigation, and stormwater management projects around the country, among others. More&gt;&gt;</t>
  </si>
  <si>
    <t>U.S. water industry grew 3 percent in 2015</t>
  </si>
  <si>
    <t>While the water instruments and information segment led the growth, water and wastewater consulting and design engineering was the second fastest-growing water segment, according to Environmental Business International. More&gt;&gt;</t>
  </si>
  <si>
    <t>Oldest water on Earth is found in Canada</t>
  </si>
  <si>
    <t>Nearly 2 miles below Ontario, researchers have discovered a 2-billion-year-old lake, which outdates a previous discovery by at least 500 million years. At 8 to 10 times the salinity of seawater, this groundwater is not suitable for human consumption, but it may provide clues to possible life residing beneath Mars' surface. More&gt;&gt;</t>
  </si>
  <si>
    <t>EPA changes opinion on fracking's effect on drinking water</t>
  </si>
  <si>
    <t>China tops list of demand for sustainable buildings outside of the U.S.</t>
  </si>
  <si>
    <t>With 34.62 million gross square meters of certified LEED space, China edged out Canada on the USGBC's list of the top 10 international countries for LEED. More&gt;&gt;</t>
  </si>
  <si>
    <t>New specification for bath and shower diverters is proposed</t>
  </si>
  <si>
    <t>To help increase water efficiency by eliminating unnecessary leaks in these devices, WaterSense seeks input on a proposed Notice of Intent (NOI) to develop a specification for bath and shower diverters. More&gt;&gt;</t>
  </si>
  <si>
    <t>Draft international standards for construction project cost measurement are released for public review</t>
  </si>
  <si>
    <t>The aim of the standards is to develop a universal system for measuring the cost of the world's building and civil engineering projects to allow comparisons to be made on a like-for-like basis between countries. More&gt;&gt;</t>
  </si>
  <si>
    <t>Sustainable building standards to align</t>
  </si>
  <si>
    <t>The organizations behind the WELL Building Standard and BREEAM will work together to identify credits that can be documented simultaneously for both programs. More&gt;&gt;</t>
  </si>
  <si>
    <t>Free webinar on ASHRAE 188 is being held January 19</t>
  </si>
  <si>
    <t>The webcast, titled "Following ASHRAE 188 with Limited Time, Money, and Personnel: Pressure for Building Operators and Health Officials," will be held at 1 p.m. EST. Space is limited, and pre-registration at hcinfo.com is required.</t>
  </si>
  <si>
    <t>Viega is approved to offer hydronic system certification training</t>
  </si>
  <si>
    <t>The Viega Educational Facility in Nashua, N.H. is the first institution approved to provide training for those seeking certification to ASSE/IAPMO/ANSI Standard 19000: Hydronic Systems Certification Program. More&gt;&gt;</t>
  </si>
  <si>
    <r>
      <t xml:space="preserve">In a controversial </t>
    </r>
    <r>
      <rPr>
        <sz val="11"/>
        <color rgb="FF0000FF"/>
        <rFont val="Trebuchet MS"/>
        <family val="2"/>
      </rPr>
      <t>new report</t>
    </r>
    <r>
      <rPr>
        <sz val="11"/>
        <color theme="1"/>
        <rFont val="Trebuchet MS"/>
        <family val="2"/>
      </rPr>
      <t xml:space="preserve">, the U.S. EPA reverses its stance on fracking, now saying that hydraulic fracturing activities could impact drinking water supplies in some cases, but the results and the timing of the report are being met with skepticism. </t>
    </r>
    <r>
      <rPr>
        <sz val="11"/>
        <color rgb="FF0000FF"/>
        <rFont val="Trebuchet MS"/>
        <family val="2"/>
      </rPr>
      <t>More&gt;&gt;</t>
    </r>
  </si>
  <si>
    <t>How are companies dealing with increased water risks?</t>
  </si>
  <si>
    <t>Of those that participated in the 2016 Annual Report of Corporate Water Disclosure by CDP, 83 percent have integrated water use into their business strategy, and 54 percent have set both targets and goals to better manage water resources. However, more than a third are still not measuring and monitoring water use.</t>
  </si>
  <si>
    <t>NYC mayor signs green building legislation</t>
  </si>
  <si>
    <t>The three bills are expected to reduce greenhouse gas emissions by nearly 250,000 metric tons and create approximately $85 million of construction activity and 100 new jobs. More&gt;&gt;</t>
  </si>
  <si>
    <t>Santa Monica passes a historic sustainability ordinance</t>
  </si>
  <si>
    <t>Starting in 2017, all new single-family residential construction in the California city must be zero-net energy. More&gt;&gt;</t>
  </si>
  <si>
    <t>Canadian zero-carbon standard will launch next year</t>
  </si>
  <si>
    <t>The Canada Green Building Council's new initiative aims to further the country's goal to reduce GHG emissions by 30 percent by 2030 in commercial, institutional, and high-rise residential buildings. More&gt;&gt;</t>
  </si>
  <si>
    <t>ASHRAE is accepting input on two revised standards</t>
  </si>
  <si>
    <t>ARCSA seeks research committee members</t>
  </si>
  <si>
    <t>For more information or to sign up, contact ARCSA board member Sandra Ungerson. </t>
  </si>
  <si>
    <t>ISO releases a new sanitation standard</t>
  </si>
  <si>
    <t>The new international standard includes guidelines for the planning, design, construction, management, and maintenance of basic on-site domestic wastewater services. More&gt;&gt;</t>
  </si>
  <si>
    <t>CIPH announces a new career center</t>
  </si>
  <si>
    <t>The CareerTap Career Centre will help match companies with smart and skilled talent in the plumbing sector. More&gt;&gt;</t>
  </si>
  <si>
    <t>New resilience alliance is launched</t>
  </si>
  <si>
    <t>The Alliance for National &amp; Community Resilience is focused on creating a systemic resiliency toolkit or benchmarking system help communities understand where they may be vulnerable when disaster strikes.</t>
  </si>
  <si>
    <t>美国公司如何应付日益增加的水危机？</t>
  </si>
  <si>
    <t>New study suggests people are more willing to pay for green vs. gray infrastructure</t>
  </si>
  <si>
    <t>When given the choice, study participants preferred to invest their money in conservation measures rather than in traditional water treatment plants, according to research from the University of Delaware. More&gt;&gt;</t>
  </si>
  <si>
    <t>How is your carbon footprint affecting Arctic sea ice?</t>
  </si>
  <si>
    <t>The average annual emissions of a U.S. citizen is approximately 16 tons, which causes almost 540 square feet of ice loss per year, according to research from the Max-Planck-Institute for Meteorology in Hamburg, Germany. More&gt;&gt;</t>
  </si>
  <si>
    <t>EPA releases a new guide on developing effective stormwater plans</t>
  </si>
  <si>
    <t>Community Solutions for Stormwater Management: A Guide for Voluntary Long-Term Planning describes how to develop a stormwater plan that integrates stormwater management with economic development, infrastructure investment, and environmental compliance. More&gt;&gt;</t>
  </si>
  <si>
    <t>Updated energy-efficiency standard is published</t>
  </si>
  <si>
    <t>ANSI/ASHRAE/IES Standard 90.1-2016: Energy Efficiency Standard for Buildings Except Low-Rise Residential Buildings includes 125 addenda published since the 2013 standard and contains new requirements for chilled water plant metering. More&gt;&gt;</t>
  </si>
  <si>
    <t>Registration is open for WQA's 2017 conference</t>
  </si>
  <si>
    <t>The WQA Convention &amp; Exposition, being held March 28-31 in Orlando, will include educational programs, a tradeshow, workshops, and certification exams.</t>
  </si>
  <si>
    <t>WaterSmart Innovations seeks presentation proposals</t>
  </si>
  <si>
    <t>The 2017 WSI Innovations Conference and Exposition will be held October 4-6 in Las Vegas, and proposals will be accepted through February 10, 2017. More&gt;&gt;</t>
  </si>
  <si>
    <t>Free webinar on certified pump testing is being held November 15</t>
  </si>
  <si>
    <t>This webinar from Hydro Inc. and the Hydraulic Institute will explain pump performance curves for hydraulic design and how to validate mechanical performance like vibration, temperature, and other critically important standards. More&gt;&gt;</t>
  </si>
  <si>
    <t>Greenbuild 2017 opens call for proposals</t>
  </si>
  <si>
    <t>Presentations are sought on health and well-being, existing buildings with a focus on historic preservation, innovation in energy, resilience, and social responsibility, community action, and engagement for the conference being held November 8-10 in Boston. More&gt;&gt;</t>
  </si>
  <si>
    <t>Watts Water Technologies acquires PVI</t>
  </si>
  <si>
    <t>PVI, a manufacturer of engineer-specified plumbing and heating equipment for new construction and building retrofits, will join a new Heating and Hot Water Solutions business platform at Watts. More&gt;&gt;</t>
  </si>
  <si>
    <t>新研究表明，人们更愿意为节水设施出钱而不是灰色（回收）设施</t>
  </si>
  <si>
    <t>Engineering firm leaders are optimistic about the future</t>
  </si>
  <si>
    <t>Expectations for improved market conditions, profitability prospects, and backlog growth for the coming year all improved, according to the third-quarter 2016 Engineering Business Index, published by the American Council of Engineering Companies.</t>
  </si>
  <si>
    <t>Agreement to phase out HFCs is reached</t>
  </si>
  <si>
    <t>Under the Kigali Agreement, an amendment to the Montreal Protocol, HFC levels in the atmosphere will be cut 80-85 percent by 2047, eliminating 70 billion tons of carbon emissions. More&gt;&gt;</t>
  </si>
  <si>
    <t>How is your bottled water habit harming the environment?</t>
  </si>
  <si>
    <t>An interactive quiz from The New York Times compares your bottled water drinking habits to those of other Americans and includes interesting stats on how bottled water consumption affects the environment.</t>
  </si>
  <si>
    <t>New publication addresses how megacities are facing water challenges</t>
  </si>
  <si>
    <t>In an effort to share solutions to water scarcity issues in urban centers with more than 10 million inhabitants, "Water, Megacities, and Global Change" by UNESCO details the strategies of 15 megacities related to water, sanitation, and rainwater drainage. More&gt;&gt;</t>
  </si>
  <si>
    <t>ARCSA and TRCA join forces</t>
  </si>
  <si>
    <t>As of September 16, the Texas Rainwater Catchment Association and the American Rainwater Catchment Systems Association officially reorganized, with the Texas group taking the ARCSA name and serving nationwide while the original ARCSA changed its name to the ARCSA Foundation. More&gt;&gt;</t>
  </si>
  <si>
    <t>The Water Institute and IWSH Foundation sign a memorandum of understanding</t>
  </si>
  <si>
    <t>The two organizations will work together to enhance the provision of safe and affordable water, sanitation systems, and equipment, including the development of a pilot program centered on providing safe water and sanitation services for medical facilities. More&gt;&gt;</t>
  </si>
  <si>
    <t>工程公司的领导们对未来乐观</t>
  </si>
  <si>
    <t>Paris climate deal is ratified, but water supplies are still at risk</t>
  </si>
  <si>
    <r>
      <t xml:space="preserve">After being ratified by 73 countries accounting for nearly 57 percent of the world's greenhouse gas emissions, the climate accord </t>
    </r>
    <r>
      <rPr>
        <sz val="11"/>
        <color rgb="FF0000FF"/>
        <rFont val="Trebuchet MS"/>
        <family val="2"/>
      </rPr>
      <t>will go into effect on November 4</t>
    </r>
    <r>
      <rPr>
        <sz val="11"/>
        <color theme="1"/>
        <rFont val="Trebuchet MS"/>
        <family val="2"/>
      </rPr>
      <t xml:space="preserve">. However, the deal's climate-mitigation actions might be insufficient to curtail all risks of increasing global water scarcity by 2050, </t>
    </r>
    <r>
      <rPr>
        <sz val="11"/>
        <color rgb="FF0000FF"/>
        <rFont val="Trebuchet MS"/>
        <family val="2"/>
      </rPr>
      <t>according to researchers at MIT</t>
    </r>
    <r>
      <rPr>
        <sz val="11"/>
        <color theme="1"/>
        <rFont val="Trebuchet MS"/>
        <family val="2"/>
      </rPr>
      <t>.</t>
    </r>
  </si>
  <si>
    <t>Global energy efficiency improves slightly</t>
  </si>
  <si>
    <t>Despite lower energy prices, the amount of energy used per unit of GDP improved by 1.8 percent last year, exceeding the 1.5 percent gain of 2014 and tripling the average rate seen over the past decade, according to a new report by the International Energy Agency. </t>
  </si>
  <si>
    <t>WaterSense Partners of the Year are announced</t>
  </si>
  <si>
    <t>Delta Faucet Company and Kohler once again were recognized by the U.S. EPA as Sustained Excellence Award winners. More&gt;&gt;</t>
  </si>
  <si>
    <t>Massachusetts and California tie for #1 on the 2016 Energy-Efficiency Scorecard</t>
  </si>
  <si>
    <t>The balance of the top 10 consisted of Vermont, Rhode Island, Connecticut and New York (tied), Oregon, Washington, Maryland, and Minnesota. More&gt;&gt;</t>
  </si>
  <si>
    <t>EPA releases review of Legionella prevention strategies</t>
  </si>
  <si>
    <t>This document summarizes different technologies to control Legionella growth, provides information about water quality issues that could result when using the technologies, and discusses critical risk management approaches to address risks in various parts of premise plumbing systems for commercial and institutional facilities.</t>
  </si>
  <si>
    <t>Plumbing Term of the Day campaign is launched</t>
  </si>
  <si>
    <t>ASSE International and Plumbers Without Borders have collaborated to provide a new plumbing-related term and definition pulled from the ASSE International Plumbing Dictionary every day on a new Plumbing Term of the Day blog.</t>
  </si>
  <si>
    <t>New blog and podcast focus on the water treatment industry</t>
  </si>
  <si>
    <t>The Water Quality Association has launched a new podcast called WQA Radio and a blog, H2O, to keep the industry and public informed on water treatment issues and WQA initiatives. More&gt;&gt;</t>
  </si>
  <si>
    <t>First Mexican energy-efficiency code is published</t>
  </si>
  <si>
    <t>The code establishes minimum requirements for energy efficiency in nonresidential buildings as well as three-story or less residential buildings and is based on the International Energy Conservation Code. More&gt;&gt;</t>
  </si>
  <si>
    <t>Comments on healthcare guidelines are sought</t>
  </si>
  <si>
    <t>The Facility Guidelines Institute is accepting comments on the three draft 2018 FGI Guidelines documents through December 12, 2016. More&gt;&gt;</t>
  </si>
  <si>
    <t>GBCI announces a new sustainable landscape management credential</t>
  </si>
  <si>
    <t>The SITES AP credential establishes a common framework to define the profession of sustainable landscape design and development and also provides landscape professionals with the opportunity to demonstrate their knowledge, expertise, and commitment to the profession.</t>
  </si>
  <si>
    <t>New industry association is formed for the European water reuse sector</t>
  </si>
  <si>
    <t>Water Reuse Europe offers a range of services for both commercial companies and public organizations involved in water reuse scheme design, operation, and regulation.</t>
  </si>
  <si>
    <t>ICC-ES partners with Innovation Research Labs</t>
  </si>
  <si>
    <t>This cooperative agreement combines testing, evaluation, and listing services under one umbrella for plumbing, mechanical, and fuel gas product manufacturers. More&gt;&gt;</t>
  </si>
  <si>
    <t>Half a million U.S. homes lack proper plumbing</t>
  </si>
  <si>
    <t>According to the Census Bureau, nearly 500,000 households in the U.S. lack hot and cold running water, a bathtub or shower, a working flush toilet, or adequate sewage disposal, which could have devastating public health and environmental consequences. More&gt;&gt; </t>
  </si>
  <si>
    <t>Potentially unsafe levels of chromium-6 are found in U.S. tap water</t>
  </si>
  <si>
    <t>Seven million Americans receive tap water with levels of chromium-6, a cancer-causing chemical, that are higher than 10 ppb, the legal limit established by California, which is the only state to enforce a maximum contaminant level. Scientists at the California Office of Environmental Health Hazard Assessment consider 0.02 ppb to be a relatively benign level. More&gt;&gt;</t>
  </si>
  <si>
    <t>3.4 billion people could be living in water-stressed areas of Asia by 2050</t>
  </si>
  <si>
    <t>Contributing to the problem, water for agriculture consumes 80 percent of Asia and Pacific resources, and only 20 percent of wastewater being discharged in water bodies gets treated. More&gt;&gt;</t>
  </si>
  <si>
    <t>New Atlanta Falcons stadium will be the first LEED Platinum NFL venue</t>
  </si>
  <si>
    <t>The Mercedes-Benz Stadium is expected to achieve all LEED Platinum water credits-the first for any sports facility-by capturing rainwater for reuse in the cooling tower and in irrigation, installing waterless urinals, and slowly releasing captured stormwater runoff. More&gt;&gt;</t>
  </si>
  <si>
    <t>Construction industry still lags in embracing technology</t>
  </si>
  <si>
    <t>The reasons for not using advanced data and analytics, drones, automation, and robotics include a lack of fully implemented project management information systems, mobile technology, resources, and training, according to a new report by KPMG.</t>
  </si>
  <si>
    <t>PMI surveys gauge consumers' response to water issues</t>
  </si>
  <si>
    <r>
      <t xml:space="preserve">Sixty-four percent of survey respondents named </t>
    </r>
    <r>
      <rPr>
        <sz val="11"/>
        <color rgb="FF0000FF"/>
        <rFont val="Trebuchet MS"/>
        <family val="2"/>
      </rPr>
      <t>drinking water safety as their top concern</t>
    </r>
    <r>
      <rPr>
        <sz val="11"/>
        <color theme="1"/>
        <rFont val="Trebuchet MS"/>
        <family val="2"/>
      </rPr>
      <t xml:space="preserve"> related to water infrastructure, while 75 percent said they were </t>
    </r>
    <r>
      <rPr>
        <sz val="11"/>
        <color rgb="FF0000FF"/>
        <rFont val="Trebuchet MS"/>
        <family val="2"/>
      </rPr>
      <t>unfamiliar with the WaterSense program</t>
    </r>
    <r>
      <rPr>
        <sz val="11"/>
        <color theme="1"/>
        <rFont val="Trebuchet MS"/>
        <family val="2"/>
      </rPr>
      <t>.</t>
    </r>
  </si>
  <si>
    <t>Pathogens in public water systems are leading to increased healthcare costs</t>
  </si>
  <si>
    <t>The costs of treating infections may have increased from about $600 million per year to more than $2 billion among Medicare beneficiaries alone between 1991 and 2006, according to a study by Tufts University researchers. More&gt;&gt;</t>
  </si>
  <si>
    <t>Westlake Reed Leskosky joins DLR Group</t>
  </si>
  <si>
    <t>The new company will have offices in 26 cities, staffed by more than 1,000 design professionals, and will operate as DLR Group|Westlake Reed Leskosky (and DLR Group|Sorg|Westlake Reed Leskosky in Washington, D.C.). More&gt;&gt;</t>
  </si>
  <si>
    <t>New hydronic heating and cooling installer training and certification program is launched</t>
  </si>
  <si>
    <t>This workshop offered by the Radiant Professionals Alliance and Taco Inc. offers certification testing to ASSE 19210: Professional Qualifications Standard for Hydronic Heating and Cooling Systems Installers. More&gt;&gt;</t>
  </si>
  <si>
    <t>Input on draft National BIM Guide for Owners is sought</t>
  </si>
  <si>
    <t>Comments on this new guideline to help building owners and their design teams utilize building information modeling will be accepted through October 31. More&gt;&gt;</t>
  </si>
  <si>
    <t>Celebrate World Standards Week on October 24-28</t>
  </si>
  <si>
    <t>This ANSI-hosted annual event is designed to inspire open dialogue about developments and challenges related to standardization and conformity assessment. More&gt;&gt;</t>
  </si>
  <si>
    <t>Are humans ruining the world's drinking water?</t>
  </si>
  <si>
    <t>About 90 percent of all urban watersheds have experienced some degree of degradation between 1900 and 2005, with 44 percent of these experiencing moderate or even severe declines, due to human activity, population growth, and agriculture, according to researchers from the Nature Conservancy, Yale University, and Washington State University. More&gt;&gt;</t>
  </si>
  <si>
    <t>New York schools must test for lead</t>
  </si>
  <si>
    <t>Governor Andrew M. Cuomo recently signed legislation requiring all state schools to test their drinking water for lead and report the results to parents, the state Department of Health, and local government officials. More&gt;&gt;</t>
  </si>
  <si>
    <t>California releases a draft report on direct potable reuse</t>
  </si>
  <si>
    <t>The report, which discusses the feasibility of developing regulations for the direct potable reuse of recycled water, is now available for public review. More&gt;&gt;</t>
  </si>
  <si>
    <t>Comments on the UPC and UMC are being solicited</t>
  </si>
  <si>
    <t>IAPMO will accept public comments on the Report on Proposals for the 2018 editions of these American National Standard-designated model codes through January 3, 2017. More&gt;&gt;</t>
  </si>
  <si>
    <t>New energy-efficiency standards for furnaces are proposed</t>
  </si>
  <si>
    <t>In the proposed updates to the 1992 standards, most new home furnaces would need to be at least 92 percent efficient, except small furnaces, for which the standard would remain 80 percent efficient. More&gt;&gt;</t>
  </si>
  <si>
    <t>Guidelines for the development of next-generation toilets are now available</t>
  </si>
  <si>
    <t>The document recently published by ISO will be used in the writing of an international standard on non-sewered sanitation systems and can be used in the development, testing, and marketing of relevant toilet products. More&gt;&gt;</t>
  </si>
  <si>
    <t>Registration is open for the 2017 AHR Expo</t>
  </si>
  <si>
    <t>ASHRAE's Winter Conference and AHR Expo will be held in Las Vegas on January 28-February 1. Early bird registration is available here through October 28.</t>
  </si>
  <si>
    <t>HI seeks nominations for pump excellence awards</t>
  </si>
  <si>
    <t>The Hydraulic Institute's 2017 Pump Industry Excellence Awards will recognize companies and organizations for energy efficiency, environmental impact, and innovation and technology. Eligibility criteria and instructions on submitting a nomination are available at Pumps.org/Excellence.</t>
  </si>
  <si>
    <t>Future City Competition celebrates its 25th anniversary</t>
  </si>
  <si>
    <t>This year's theme is "The Power of Public Spaces," and student teams are tasked with creating cities of the future out of recycled materials as well as through Sim-City software. Engineers are encouraged to collaborate with schools in their area to help inspire the next generation of industry professionals. To learn how to participate, go to futurecity.org.</t>
  </si>
  <si>
    <t>Fifth-annual Campus RainWorks Challenge kicks off</t>
  </si>
  <si>
    <t>This competition for college students sponsored by the U.S. EPA challenges teams to design green infrastructure systems to reduce stormwater pollution and build resilience to climate change on their campus. More&gt;&gt; </t>
  </si>
  <si>
    <t>WQA and NSF collaborate on water quality issues</t>
  </si>
  <si>
    <t>This professional collaboration will help address drinking water concerns through scientific research and the development of new standards to improve the quality of drinking water worldwide. More&gt;&gt;</t>
  </si>
  <si>
    <t>It's World Water Week</t>
  </si>
  <si>
    <t>The theme this year is "Water for Sustainable Growth." You can learn more about this annual event being held in Stockholm, including this year's programming and presenters, at worldwaterweek.org.</t>
  </si>
  <si>
    <t>The first U.S. water forecast model is launched</t>
  </si>
  <si>
    <t>This new forecasting tool created by NOAA will allow stakeholders to make more informed decisions regarding water-related problems such as floods, drought, and drinking water quality. More&gt;&gt;</t>
  </si>
  <si>
    <t>Coca-Cola claims to be the first Fortune 500 company to replenish all of the water it uses</t>
  </si>
  <si>
    <t>The company says it returned approximately 191.9 billion liters of water to nature and communities in 2015, which represents about 115 percent of the water used in Coca-Cola's beverages last year, but critics say the company did not return water to areas from which it was taken. More&gt;&gt;</t>
  </si>
  <si>
    <t>Ontario continues to make headway as the world's largest water technology hub</t>
  </si>
  <si>
    <t>As part of the effort, the Water Technology Acceleration Project (WaterTAP) recently launched its Better Best Practices Initiative, a series of collaborative projects that will improve water management and leadership in the province and increase the adoption of innovative water technologies by end-users. More&gt;&gt;</t>
  </si>
  <si>
    <t>Vancouver adopts a zero-emissions building plan</t>
  </si>
  <si>
    <t>All new buildings must be net-zero emissions by 2030, but the government is leading the way by requiring all new city-owned projects to have zero emissions starting now in an effort to test new strategies that will be codified into building standards. More&gt;&gt;</t>
  </si>
  <si>
    <t>Boiling water with bubble wrap?</t>
  </si>
  <si>
    <t>MIT engineers have invented a bubble-wrapped, sponge-like device that soaks up natural sunlight and heats water to boiling temperatures, generating steam through its pores, which could have applications in desalination, residential water heating, and wastewater treatment. More&gt;&gt;</t>
  </si>
  <si>
    <t>Resilient infrastructure is needed to reduce the impact of natural disasters</t>
  </si>
  <si>
    <t>Critical infrastructure, such as power, water, and paved roads, is inter-dependent during a natural hazard, as the collapse of one can lead to the failure of others to function, causing an extreme situation to turn into a disaster. Thus, the proper development and maintenance of critical infrastructure needs to be understood as a core component of disaster risk reduction, according to World Risk Report 2016 by the UN University's Institute for Environment and Human Security.</t>
  </si>
  <si>
    <t>ICC seeks committee members</t>
  </si>
  <si>
    <t>Applications are being accepted for membership on several committees, including the Codes and Standards Council, the Plumbing, Mechanical, and Fuel Gas Code Action Committee (PMGCAC), and the Sustainability, Energy, and High-Performance Code Action Committee (SEHPCAC). More&gt;&gt;</t>
  </si>
  <si>
    <t>Comments on the new Water-Efficiency and Sanitation Standard are being accepted</t>
  </si>
  <si>
    <t>IAPMO seeks public comments on formal proposals toward the development of the 2017 WE-Stand. The draft document and the comment form can be found here.</t>
  </si>
  <si>
    <t>Free webinar on weather-based irrigation controllers is being held September 15</t>
  </si>
  <si>
    <t>This webinar will outline WaterSense labeling criteria, discuss how the controllers work, and explain how to realize the full water-saving potential of weather-based irrigation controllers. You can register here.</t>
  </si>
  <si>
    <t>是人类毁了世界上的饮用水吗？</t>
  </si>
  <si>
    <t>50万美国家庭给水排水设施不足</t>
  </si>
  <si>
    <t>巴黎气候协定合理，但是给水仍然有风险</t>
  </si>
  <si>
    <t>Pilot program aims to recharge groundwater in California</t>
  </si>
  <si>
    <t>In Pajaro Valley, an innovative pilot program starting in October called Recharge Net Metering will create financial incentives for landowners to collect stormwater runoff to help replenish aquifers. More&gt;&gt;</t>
  </si>
  <si>
    <t>6 million Americans may have toxic chemicals in their drinking water</t>
  </si>
  <si>
    <t>Levels of cancer-causing polyfluoroalkyl and perfluoroalkyl substances exceed the federally recommended safety levels in the public drinking water supplies for six million people in the U.S., according to a new study led by Harvard researchers. More&gt;&gt;</t>
  </si>
  <si>
    <t>Hidden water pollution is found in 20 percent of U.S. coastlines</t>
  </si>
  <si>
    <t>In some areas, once-hidden drainage systems contribute to freshwater contamination of the ocean from septic tanks and fertilizer runoff, while in others the opposite occurs: saltwater intrudes inland and infiltrates the fresh groundwater supply, according to a new study by The Ohio State University and NASA. More&gt;&gt;</t>
  </si>
  <si>
    <t>Economists predict construction growth in 2017</t>
  </si>
  <si>
    <t>During a joint economic forecast on August 15, experts from ABC, AIA, and NAHB expressed confidence in continued growth in both commercial and residential construction through the next year. More&gt;&gt;</t>
  </si>
  <si>
    <t>Two ASHRAE energy standards are open for public review</t>
  </si>
  <si>
    <t>Comments on ASHRAE Standard 214P: Standard for Determining and Expressing Building Energy Performance in a Rating Program and ASHRAE/ACCA Standard 211P: Standard for Commercial Building Energy Audits will be accepted until September 19 at ashrae.org/publicreviews.</t>
  </si>
  <si>
    <t xml:space="preserve">IAPMO publishes reports on proposals </t>
  </si>
  <si>
    <t>The proposals for the 2018 editions of the Uniform Plumbing Code and Uniform Mechanical Code are now available for download. Comments will be accepted starting September 2. More&gt;&gt;</t>
  </si>
  <si>
    <t>ICC-ES seeks PMG Listing Committee members</t>
  </si>
  <si>
    <t>ICC Evaluation Service is accepting applications for openings on the ICC-ES PMG Listing Committee, for the term starting November 1, 2016, from qualified individuals who will evaluate proposed listing criteria. Applications will be accepted until August 31.</t>
  </si>
  <si>
    <t>Registration is open for ARCSA's annual conference</t>
  </si>
  <si>
    <t>This year, the event will be combined with the Irrigation Association and Groundwater Association conferences during the week of December 5-9 at the Las Vegas Convention Center. Registration is available here.</t>
  </si>
  <si>
    <t>Which countries top the world's energy-efficiency rankings?</t>
  </si>
  <si>
    <t>Of the 23 top energy-consuming countries in the world, Germany, Italy, and Japan are the most energy-efficient, according to the 2016 International Energy-Efficiency Scorecard published by the American Council for an Energy-Efficient Economy. The U.S. moved up the list this year to tie for eighth place. More&gt;&gt;</t>
  </si>
  <si>
    <t>International standard on next-generation toilets moves forward</t>
  </si>
  <si>
    <t>At a recent workshop held by ANSI and the Bill &amp; Melinda Gates Foundation, attendees reached an agreement on the development of an international standard on sustainable non-sewered sanitation systems. The first committee meeting will be held in October. More&gt;&gt;</t>
  </si>
  <si>
    <t>New alliance will streamline building product evaluation processes</t>
  </si>
  <si>
    <t>ICC Evaluation Service has collaborated with the Centre Scientifique et Technique du Batiment (CSTB - France) and Deutsches Institut fur Bautechnik (DIBt - Germany) to form an alliance that will harmonize building and plumbing product certification requirements in the U.S. and Europe. More&gt;&gt;</t>
  </si>
  <si>
    <r>
      <t xml:space="preserve">New </t>
    </r>
    <r>
      <rPr>
        <b/>
        <i/>
        <sz val="11"/>
        <color rgb="FF000080"/>
        <rFont val="Verdana"/>
        <family val="2"/>
      </rPr>
      <t>Water Treatment for Dummies</t>
    </r>
    <r>
      <rPr>
        <b/>
        <sz val="11"/>
        <color rgb="FF000080"/>
        <rFont val="Verdana"/>
        <family val="2"/>
      </rPr>
      <t xml:space="preserve"> booklet is now available</t>
    </r>
  </si>
  <si>
    <t>The Water Quality Association's free publication is designed to help those without a technical water background to identify water contaminants and how to treat or remove them. More&gt;&gt;</t>
  </si>
  <si>
    <t>NFPA launches a new certification focused on NFPA 25</t>
  </si>
  <si>
    <t>The Certified Sprinkler ITM Specialist Program confirms that facilities managers are knowledgeable of a proper inspection, testing, and maintenance program for water-based fire protection systems and can keep their facility in compliance with NFPA 25.</t>
  </si>
  <si>
    <t>Registration is open for the 2016 PMI conference</t>
  </si>
  <si>
    <t>IAPMO's annual conference is being held September 26-29</t>
  </si>
  <si>
    <t>IAPMO's 87th annual Education and Business Conference will be held in Albuquerque, New Mexico and will feature educational seminars, an exposition, and UPC/UMC code change consideration sessions. More&gt;&gt;</t>
  </si>
  <si>
    <t>Free webinar on seismic design is being held next Thursday</t>
  </si>
  <si>
    <t>The National Institute of Building Sciences' Building Seismic Safety Council (BSSC) will host a free webinar, "Seismic Isolation Design with the 2015 NEHRP Recommended Provisions," on August 11 from 2 to 3 p.m. EDT. More&gt;&gt;</t>
  </si>
  <si>
    <t>World Standards Day paper competition deadline is August 19</t>
  </si>
  <si>
    <t>Papers can address the 2016 World Standards Day theme, "Standards Build Trust," or another topic related to U.S. or international standards. The top prize is $2,500. More&gt;&gt;</t>
  </si>
  <si>
    <t>COO of Delany Products passes away</t>
  </si>
  <si>
    <t>Peter Graham Delany, Vice President and Chief Operating Officer of Delany Products, died of a heart attack on July 21. He was instrumental in transitioning his family's company, Coyne &amp; Delany, to Delany Products in 2009. More&gt;&gt;</t>
  </si>
  <si>
    <t>Half of the U.S. has corrosive groundwater</t>
  </si>
  <si>
    <t>A new U.S. Geological Survey assessment of more than 20,000 wells nationwide shows that untreated groundwater in 25 states has a high prevalence of being potentially corrosive, primarily in the Northeast, Southeast, and Northwest. More&gt;&gt;</t>
  </si>
  <si>
    <t>Ambitious new project aims for worldwide net-zero buildings by 2050</t>
  </si>
  <si>
    <t>"Advancing Net Zero" by the World Green Building Council aims to ensure that all buildings are net zero by 2050 and will help countries roll out training and certification programs to achieve this goal. More&gt;&gt;</t>
  </si>
  <si>
    <t>2016 Model Aquatic Health Code is released</t>
  </si>
  <si>
    <t>Developed by the CDC, the 2016 MAHC includes new requirements for water disinfection, water quality, ventilation, and air quality for swimming pools and spas, among other enhancements. More&gt;&gt;</t>
  </si>
  <si>
    <t>Committee members are needed to develop two new water systems standards</t>
  </si>
  <si>
    <t>ASSE International is taking applications for two new working groups: ASSE 1086: Reverse Osmosis Water-Efficiency Standard and ASSE 1087: Performance Requirements for Small Systems, Commercial, and Food Service Water Treatment. You can find more information and the application here.</t>
  </si>
  <si>
    <t>PMI announces a new research project on waterborne pathogens</t>
  </si>
  <si>
    <t>Plumbing Manufacturers International seeks requests for proposals for a test protocol and budget supporting research that examines whether low flow rates in plumbing systems create unintended consequences on potable water quality. More&gt;&gt;</t>
  </si>
  <si>
    <t>IAPMO seeks UPC Standards Task Group members</t>
  </si>
  <si>
    <t>This group will be responsible for reviewing and/or updating referenced standards in the 2018 Unified Plumbing Code. More information and the application can be found here.</t>
  </si>
  <si>
    <t>NSF and ASHRAE collaborate on a new standard to prevent waterborne diseases</t>
  </si>
  <si>
    <t>Under the terms of a recently signed MOU, NSF International and ASHRAE will jointly develop NSF 444: Prevention of Injury and Disease Associated with Building Water Systems, which will address concerns such as Legionnaires' disease. More&gt;&gt; </t>
  </si>
  <si>
    <t>The consequences of extended water service disruptions could be devastating</t>
  </si>
  <si>
    <t>Most water utilities across the U.S. are not equipped to recover from debilitating disasters, which could lead to life-threatening problems, finds a new report by the National Infrastructure Advisory Council. For instance, nearly all hospital functions could be degraded within two hours due to a loss of external wastewater discharge services.</t>
  </si>
  <si>
    <t>"Water windfall" is found beneath California</t>
  </si>
  <si>
    <t>Three times more groundwater than previously estimated is located under California's Central Valley, according to Stanford scientists, but accessing it will be hampered by numerous challenges, including its depth and possible contamination. More&gt;&gt;</t>
  </si>
  <si>
    <t>Thousands of U.S. water services are in violation of the EPA's lead and copper rule</t>
  </si>
  <si>
    <t>Last year, approximately 17.6 million people were served by community water systems with reported violations of the lead and copper rule, but the EPA took action in just 88 cases. More&gt;&gt;</t>
  </si>
  <si>
    <t>One-third of worldwide hospitals do not have running water</t>
  </si>
  <si>
    <t>A study by the Johns Hopkins Bloomberg School of Public Health found that 147 of the 430 hospitals surveyed lacked continuous running water (34 percent). Some of these hospitals truck in water or collect it in rain barrels, with no guarantee of its cleanliness. More&gt;&gt;</t>
  </si>
  <si>
    <t>Is the ozone hole shrinking?</t>
  </si>
  <si>
    <t>Recently found "fingerprints" provide evidence that the seasonal ozone hole over Antarctica is getting smaller thanks to worldwide efforts to ban the use of CFCs. More&gt;&gt;</t>
  </si>
  <si>
    <t>The best-tasting tap water in the U.S. is revealed</t>
  </si>
  <si>
    <t>The City of Bloomington, Minnesota has won the twelfth annual "Best of the Best" Tap Water Taste Test, which was held during AWWA's Annual Conference and Exposition (ACE16) in Chicago. More&gt;&gt;</t>
  </si>
  <si>
    <t>ASHRAE seeks presentations for its 2017 conference</t>
  </si>
  <si>
    <t>Papers are being accepted on topics including net zero energy, cutting-edge residential systems, and commissioning, among others, for the 2017 ASHRAE Annual Conference being held in Long Beach, California on June 24-28. More&gt;&gt;</t>
  </si>
  <si>
    <t>Updated ASTM standards include stricter seismic consultant qualifications</t>
  </si>
  <si>
    <t>The revised standards require people performing seismic risk analyses for buildings to be a licensed civil or structural engineer with at least 10 years of general structural engineering, five years of experience in seismic design and analysis of buildings, and three years of seismic risk assessment of buildings. More&gt;&gt;</t>
  </si>
  <si>
    <t>Wife of ICC CEO passes away</t>
  </si>
  <si>
    <t>Barrie Sims, wife of ICC's Chief Executive Officer Dominic Sims, passed away on June 20. Donations are asked to be sent to the Breast Cancer Research Foundation of Alabama. More&gt;&gt;</t>
  </si>
  <si>
    <t>Which city is harnessing its water assets for the greatest long-term advantage?</t>
  </si>
  <si>
    <t>While European cities lead the way on the overall sustainability of their water systems, with Rotterdam taking the top ranking, Washington, D.C. (13th) and New York City (14th) perform well overall, Los Angeles ranks second for efficiency, and Chicago and Philadelphia rank second and third for quality, according to the Arcadis Sustainable Cities Water Index.</t>
  </si>
  <si>
    <t>WaterSense celebrates 10 years of saving water</t>
  </si>
  <si>
    <t>Since the U.S. Environmental Protection Agency's WaterSense program was launched in June 2006, WaterSense-labeled products have helped Americans save a cumulative 1.5 trillion gallons of water. More stats and the history of WaterSense can be found here.</t>
  </si>
  <si>
    <t>British green building rating system launches U.S. offshoot</t>
  </si>
  <si>
    <t>BREEAM USA, a partnership between London-based Building Research Establishment and San Francisco consulting firm BuildingWise, aims to provide a simpler option to achieve certification for existing building owners than LEED.</t>
  </si>
  <si>
    <t>Not going green in Miami Beach will cost developers tens of thousands</t>
  </si>
  <si>
    <t>A new law requires all new construction larger than 7,000 square feet to be certified LEED gold or better, or the developer must pay the city 5 percent of the total construction cost. More&gt;&gt;</t>
  </si>
  <si>
    <t>Ontario's new Climate Change Action Plan fails to address water</t>
  </si>
  <si>
    <t>New CDC toolkit references ASHRAE Legionella standard</t>
  </si>
  <si>
    <t>The toolkit, "Developing a Water Management Program to Reduce Legionella Growth and Spread in Buildings," provides a checklist for building operators to help identify if a water management program is needed and ways to reduce the risk of contamination.</t>
  </si>
  <si>
    <t>IAPMO forms a new foundation to improve access to clean water and sanitation</t>
  </si>
  <si>
    <t>The International Water, Sanitation, and Hygiene Foundation (IWSH) will work toward aligning the efforts of governments, industries, and communities to ensure access to safe and sustainable water and sanitation worldwide.</t>
  </si>
  <si>
    <t>ARCSA's 12th Annual Conference will focus on "Reinventing Water Supplies"</t>
  </si>
  <si>
    <t>Registration is now open for ARCSA's 2016 Annual Conference, which will be combined with the Irrigation Association and Groundwater Association conferences during the week of December 5-8 at the Las Vegas Convention Center. </t>
  </si>
  <si>
    <t>Registration is open for ICC's Annual Conference</t>
  </si>
  <si>
    <t>The International Code Council is holding its 2016 Annual Conference and Group B Code Hearings in Kansas City on October 16-25. The early bird registration rate is available through September 9.</t>
  </si>
  <si>
    <t>Refrigerant experts are sought for a new task group</t>
  </si>
  <si>
    <t>Legionellosis cases nearly quadrupled in 15 years</t>
  </si>
  <si>
    <t>From 2000 to 2014, the rate of reported cases of legionellosis increased nearly fourfold, from 0.42 to 1.62 cases per 100,000 people, and almost all of them could have been prevented with proper water system management, according to a CDC report released this week. More&gt;&gt;</t>
  </si>
  <si>
    <t>Eight years and $216 million will be needed to fix Flint's piping problems</t>
  </si>
  <si>
    <t>Removing the approximately 10,000 lead pipes across the city will cost more than three times what has been proposed for a forthcoming state budget, according to an engineering firm's assessment. In related news, an investigation has shown that dozens of U.S. cities have used the same water testing methods for lead as those that prompted criminal charges in Flint. More&gt;&gt;</t>
  </si>
  <si>
    <t>Innovative engineering project pipes beer under a Belgian city</t>
  </si>
  <si>
    <t>To alleviate traffic delays, air pollution, and fuel costs, the De Halve Maan brewery in Bruges, Belgium is transporting beer from the bottling plant to the brewery via a two-mile network of underground piping. More&gt;&gt;</t>
  </si>
  <si>
    <t>"Floatovoltaics" offer more than just renewable energy</t>
  </si>
  <si>
    <t>Floating solar arrays can be built on reservoirs, water treatment ponds, and other bodies of water not used for recreation, and in addition to providing energy, they help keep the water from evaporating, restrict algae blooms, and are more efficient than land-based solar systems because the water is used to cool the panels. More&gt;&gt;</t>
  </si>
  <si>
    <t>Interactive USGS map depicts changes to America's groundwater quality</t>
  </si>
  <si>
    <t>Chloride, dissolved solids, nitrate, and uranium concentrations have increased across the U.S., while fluoride and arsenic concentrations have decreased, according to this new tool from the U.S. Geological Survey.</t>
  </si>
  <si>
    <t>Amendments to NFPA 13 are posted for public comment</t>
  </si>
  <si>
    <t>Comments on three tentative interim amendments to NFPA 13: Standard for the Installation of Sprinkler Systems will be accepted through July 12. More&gt;&gt;</t>
  </si>
  <si>
    <t>ICC Group B Committee Action Hearings report is available</t>
  </si>
  <si>
    <r>
      <t>Results from the 2016 Group B hearings</t>
    </r>
    <r>
      <rPr>
        <sz val="11"/>
        <color theme="1"/>
        <rFont val="Trebuchet MS"/>
        <family val="2"/>
      </rPr>
      <t xml:space="preserve"> in Louisville, Kentucky are now available for download, and public comments will be accepted at </t>
    </r>
    <r>
      <rPr>
        <sz val="11"/>
        <color rgb="FF0000FF"/>
        <rFont val="Trebuchet MS"/>
        <family val="2"/>
      </rPr>
      <t>cdpACCESS.com</t>
    </r>
    <r>
      <rPr>
        <sz val="11"/>
        <color theme="1"/>
        <rFont val="Trebuchet MS"/>
        <family val="2"/>
      </rPr>
      <t xml:space="preserve"> starting June 22.</t>
    </r>
  </si>
  <si>
    <t>PMI Codes &amp; Standards Workshop is being held August 9-10</t>
  </si>
  <si>
    <t>Plumbing engineers, inspectors, and related trade professionals will gain a unique understanding of plumbing codes, engineering standards, and government regulations and their impact on the application, installation, and commission of plumbing systems at this workshop being held in Schaumburg, Illinois. More&gt;&gt;</t>
  </si>
  <si>
    <t>ARCSA AP workshop includes complementary tour</t>
  </si>
  <si>
    <t>In addition to the workshop being held on July 7-8 in Sierra Vista, Arizona, participants are invited to a free rainwater harvesting tour at the University of Arizona-Sierra Vista campus on July 9. More&gt;&gt;</t>
  </si>
  <si>
    <t>Registration for Greenbuild 2016 is open</t>
  </si>
  <si>
    <t>Greenbuild 2016 is being held October 5-7 in Los Angeles and will feature 600 exhibiting companies, more than 200 educational sessions, and tours of green buildings in LA.</t>
  </si>
  <si>
    <t>New smart grid standard is published</t>
  </si>
  <si>
    <t>ANSI/ASHRAE/NEMA Standard 201-2016: Facility Smart Grid Information Model provides a common path for owners of residential, commercial, and industrial facilities to implement the features needed to participate in the smart grid, and it comes with a user's manual. More&gt;&gt;</t>
  </si>
  <si>
    <t>ASHRAE seeks papers on energy and indoor air quality in humid and arid hot climates</t>
  </si>
  <si>
    <t>Proposed presentations are being accepted for the Second International Conference on Energy and Indoor Environment for Hot Climates, which will be held February 26-27, 2017 in Doha, Qatar. More&gt;&gt;</t>
  </si>
  <si>
    <t>GBI calls for water-efficiency committee members</t>
  </si>
  <si>
    <t>The Green Building Initiative is accepting applications for its Water-Efficiency Subcommittee. Interested parties should contact Emily Randolph at emily@thegbi.org. </t>
  </si>
  <si>
    <t>Average price of water has increased 48 percent since 2010</t>
  </si>
  <si>
    <t>Due to declining water sales and the increasing need to upgrade aging infrastructure, water utilities in major U.S. cities once again raised prices last year an average of 5 percent, according to Circle of Blue's annual survey.</t>
  </si>
  <si>
    <t>Federal investment in infrastructure should result in billions of economic input</t>
  </si>
  <si>
    <t>A requested $34.7 billion of federal funding for the Drinking Water and Clean Water State Revolving Funds would generate $102.7 billion in total economic input as well as result in 506,000 new jobs, according to a new economic benefits analysis by the Water Environment Federation and the WateReuse Association. More&gt;&gt;</t>
  </si>
  <si>
    <r>
      <t>White House event stresses the importance of resiliency in buildings codes and standards</t>
    </r>
    <r>
      <rPr>
        <sz val="11"/>
        <color theme="1"/>
        <rFont val="Trebuchet MS"/>
        <family val="2"/>
      </rPr>
      <t> </t>
    </r>
  </si>
  <si>
    <t>On May 10, numerous industry organizations attended the White House Conference on Resilient Building Codes to discuss the critical role of building codes and standards in furthering community resilience. At the conference, several of ASPE's partners announced efforts to advance the principles of resilience in their building codes and standards initiatives. </t>
  </si>
  <si>
    <t>California governor issues an executive order to mandate long-term water conservation</t>
  </si>
  <si>
    <t>Some of the measures issued on May 9 include permanent monthly water use reporting, new permanent water use standards, and bans on wasteful practices such as hosing off sidewalks, driveways, and other hardscapes. More&gt;&gt;</t>
  </si>
  <si>
    <t>Water scarcity could cost some regions up to 6 percent of their GDP</t>
  </si>
  <si>
    <t>The combined effects of growing populations, rising incomes, and expanding cities will increase global demand for water exponentially, and unless action is taken soon, some regions will suffer economic declines and reduced water availability by as much as two-thirds, says High and Dry: Climate Change, Water, and the Economy by the World Bank.</t>
  </si>
  <si>
    <t>Ever wonder how Legionnaires' disease got its name?</t>
  </si>
  <si>
    <t>An article on 99% Invisible explores how the CDC researched and finally solved the mysterious outbreak that frightened Philadelphia in 1976. Thanks go to John Lansing, CPDT, LEED-GA, a Plumbing Designer with Interface Engineering, for recommending this article.</t>
  </si>
  <si>
    <t>Rainwater harvesting system professionals are sought to develop a new standard</t>
  </si>
  <si>
    <t>ASSE International is forming a working group for the development of ASSE Series 21000: Professional Qualifications Standard for Rainwater Catchment System Designers, Installers, and Inspectors. Click here for information on how to apply for a position on the committee.</t>
  </si>
  <si>
    <t>Campus RainWorks Challenge winners showcase innovative stormwater management designs</t>
  </si>
  <si>
    <t>The winning design from the team from the University of Texas at Arlington has the potential to reduce stormwater runoff 25 inches annually, generate more than 1 million kilowatt hours each year, increase campus tree coverage by 89 percent, and mitigate 5,000 tons of carbon dioxide. More&gt;&gt;</t>
  </si>
  <si>
    <t>Registration is open for WaterSmart Innovations 2016</t>
  </si>
  <si>
    <t>The 9th annual WaterSmart Innovations Conference and Exposition will be held October 5-7 in Las Vegas, and the early bird registration rate is available through June 2.</t>
  </si>
  <si>
    <t>NIBS seeks abstracts for the Building Innovation 2017 conference</t>
  </si>
  <si>
    <t>The theme of this conference and exposition being held January 9-12, 2017 in Washington, D.C. is "Collaborating for a High-Performing Future." Presentation abstracts are due by June 15. More&gt;&gt;</t>
  </si>
  <si>
    <t>Celebrate National Infrastructure Week next week</t>
  </si>
  <si>
    <t>Numerous events will be occurring across the country and online to stress the importance of rebuilding America's infrastructure as part of Infrastructure Week 2016.</t>
  </si>
  <si>
    <t>Two powerhouse water research foundations officially merge</t>
  </si>
  <si>
    <t>The Water Environment Research Foundation and the WateReuse Research Foundation have announced the merger of their organizations into a new not-for-profit called the Water Environment &amp; Reuse Foundation (WE&amp;RF). More&gt;&gt;</t>
  </si>
  <si>
    <t>CIPH seeks help for those affected by Fort McMurray wildfires</t>
  </si>
  <si>
    <t>This is the largest fire evacuation in the history of Alberta, Canada, and the Canadian Institute of Plumbing &amp; Heating encourages those who can to help the tens of thousands of citizens who were displaced. More&gt;&gt;</t>
  </si>
  <si>
    <t>U.S. residential water use drops significantly</t>
  </si>
  <si>
    <t>Since 1999, the average annual indoor household water use has decreased 22 percent to 88,000 gallons per household per year, according to Residential End Uses of Water, Version 2 by the Water Research Foundation. Toilet flushing is the largest indoor use of water in single-family homes, followed by faucets, showers, clothes washers, leaks, bathtubs, other/miscellaneous, and dishwashers.</t>
  </si>
  <si>
    <t>Senate passes the Energy Policy Modernization Act of 2016</t>
  </si>
  <si>
    <r>
      <t xml:space="preserve">The </t>
    </r>
    <r>
      <rPr>
        <sz val="11"/>
        <color rgb="FF0000FF"/>
        <rFont val="Trebuchet MS"/>
        <family val="2"/>
      </rPr>
      <t>legislation</t>
    </r>
    <r>
      <rPr>
        <sz val="11"/>
        <color theme="1"/>
        <rFont val="Trebuchet MS"/>
        <family val="2"/>
      </rPr>
      <t xml:space="preserve"> contains an </t>
    </r>
    <r>
      <rPr>
        <sz val="11"/>
        <color rgb="FF0000FF"/>
        <rFont val="Trebuchet MS"/>
        <family val="2"/>
      </rPr>
      <t>amendment</t>
    </r>
    <r>
      <rPr>
        <sz val="11"/>
        <color theme="1"/>
        <rFont val="Trebuchet MS"/>
        <family val="2"/>
      </rPr>
      <t xml:space="preserve"> that would formally recognize the U.S. EPA's WaterSense program. It now must be reconciled with a House-passed energy bill that includes a similar WaterSense authorization.</t>
    </r>
  </si>
  <si>
    <t>Can microorganisms in grease traps damage sewer lines?</t>
  </si>
  <si>
    <t>New research by a University of Hawaii at Manoa Engineering team indicates that microorganisms within grease traps could produce long-chain fatty acids that can form hardened FOG deposits in downstream sewer pipes, potentially leading to sewer overflows and sewer system degradation. More&gt;&gt;</t>
  </si>
  <si>
    <t>San Francisco becomes the first major U.S. city to mandate solar panels on new construction</t>
  </si>
  <si>
    <t>The recently passed legislation will require new commercial and residential buildings less than 10 floors to include solar panels or solar water heaters on the roof. More&gt;&gt;</t>
  </si>
  <si>
    <t>PERC issues a supplementary report to its drainline carry study</t>
  </si>
  <si>
    <t>The Phase 2.1 supplemental report focuses on two previously unaddressed areas of study: the implications surrounding dual-flush toilet discharge patterns, comparing results to single-volume flush toilets of comparable flush volume, and the impact of drainline slope deviations on the transport of solid waste.</t>
  </si>
  <si>
    <t>Free webinar on new pump efficiency standards is being held May 3</t>
  </si>
  <si>
    <t>The Hydraulic Institute will be offering a complimentary webinar on the the Department of Energy's new energy conservation standard and test procedure for pumps at 1 p.m. EDT. Registration is available here.</t>
  </si>
  <si>
    <t>2016 ASSE International Annual Meeting is being held November 8-11 in Las Vegas</t>
  </si>
  <si>
    <t>Conference and hotel registration, the schedule of events, and sponsorship information can be found at asse-plumbing.org/am16. </t>
  </si>
  <si>
    <t>Registration for WEFTEC 2016 is now open</t>
  </si>
  <si>
    <t>The Water Environment Federation's 89th annual technical exhibition and conference will be held September 24-28 at the New Orleans Morial Convention Center. </t>
  </si>
  <si>
    <t>Second Canadian Hydronics Conference to be held with CIPHEX West</t>
  </si>
  <si>
    <t>This combined event will be held November 2-3 at the Vancouver Convention Centre, and registration will open in June. More&gt;&gt;</t>
  </si>
  <si>
    <t>NFPA establishes a fund to further fire protection engineering education</t>
  </si>
  <si>
    <t>The Fire Protection Engineering Graduate Support Fund will be used to award students who have demonstrated a strong aptitude and passion for fire protection engineering at Oklahoma State University, the University of Maryland, and Worcester Polytechnic Institute.</t>
  </si>
  <si>
    <t>ARCSA and the Laborers' International Union of North America sign an MOU</t>
  </si>
  <si>
    <t>The agreement provides a framework for union members to train as qualified ARCSA rainwater and stormwater harvesting system installers. More&gt;&gt;</t>
  </si>
  <si>
    <t>Third edition of residential green building standard is now available</t>
  </si>
  <si>
    <t>ANSI recently approved ICC/ASHRAE 700-2015: National Green Building Standard, which includes revamped stormwater management options that focus on low-impact development. More&gt;&gt;</t>
  </si>
  <si>
    <t>Watts Water Technologies opens a new training center</t>
  </si>
  <si>
    <t>At the Watts Works Learning Center, the company will offer hands-on courses on pressure regulation and control, HVAC (hydronic and electric), cross-connection control, and temperature regulation and control. More&gt;&gt;</t>
  </si>
  <si>
    <t>It's Water Week 2016!</t>
  </si>
  <si>
    <t>This week, water, wastewater, and stormwater professionals from communities across the country are gathering in Washington, D.C. to discuss and advocate for national policies that advance clean and safe waters and ensure a healthy, sustainable environment. Information on all of the activities can be found at waterweek.us. </t>
  </si>
  <si>
    <r>
      <t>Are you living in one of ENERGY STAR's top cities?</t>
    </r>
    <r>
      <rPr>
        <sz val="11"/>
        <color theme="1"/>
        <rFont val="Trebuchet MS"/>
        <family val="2"/>
      </rPr>
      <t> </t>
    </r>
  </si>
  <si>
    <t>With a record 686 buildings, Washington, D.C. tops the EPA's list of cities with the most ENERGY STAR buildings in 2015. San Jose and Midland, Texas ranked #1 on the top midsize and small cities lists respectively. More&gt;&gt;</t>
  </si>
  <si>
    <t>National Mayor's Challenge for Water Conservation kicks off</t>
  </si>
  <si>
    <t>Held every Earth Month for the past five years, the challenge encourages residents to take a series of pledges to conserve water, energy, and other natural resources. More&gt;&gt;</t>
  </si>
  <si>
    <t>U.S. solar market to grow even more this year</t>
  </si>
  <si>
    <t>The U.S. solar market is predicted to grow 119 percent this year, with more than double the amount of gigawatts installed over 2015, according to the U.S. Solar Market Insight Report 2015 Year in Review.</t>
  </si>
  <si>
    <t>USA Science &amp; Engineering Festival being held this weekend</t>
  </si>
  <si>
    <t>At the Walter E. Washington Convention Center in Washington, D.C., attendees of all ages can explore more than 3,000 hands-on activities to learn more about science and engineering careers during the 2016 Expo.</t>
  </si>
  <si>
    <t>ASHRAE seeks comments on changes to Standard 189.1 and a new guideline for energy-efficient buildings</t>
  </si>
  <si>
    <t>Changes to the purpose and scope that reflect advances in green buildings over the last 10 years are being proposed for ASHRAE/IES/USGBC/ICC Standard 189.1: Standard for the Design of High Performance Green Buildings. The proposed ASHRAE Guideline 34P: Energy Guideline for Historical Buildings provides advice for energy improvements involving historic structures that minimize disturbances to the building's character. The drafts can be accessed and comments can be submitted for both at ashrae.org/publicreviews. </t>
  </si>
  <si>
    <t>Registration is open for the 2016 NFPA Conference &amp; Expo</t>
  </si>
  <si>
    <t>The National Fire Protection Association's annual Conference &amp; Expo will be held in Las Vegas on June 13-16. The early bird registration deadline is May 6.</t>
  </si>
  <si>
    <t>Comments on the National Electrical Code are sought</t>
  </si>
  <si>
    <t>The second draft report for NFPA 70 is now available, and comments will be accepted until April 29. More&gt;&gt;</t>
  </si>
  <si>
    <t>Fire protection engineer input is needed for a new survey</t>
  </si>
  <si>
    <t>The Society of Fire Protection Engineers is conducting the 2016 Fire Protection Engineering Compensation Survey and seeks survey responses by tomorrow, April 15. More&gt;&gt;</t>
  </si>
  <si>
    <t>Find jobs in the water treatment industry at WQA's new career center</t>
  </si>
  <si>
    <t>At wqa.org/About-Us/WQA-Career-Center you can post your resume and browse job opportunities in the water quality improvement industry.</t>
  </si>
  <si>
    <t>President of Jay R. Smith Mfg. Co. passes away</t>
  </si>
  <si>
    <t>Jay L. Smith II was the third generation of Smith family leadership in the company. He passed away on April 3 at the age of 76. More&gt;&gt;</t>
  </si>
  <si>
    <t>Free webinar on net zero being held April 21</t>
  </si>
  <si>
    <t>This webcast from ASHRAE will teach participants how to implement net zero strategies cost-effectively. More&gt;&gt;</t>
  </si>
  <si>
    <t>Industry leaders gather at the White House to celebrate World Water Day</t>
  </si>
  <si>
    <t>At the White House Water Summit on March 22, stakeholders gathered to discuss approaches for ensuring that everyone in the country has access to sufficient water when and where they need it. More&gt;&gt;</t>
  </si>
  <si>
    <t>Water shortages may threaten jobs and growth</t>
  </si>
  <si>
    <t>Three out of four jobs worldwide are water dependent, and water shortages and lack of access may limit economic growth in the future; however, investments in water projects can lead to job growth and increased GDP, according to the 2016 United Nations World Water Development Report.</t>
  </si>
  <si>
    <t>More water is needed to sustain the world's energy supplies</t>
  </si>
  <si>
    <t>A new report by the World Energy Council examines the energy-water-food nexus and warns that water-conserving practices must be developed and implemented to ensure sufficient water to generate adequate supplies of energy and food.</t>
  </si>
  <si>
    <t>U.S. energy-efficiency sector predicts 260,000 new jobs in 2016</t>
  </si>
  <si>
    <t>However, more than 70 percent of employers surveyed in the first annual Department of Energy analysis of national energy employment found it "difficult or very difficult" to hire new employees with the necessary skills.</t>
  </si>
  <si>
    <t>Coal industry is putting global water supplies at risk, says Greenpeace</t>
  </si>
  <si>
    <t>Existing coal-fired power plants consume 19 billion square meters of freshwater per year globally, which is enough water to meet the most basic needs of more than 1 billion people, according to The Great Water Grab.</t>
  </si>
  <si>
    <t>IAPMO launches a drought toolkit to help manage water efficiently</t>
  </si>
  <si>
    <t>The Drought Toolkit features resources that can help communities realize more than 20 percent in water savings in their built environments.</t>
  </si>
  <si>
    <t>PMI releases a new PCR guidance document for plumbing fixtures</t>
  </si>
  <si>
    <t>The Product Category Rule (PCR) Guidance Document for Kitchen and Bath Vessel Fixtures was developed to help program operators apply consistent rules and calculations when developing PCRs for these fixtures.</t>
  </si>
  <si>
    <t>Registration is open for ASHRAE's annual conference</t>
  </si>
  <si>
    <t>ASHRAE's 2016 Annual Conference will be held June 25-29 in St. Louis, and the early bird registration fee is available through April 26.</t>
  </si>
  <si>
    <t>International Water Association seeks papers for the Efficient2017 conference</t>
  </si>
  <si>
    <t>Papers on topics such as best management practices, non-revenue water, leakage, and pressure management, water recycling and reuse, and water security will be accepted through June 1 for this conference being held in Tel Aviv on March 21-23, 2017. More&gt;&gt;</t>
  </si>
  <si>
    <t>ARCSA collaborates with Gaia College to offer rainwater harvesting training</t>
  </si>
  <si>
    <t>The new online course, "Rainwater Harvesting and Management," complies with ARCSA's curriculum requirements, including lessons on the design and installation standard ARCSA/ASPE/ANSI 63: Rainwater Catchment Systems. More&gt;&gt;</t>
  </si>
  <si>
    <t>Celebrate World Water Day next Tuesday</t>
  </si>
  <si>
    <t>The theme of this year's World Water Day, a campaign held annually by UN-Water to raise awareness of global water-related issues, is "Water and Jobs." </t>
  </si>
  <si>
    <t>Where has access to safe drinking water improved--or declined?</t>
  </si>
  <si>
    <t>An infographic from National Geographic shows that while great gains have been made, more work needs to be done, especially in areas in Asia and Africa with rapidly urbanizing populations.</t>
  </si>
  <si>
    <t>Hospital water use decreases, but prices rise</t>
  </si>
  <si>
    <t>Thanks to the increased use of low-flow and occupancy-based plumbing fixtures, in 2014 hospitals used about 49 gallons of water psf per year (compared with nearly 70 gallons psf per year in 2004), but costs rose to $0.38 psf, up from $0.27 psf in 2007, according to Grumman/Butkus Associate's annual Hospital Energy and Water Benchmarking Survey.</t>
  </si>
  <si>
    <t>IAPMO seeks technical committee members</t>
  </si>
  <si>
    <t>To participate in the development of the 2018 editions of the Uniform Swimming Pool, Spa, and Hot Tub Code (USPSHTC) and the Uniform Solar Energy and Hydronics Code (USEHC), submit an application by July 1. More&gt;&gt;</t>
  </si>
  <si>
    <t>NSF offers a test method for filters that reduce microcystin in drinking water</t>
  </si>
  <si>
    <t>The most common type of cyanotoxin, microcystin can cause a wide range of symptoms including fever, headache, vomiting, and liver and kidney damage in humans and pets. NSF Protocol 477 verifies a water filter's ability to reduce microcystin to below the health advisory levels set by the U.S. EPA. More&gt;&gt; </t>
  </si>
  <si>
    <t>New AWE reports discuss drought management and indoor plumbing regulations</t>
  </si>
  <si>
    <t>CIPH announces Most Water Wise School Case Competition winners</t>
  </si>
  <si>
    <t>The winning team from Mount Royal University designed a multifunctional water collection site on a green roof that is projected to collect 7,980 liters annually to be reused for an on-demand irrigation system for the school's greenhouse. More&gt;&gt;</t>
  </si>
  <si>
    <t>Members are sought for the GBI 01 consensus committee</t>
  </si>
  <si>
    <t>The Consensus Body of GBI 01-201x: Green Building Assessment Protocol for Commercial Buildings is looking for new members, particularly in the Testing and Standards interest category and the Government interest category. Contact maria@thegbi.org for more information.</t>
  </si>
  <si>
    <t>Culligan celebrates its 80th Anniversary</t>
  </si>
  <si>
    <t>To mark the milestone, the company is hosting an 80th Anniversary Bash in Huntington Beach, California on April 23-27.</t>
  </si>
  <si>
    <t>NIBS launches a building sciences career center</t>
  </si>
  <si>
    <t>The National Institute of Building Sciences' STEM Education Program designed the new Building Sciences Career Center to help inspire high school students to become interested in careers in the building industry.</t>
  </si>
  <si>
    <t>WaterAid Canada wins the inaugural National Water Wise Award</t>
  </si>
  <si>
    <t>CIPH rewarded the charity for its work to improve access to safe water, hygiene, and toilets in the world's poorest communities. More&gt;&gt;</t>
  </si>
  <si>
    <t>Celebrate World Plumbing Day next week</t>
  </si>
  <si>
    <t>Every year on March 11, the World Plumbing Council, of which ASPE is a member, celebrates World Plumbing Day as a reminder of the vital role plumbing plays in protecting the health and safety of the public. </t>
  </si>
  <si>
    <t>Leak detectives are wanted for this year's Fix a Leak Week</t>
  </si>
  <si>
    <t>WaterSense's annual campaign to conserve water by encouraging homeowners to hunt down leaks will be held March 14-20.</t>
  </si>
  <si>
    <t>Global green building is expected to double by 2018</t>
  </si>
  <si>
    <t>While the United States is a leader in new green institutional construction and green retrofits of existing buildings, many developing countries expect higher percentages of growth in green building in the next two years, according to the World Green Building Trends 2016 SmartMarket Report. </t>
  </si>
  <si>
    <t>Americans support water infrastructure improvements to prevent public health crises</t>
  </si>
  <si>
    <t>When educated on water issues, 60 percent of those polled in a new Value of Water Coalition survey were in favor of paying more on their water bills to invest in clean drinking water and wastewater treatment upgrades.</t>
  </si>
  <si>
    <r>
      <t>Public restrooms fail to impress</t>
    </r>
    <r>
      <rPr>
        <sz val="11"/>
        <color theme="1"/>
        <rFont val="Trebuchet MS"/>
        <family val="2"/>
      </rPr>
      <t> </t>
    </r>
  </si>
  <si>
    <t>Nearly 70 percent of respondents to Bradley Corp.'s 2016 Healthy Hand Washing Survey reported a particularly unpleasant experience in a public restroom, and a majority takes measures to avoid hand contact with public restroom surfaces.</t>
  </si>
  <si>
    <t>State-by-state evaluation of building codes is published</t>
  </si>
  <si>
    <t>The National Building Code Assessment Report grades building codes and their enforcement, based on model code adoption, staff training, plan review, and field inspections, for 20,800 communities representing 87 percent of the U.S. population.</t>
  </si>
  <si>
    <t>Free webinar will discuss next generation toilets</t>
  </si>
  <si>
    <t>On March 16, ANSI and the Bill &amp; Melinda Gates Foundation will host a webinar on new international projects related to sustainable non-sewered sanitation systems. More&gt;&gt;</t>
  </si>
  <si>
    <r>
      <t>EPA releases an online drinking water mapping tool</t>
    </r>
    <r>
      <rPr>
        <sz val="11"/>
        <color theme="1"/>
        <rFont val="Trebuchet MS"/>
        <family val="2"/>
      </rPr>
      <t> </t>
    </r>
  </si>
  <si>
    <t>The Drinking Water Mapping Application to Protect Source Waters tool allows users to see if sources of their drinking water are polluted and offers ways to help protect watersheds in their communities.</t>
  </si>
  <si>
    <t>Medical Gas Certifications seeks input on training</t>
  </si>
  <si>
    <t>To help develop a new course on medical gas cylinder storage, course instructors want to know what questions you have on this topic. To participate, go to medgascerts.com/student-questions.html.  </t>
  </si>
  <si>
    <t>IAPMO and WQA join to certify water treatment products in India</t>
  </si>
  <si>
    <t>Products meeting a new microbiological standard for the evaluation of water treatment devices that make claims of microbiologically safe water will be given the "Seal of Purity" by WQA India. More&gt;&gt;</t>
  </si>
  <si>
    <t>Celebrate engineering during Engineers Week</t>
  </si>
  <si>
    <t>Being held this year on February 21-27, Engineers Week offers opportunities for primary and high-school students to learn about engineering careers. Information on how to get involved and inspire the next generation of plumbing engineers can be found at discovere.org. </t>
  </si>
  <si>
    <t>Sustainable energy gains significant ground in powering the United States</t>
  </si>
  <si>
    <t>Last year, $56 billion was invested in clean energy, and renewable energy accounted for 20 percent of the total power generated. Since 2000, 94 percent of new power capacity built has come from natural gas and renewable energy, according to the Sustainable Energy in America Factbook.</t>
  </si>
  <si>
    <t>New Orleans contemplates controversial flood management methods</t>
  </si>
  <si>
    <t>Rather than the traditional floodwalls and levees, proposed projects include swales, water gardens, and detention ponds that can be flooded to hold stormwater when needed. More&gt;&gt;</t>
  </si>
  <si>
    <t>Prototype self-sustaining toilet uses no water or electricity</t>
  </si>
  <si>
    <t>UK researchers have developed a nano-membrane toilet that separates water and solids from human waste using a scraper mechanism instead of a flush and then sends both materials for reuse. More&gt;&gt;</t>
  </si>
  <si>
    <t>NSF publishes a guide to water filters that reduce lead in drinking water</t>
  </si>
  <si>
    <t>In response to the crisis in Flint, Michigan, NSF International has developed a list of point-of-use water filters that are certified to remove lead and other contaminants from drinking water.</t>
  </si>
  <si>
    <t>ASHRAE releases a new web app to assist in Standard 90.1 calculations</t>
  </si>
  <si>
    <t>This free tool allows users to input project parameters and then calculate the proposed design's projected performance and compliance with ANSI/ASHRAE/IES 90.1-2010: Energy Standard for Buildings Except Low-Rise Residential Buildings.</t>
  </si>
  <si>
    <t>2016 Building Safety Month theme is revealed</t>
  </si>
  <si>
    <t>The theme of the 2016 Building Safety Month is "Building Codes: Driving Growth Through Innovation, Resilience, and Safety." This public safety awareness campaign presented by the International Code Council is celebrated annually in May.</t>
  </si>
  <si>
    <t>USGBC seeks your input on healthy building design</t>
  </si>
  <si>
    <t>A survey has been created to gauge the impact of building design and construction on the health and well-being of building occupants. To participate, complete the survey by March 4. More&gt;&gt;</t>
  </si>
  <si>
    <t>New report analyzes stormwater and graywater use</t>
  </si>
  <si>
    <t>"Using Graywater and Stormwater to Enhance Local Water Supplies" by the National Academies of Sciences, Engineering, and Medicine identifies the benefits of utilizing these resources as components of an integrated water supply as well as limitations due to costs and variations in state and local regulatory programs.</t>
  </si>
  <si>
    <t>Organizations join to develop green infrastructure certification program</t>
  </si>
  <si>
    <t>The National Green Infrastructure Certification Program, proposed by DC Water and the Water Environment Federation, will ensure that individuals installing, inspecting, and maintaining green infrastructure have the required knowledge, skills, and abilities. More&gt;&gt;</t>
  </si>
  <si>
    <t>Plumbing industry comes together to help those affected in Flint</t>
  </si>
  <si>
    <t>Last weekend, hundreds of local plumbers and pipefitters replaced faucets in residences with those donated by manufacturers so the sinks could be fitted with government-supplied filters. The event was organized by UA, and PMI members and IAPMO contributed as well. More&gt;&gt;</t>
  </si>
  <si>
    <t>WQA releases fact sheets on lead</t>
  </si>
  <si>
    <t>The Water Quality Association has created several informational resources on lead and ways to minimize the presence of contaminants in drinking water through water treatment. More&gt;&gt;</t>
  </si>
  <si>
    <t>New York commits $5 billion to clean energy</t>
  </si>
  <si>
    <t>The 10-year, $5 billion Clean Energy Fund is projected to result in more than $39 billion in customer bill savings through energy-efficiency and renewable-energy upgrades. More&gt;&gt;</t>
  </si>
  <si>
    <t>What were the top 10 states for LEED last year?</t>
  </si>
  <si>
    <t>Illinois ranked No. 1 with the most total square feet of LEED-certified space per resident in 2015, followed by Maryland, Massachusetts, Washington, and Colorado. Coming in at No. 10, Utah made the list for the first time. More&gt;&gt;</t>
  </si>
  <si>
    <t>China adds some interesting amenities in public toilet overhaul</t>
  </si>
  <si>
    <t>In the next three years, the Chinese government plans to build or renovate more than 55,000 public toilets, but they aren't stopping at the basic necessities to improve sanitation. In addition to a water recycling system, a prototype includes TV screens in stalls, Wi-Fi, an ATM, and a charging station for electric cars. More&gt;&gt;</t>
  </si>
  <si>
    <t>Pakistan releases a draft national water plan</t>
  </si>
  <si>
    <t>The draft National Water Policy includes water conservation measures such as rainwater harvesting, controlling groundwater pumping, new water pricing, and flood and drought management. More&gt;&gt;</t>
  </si>
  <si>
    <t>DOE announces new energy-efficiency standards for plumbing equipment</t>
  </si>
  <si>
    <t>User guide to green building standard is now available</t>
  </si>
  <si>
    <t>ASHRAE has published an updated User's Manual to ANSI/ASHRAE/USGBC/IES 189.1: Standard for the Design of High-Performance, Green Buildings Except Low-Rise Residential Buildings to help engineers understand the changes in the 2014 edition of the standard. More&gt;&gt;</t>
  </si>
  <si>
    <t>Webinar on changes to Ontario's energy-efficiency regulations is being held February 9</t>
  </si>
  <si>
    <t>The Canadian Institute of Plumbing &amp; Heating is offering this webinar to help industry professionals understand changes that may affect space and water heating, refrigeration, and air-conditioning products. More&gt;&gt;</t>
  </si>
  <si>
    <t>ASHRAE seeks papers for its 2017 Winter Conference</t>
  </si>
  <si>
    <t>ASHRAE's 2017 Winter Conference will be held in Las Vegas on January 28-February 1. Proposed papers on new advances in water and energy technologies will be accepted until March 14. More&gt;&gt;</t>
  </si>
  <si>
    <r>
      <t>Water crises are ranked a top 3 long-term global risk</t>
    </r>
    <r>
      <rPr>
        <sz val="11"/>
        <color theme="1"/>
        <rFont val="Trebuchet MS"/>
        <family val="2"/>
      </rPr>
      <t> </t>
    </r>
  </si>
  <si>
    <t>The top three risks to global society in the coming years are a lack of climate change mitigation and adaptation, weapons of mass destruction, and water crises, according to the World Economic Forum's Global Risks Report 2016. </t>
  </si>
  <si>
    <t>UN issues new Sustainable Development Goals</t>
  </si>
  <si>
    <t>The new goals, introduced on January 1, are in place until 2030 and aim to ensure life with dignity, protect our planet, and invest in an equal economic future. Although great strides have been made in providing clean drinking water worldwide, the new goals continue to focus on ensuring the availability of safe water and sanitation. More&gt;&gt;</t>
  </si>
  <si>
    <t>Almost $300 billion is needed to improve the country's wastewater infrastructure</t>
  </si>
  <si>
    <t>A recent U.S. EPA survey concluded that $271 billion is needed to maintain and improve the pipes that carry wastewater to treatment plants, technologies that treat the water, and methods for managing stormwater runoff. More&gt;&gt;</t>
  </si>
  <si>
    <t>Backflow prevention handbook is now available</t>
  </si>
  <si>
    <t>IAPMO and the United Association have published the third edition of the illustrated Backflow Prevention Reference Manual, which covers methods of installation, inspection, and testing and provides instruction on how to recognize degrees of hazard or potential risks to potable water systems.</t>
  </si>
  <si>
    <t>New compliance path for 90.1 standard is announced</t>
  </si>
  <si>
    <t>ASHRAE has published a standalone guidance document that explains an optional third path toward complying with the 2016 edition of ASHRAE 90.1: Energy Standard for Buildings Except Low-Rise Residential Buildings. More&gt;&gt;</t>
  </si>
  <si>
    <t>Registration for WQA's conference is open</t>
  </si>
  <si>
    <t>ARCSA AP training is being held February 2-3</t>
  </si>
  <si>
    <t>The workshop at Tree People in Los Angeles will cover both active and passive rainwater harvesting techniques and includes a free copy of ARCSA's Rainwater Harvesting Manual. Registration for this and other workshops is available here.</t>
  </si>
  <si>
    <t>ASHRAE announces a call for programs for its 2016 conference</t>
  </si>
  <si>
    <t>ASHRAE's 2016 Annual Conference will be held June 25-29 in St. Louis, and the organization is accepting program proposals on a variety of topics until February 8. More&gt;&gt;</t>
  </si>
  <si>
    <t>IAPMO R&amp;T Labs is now accredited to test faucets in Mexico</t>
  </si>
  <si>
    <t>The organization offers testing and certification to the NMX-C-415-ONNCCE-2015 standard in the Mexican market, which is applicable to valves used in potable water hydraulic systems and faucets located in sanitary fixtures. More&gt;&gt;</t>
  </si>
  <si>
    <t>White House announces a new national public/private water innovation strategy</t>
  </si>
  <si>
    <t>The proposed framework will boost water sustainability and long-term water security by increasing the use of water-efficient and water-reuse technologies and promote investment in new water supply systems. More&gt;&gt;</t>
  </si>
  <si>
    <t>First national pump efficiency standards are issued</t>
  </si>
  <si>
    <t>Applicable to clean water pumps between 1 and 200 horsepower, the new standards will require the least-efficient 25 percent of pumps in today's market to be redesigned to improve efficiency and reduce energy losses. Over 30 years, pumps meeting these standards will help reduce electricity consumption by about 30 billion kilowatt-hours. </t>
  </si>
  <si>
    <t>Congress extends the tax credit for solar water heating</t>
  </si>
  <si>
    <t>A recently passed spending bill extends the Solar Investment Tax Credit for systems installed in residential and commercial properties for five years. The current 30 percent credit will remain in place through 2019 and then reduce to 26 percent in 2020 and 22 percent in 2021 before ending. More&gt;&gt;</t>
  </si>
  <si>
    <t>The spending bill also includes $400 million for water, sanitation, and hygiene under the Senator Paul Simon Water for the Poor Act of 2005, which could potentially provide at least 170,000 more people worldwide with safe water and hygienic toilets. More&gt;&gt;</t>
  </si>
  <si>
    <t>Microbeads are banned to protect public waterways</t>
  </si>
  <si>
    <t>Effective July 1, 2017, the Microbead-Free Waters Act of 2015 will prohibit the manufacture of personal care products that contain plastic microbeads, which can slip through water treatment systems after they are washed down the drain and end up in natural bodies of water. </t>
  </si>
  <si>
    <t>Research confirms that treated graywater is safe for irrigation</t>
  </si>
  <si>
    <t>A study conducted by researchers at The Zuckerberg Institute for Water Research found that no additional incidence of gastroenteritis or water-related diseases was caused by use of treated graywater in landscaping, even when compared to tap water and other irrigation water sources. More&gt;&gt;</t>
  </si>
  <si>
    <t>Millions of good bacteria are found in drinking water pipes</t>
  </si>
  <si>
    <t>These bacteria grow as biofilm on the inside of drinking water piping systems and may play a bigger role in water purification than previously thought, according to researchers at Lund University. More&gt;&gt;</t>
  </si>
  <si>
    <t>IAPMO seeks comments on pressure and temperature relief valves</t>
  </si>
  <si>
    <t>Water Environment Research Foundation and WateReuse Research Foundation to merge</t>
  </si>
  <si>
    <t>The integration of the two organizations will reduce water research redundancy and enhance and leverage investment into future research. More&gt;&gt;</t>
  </si>
  <si>
    <t>http://x.aspe.org/y.z?l=https%3A%2F%2Fwww.whitehouse.gov%2Fthe-press-office%2F2015%2F12%2F15%2Ffact-sheet-administration-announces-public-private-innovation-strategy&amp;e=3635&amp;j=318247430&amp;t=h</t>
  </si>
  <si>
    <t>http://x.aspe.org/y.z?l=http%3A%2F%2Fenergy.gov%2Fsites%2Fprod%2Ffiles%2F2015%2F12%2Ff28%2FPumps%20ECS%20Final%20Rule.pdf&amp;e=3635&amp;j=318247430&amp;t=h</t>
  </si>
  <si>
    <t>http://x.aspe.org/y.z?l=http%3A%2F%2Ffortune.com%2F2015%2F12%2F18%2Fsolar-wind-boom-tax-credits%2F&amp;e=3635&amp;j=318247430&amp;t=h</t>
  </si>
  <si>
    <t>http://x.aspe.org/y.z?l=http%3A%2F%2Fwww.wateraid.org%2Fus%2Fnews%2Fnews%2Fcongress-allocates-400-million-for-wash&amp;e=3635&amp;j=318247430&amp;t=h</t>
  </si>
  <si>
    <t>http://x.aspe.org/y.z?l=https%3A%2F%2Fwww.congress.gov%2Fbill%2F114th-congress%2Fhouse-bill%2F1321&amp;e=3635&amp;j=318247430&amp;t=h</t>
  </si>
  <si>
    <t>http://x.aspe.org/y.z?l=http%3A%2F%2Fin.bgu.ac.il%2Fen%2Fbidr%2Fziwr%2FPages%2Fnews%2Fgrey_water.aspx&amp;e=3635&amp;j=318247430&amp;t=h</t>
  </si>
  <si>
    <t>http://x.aspe.org/y.z?l=http%3A%2F%2Fwww.lunduniversity.lu.se%2Farticle%2Four-water-pipes-crawl-with-millions-of-bacteria&amp;e=3635&amp;j=318247430&amp;t=h</t>
  </si>
  <si>
    <t>http://x.aspe.org/y.z?l=http%3A%2F%2Fcodes.iapmo.org%2Fdocs%2F2015%2FUMC%2FSubmit%20Public%20Comment%20for%20UMC%20TIA%20003-15.pdf&amp;e=3635&amp;j=318247430&amp;t=h</t>
  </si>
  <si>
    <t>http://x.aspe.org/y.z?l=https%3A%2F%2Fwww.watereuse.org%2Fone-water-research-agenda-gains-momentum-with-the-proposed-merger-of-powerhouse-research-foundations%2F&amp;e=3635&amp;j=318247430&amp;t=h</t>
  </si>
  <si>
    <t>"&lt;p&gt;"&amp;left(len(c6-6))&amp;" &lt;a href='"&amp;right(c6,6)&amp;"&lt;/a&gt;&lt;/p&gt;"</t>
  </si>
  <si>
    <t>白宫宣布美国公有/私有水设施更新策略</t>
  </si>
  <si>
    <t>美国第一部泵效率标准公布</t>
  </si>
  <si>
    <t>国会延长太阳能水加热扣税期限</t>
  </si>
  <si>
    <t>美容微球将被禁止使用以保护公共水体</t>
  </si>
  <si>
    <t>研究确定，处理后的中水用于灌溉是安全的</t>
  </si>
  <si>
    <t>饮用水管道中发现无数种细菌</t>
  </si>
  <si>
    <t>IAPMO征求对压力温度安全阀的意见</t>
  </si>
  <si>
    <t>水环境研究基金会（WERF）和回用水研究基金会将合并</t>
  </si>
  <si>
    <t>03-03</t>
  </si>
  <si>
    <t>03-17</t>
  </si>
  <si>
    <t>03-31</t>
  </si>
  <si>
    <t>04-14</t>
  </si>
  <si>
    <t>04-28</t>
  </si>
  <si>
    <t>05-12</t>
  </si>
  <si>
    <t>06-09</t>
  </si>
  <si>
    <t>06-23</t>
  </si>
  <si>
    <t>07-07</t>
  </si>
  <si>
    <t>07-21</t>
  </si>
  <si>
    <t>08-04</t>
  </si>
  <si>
    <t>08-18</t>
  </si>
  <si>
    <t>09-01</t>
  </si>
  <si>
    <t>09-15</t>
  </si>
  <si>
    <t>09-29</t>
  </si>
  <si>
    <t>10-13</t>
  </si>
  <si>
    <t>10-27</t>
  </si>
  <si>
    <t>11-10</t>
  </si>
  <si>
    <t>11-23</t>
  </si>
  <si>
    <t>12-08</t>
  </si>
  <si>
    <t>12-22</t>
  </si>
  <si>
    <t>02-18</t>
  </si>
  <si>
    <t>02-04</t>
  </si>
  <si>
    <t>01-21</t>
  </si>
  <si>
    <t>01-07</t>
  </si>
  <si>
    <t>美国饮用给水中发现有潜在不安全的六价铬</t>
  </si>
  <si>
    <t>到2050年时亚洲可能会有34亿人生活在缺水地区</t>
  </si>
  <si>
    <t>新建的亚特兰大Falcons体育场将成为第一个获得节水银质LEED评级的体育场馆</t>
  </si>
  <si>
    <t>建筑业仍然缺乏全方位的技术</t>
  </si>
  <si>
    <t>PMI的调查表明用户对水问题的反应</t>
  </si>
  <si>
    <t>水系统中的致病菌正在增加保健费用</t>
  </si>
  <si>
    <t>Westlake Reed Leskosky 加盟 DLR 集团</t>
  </si>
  <si>
    <t>新的热泵加热和冷却安装训练和颁证班开办</t>
  </si>
  <si>
    <t>征求美国业主用建筑物信息管理手册的建议</t>
  </si>
  <si>
    <t>10月24-28将庆祝世界标准周</t>
  </si>
  <si>
    <t xml:space="preserve">A Tentative Interim Amendment to the 2015 edition of the Uniform Mechanical Code is available for public comment until January 20, 2016. The proposed changes and comment form can 1be found here. </t>
  </si>
  <si>
    <t>用水危机位列世界长期危险第三位</t>
  </si>
  <si>
    <t>联合国发布新的可持续性发展目标</t>
  </si>
  <si>
    <t>改善美国污水基础设施几乎需要3000亿美元</t>
  </si>
  <si>
    <t>回流防止手册现在可以买到</t>
  </si>
  <si>
    <t>符合90.1标准的新途径宣布</t>
  </si>
  <si>
    <t>WQA会议现在开始注册</t>
  </si>
  <si>
    <t>ARCSA AP 训练班将于2月2-3日举行</t>
  </si>
  <si>
    <t>ASHRAE宣布它的2016年会议</t>
  </si>
  <si>
    <t>IAPMO R&amp;T 实验室可以试验墨西哥的水嘴</t>
  </si>
  <si>
    <t xml:space="preserve">WQA Aquatech USA is now called the WQA Convention &amp; Exposition, and this year it will be held March 14-17 in Nashville. More information and registration are available here.  </t>
  </si>
  <si>
    <t>建筑给水排水界一起帮助密执安州受影响的家庭</t>
  </si>
  <si>
    <t>WQA发布铅污染情况报道</t>
  </si>
  <si>
    <t>纽约州将拨出50亿美元补助清洁能源</t>
  </si>
  <si>
    <t>去年首列LEED前10名的州是哪些？</t>
  </si>
  <si>
    <t>中国将计划安装带有其它功能的公共厕所</t>
  </si>
  <si>
    <t>DOE宣布建筑给水排水卫生器具新节能标准</t>
  </si>
  <si>
    <t>绿色建筑物标准用户手册发行</t>
  </si>
  <si>
    <t>有关奥大略节能规定变动的网上讲座将于2月9日举行</t>
  </si>
  <si>
    <t>ASHRAE征求它2017年冬季大会的论文</t>
  </si>
  <si>
    <t>他</t>
  </si>
  <si>
    <t>The final standards for residential boilers prohibit constant-burning pilots and require an automatic means of adjusting temperature. More&gt;&gt;</t>
  </si>
  <si>
    <t>The final standards for commercial pre-rinse spray valves set the maximum flow rate for these fittings at 1-1.28 gpm depending on class.More&gt;&gt;</t>
  </si>
  <si>
    <t>文尾连接</t>
  </si>
  <si>
    <t>文头连接</t>
  </si>
  <si>
    <t>工程周庆工程</t>
  </si>
  <si>
    <t>可持续性能源在美国能源中获得显著地位</t>
  </si>
  <si>
    <t>新奥尔良重新思考有争议的防洪方法</t>
  </si>
  <si>
    <t>自净式便池试验样品不用水和电能</t>
  </si>
  <si>
    <t>NSF出版饮用水除铅过滤器的规范</t>
  </si>
  <si>
    <t>ASHRAE发布新的计算90.1标准APP</t>
  </si>
  <si>
    <t>2016年建筑物安全月应经定下基调</t>
  </si>
  <si>
    <t>USGBC向您征求有关健康建筑物设计的建议</t>
  </si>
  <si>
    <t>雨水和中水利用的新报告</t>
  </si>
  <si>
    <t>若干组织联合开发基础设施证书颁证办法</t>
  </si>
  <si>
    <t>下周庆祝世界建筑给水排水日</t>
  </si>
  <si>
    <t>今年修漏水周需要漏水检查员</t>
  </si>
  <si>
    <t>2018年时世界绿色建筑的数量预计将翻番</t>
  </si>
  <si>
    <t>美国人支持改善水基础设施以防止健康危机</t>
  </si>
  <si>
    <t>公众嫌公共洗手间不卫生</t>
  </si>
  <si>
    <t>对每个州的建筑规范评价报告出版</t>
  </si>
  <si>
    <t>免费的网上讲座将讨论下一代便器</t>
  </si>
  <si>
    <t>EPA发布在线饮用水水质分布图</t>
  </si>
  <si>
    <t>医疗用气体培训证书征求意见</t>
  </si>
  <si>
    <t>IAPMO和WQA联合给在印度的水处理产品颁证</t>
  </si>
  <si>
    <t>下周星期二庆祝世界水日</t>
  </si>
  <si>
    <t>通往安全饮水改善或失败的道路在哪里？</t>
  </si>
  <si>
    <t>医院用水量降低但是水价上涨</t>
  </si>
  <si>
    <t>IAPMO寻求技术委员会成员</t>
  </si>
  <si>
    <t>美国NSF提供降低饮用水中微囊藻素过滤器的实验方法</t>
  </si>
  <si>
    <t>AWE新报告讨论旱灾管理和室内给水排水规定</t>
  </si>
  <si>
    <t>CIPH宣布最佳用水学校竞赛获奖者名单</t>
  </si>
  <si>
    <t>绿色建筑指数（GBI 01 ）共识委员会征集成员</t>
  </si>
  <si>
    <t>Culligan庆祝其成立80周年</t>
  </si>
  <si>
    <t>NIBS 建立建筑科学事业中心</t>
  </si>
  <si>
    <t>WaterAid获得首届合理用水奖</t>
  </si>
  <si>
    <t>&lt;p&gt;The Consensus Body of GBI 01-201x: Green Building Assessment Protocol for Commercial Buildings is looking for new members, particularly in the Testing and Standards interest category and the Government interest category. Contact maria@thegbi.org for &lt;a href='mailto:maria@thegbi.org'&gt;more information&lt;/a&gt;.&lt;/p&gt;</t>
  </si>
  <si>
    <t>The Status of Legislation, Regulation, Codes, and Standards on Indoor Plumbing Water Efficiency addresses impacts on product manufacturers, the energy- vs. water-efficiency conundrum, and the use 1of alternate water sources. More&gt;&gt;</t>
  </si>
  <si>
    <t>Managing Drought: Learning from Australia provides insights and lessons learned from Australia's decade-long drought, which has been mitigated through investments in innovative water planni1ng 1and community involvement.(more&gt;&gt;)</t>
  </si>
  <si>
    <t>行业领导们齐聚白宫庆祝世界水周</t>
  </si>
  <si>
    <t>缺水会威胁就业和经济成长</t>
  </si>
  <si>
    <t>稳定世界能源供应需要更多的水</t>
  </si>
  <si>
    <t>预计美国节能部门2016年将增加2万6千个新工作机会</t>
  </si>
  <si>
    <t>Greenpeace说：煤炭工业正在增加全球给水危机</t>
  </si>
  <si>
    <t>IAPMO的抗旱综合工具箱将帮助提高用水效率</t>
  </si>
  <si>
    <t>PMI发布新的卫生器具产品分类规则（PCR）指导文件</t>
  </si>
  <si>
    <t>ASHRAE年会开始注册</t>
  </si>
  <si>
    <t>国际水协会征求2017年用水效率年会论文</t>
  </si>
  <si>
    <t>ARCSA与Gaia大学合作提供雨水利用培训</t>
  </si>
  <si>
    <t>2016年水周到了！</t>
  </si>
  <si>
    <t>您生活在能源之星的优秀城市吗？</t>
  </si>
  <si>
    <t>全国市长挑战节水会议开始</t>
  </si>
  <si>
    <t>美国太阳能市场今年将发展得更快</t>
  </si>
  <si>
    <t>本周举行美国科学工程盛会</t>
  </si>
  <si>
    <t>ASHRAE征求对标准189.1变动和一项新的建筑物节能导则的意见</t>
  </si>
  <si>
    <t>2016年NFPA年会与展览开始注册</t>
  </si>
  <si>
    <t>征求对美国电器规范的意见</t>
  </si>
  <si>
    <t>一项新调查需要消防工程师提供意见</t>
  </si>
  <si>
    <t>在WQA的职业介绍中心寻找水处理领域的工作</t>
  </si>
  <si>
    <t>Jay R. Smith公司董事长逝世</t>
  </si>
  <si>
    <t>4月21日将举行免费的如何达到无能源消耗策略网上讲座</t>
  </si>
  <si>
    <t>The legislation</t>
  </si>
  <si>
    <t>amendment</t>
  </si>
  <si>
    <t>http://x.aspe.org/y.z?l=https%3A%2F%2Fwww.congress.gov%2Fbill%2F114th-congress%2Fsenate-bill%2F2012%2Ftext&amp;e=3615&amp;j=319815556&amp;t=h</t>
  </si>
  <si>
    <t>&lt;p&gt;The &lt;a href="http://x.aspe.org/y.z?l=https%3A%2F%2Fwww.congress.gov%2Fbill%2F114th-congress%2Fsenate-bill%2F2012%2Ftext&amp;e=3615&amp;j=319815556&amp;t=h"&gt;legislation&lt;/a&gt; contains an  &lt;a href="http://x.aspe.org/y.z?l=https%3A%2F%2Fwww.congress.gov%2Fbill%2F114th-congress%2Fsenate-bill%2F2012%2Ftext%23toc-id7c4576a334064549bc51bd23a7c390ed&amp;e=3615&amp;j=319815556&amp;t=h"amendment&lt;/a&gt; that would formally recognize the U.S. EPA's WaterSense program. It now must be reconciled with a House-passed energy bill that includes a similar WaterSense authorization.&lt;/p&gt;</t>
  </si>
  <si>
    <t>美国生活用水量显著下降</t>
  </si>
  <si>
    <t>参议院通过2016能源政策现代化法案</t>
  </si>
  <si>
    <t>截油池中的微生物会破坏污水管道吗？</t>
  </si>
  <si>
    <t>旧金山成为美国第一个大城市，法定新建筑必须使用太阳能板</t>
  </si>
  <si>
    <t>PERC公布它排水管排水能力研究补充报告</t>
  </si>
  <si>
    <t>免费网上讲座——新泵效率标准将于5月3日举行</t>
  </si>
  <si>
    <t>2016 ASSE国际年会将于11月8-11日在拉斯维加斯举行</t>
  </si>
  <si>
    <t>2016 WEFTEC注册开始</t>
  </si>
  <si>
    <t>第二届加拿大热泵会议将与CIPHEX West一起举行</t>
  </si>
  <si>
    <t>NFPA设立基金，深入消防教育</t>
  </si>
  <si>
    <t>ARCSA和北美国际联合工会签订备忘录</t>
  </si>
  <si>
    <t>居住建筑绿色建筑第三版已经出版</t>
  </si>
  <si>
    <t>Watts水技术公司开设了一个新的培训中心</t>
  </si>
  <si>
    <t>2010年以后平均水价已经上涨48%</t>
  </si>
  <si>
    <t>联邦对基础设施的投入将使国民经济增长几十亿</t>
  </si>
  <si>
    <t>白宫会议强调建筑物规范和标准对恢复功能的重要性</t>
  </si>
  <si>
    <t>加州州长签署了一项有关长期节水的行政命令</t>
  </si>
  <si>
    <t>缺水会使一个地区的国民经济总值降低6%</t>
  </si>
  <si>
    <t>您有没有想过军团菌这个名字是怎么来的？</t>
  </si>
  <si>
    <t>寻找雨水收集系统专家来制定一项新标准</t>
  </si>
  <si>
    <t>校园雨水工程竞赛得奖者展示新颖的雨水处理系统</t>
  </si>
  <si>
    <t>2016聪明用水发明开始登记</t>
  </si>
  <si>
    <t>NIBS征求2017建筑物创新大会文章摘要</t>
  </si>
  <si>
    <t>下星期庆祝美国基础设施周</t>
  </si>
  <si>
    <t>两家水研究基金会正式合并</t>
  </si>
  <si>
    <t>CIPH 寻求对Fort McMurray火灾受害者的帮助</t>
  </si>
  <si>
    <t>军团菌病例在15年内增加了几乎四分之一</t>
  </si>
  <si>
    <t>比利时城市革新项目用地下管道输送啤酒</t>
  </si>
  <si>
    <t>浮动式太阳能“Floatovoltaics”提供的不仅仅是可再生能源</t>
  </si>
  <si>
    <t>修复Flint的管道将需要八年和2亿1千600万美元</t>
  </si>
  <si>
    <t>互动的USGS地图标出美国地下水水质</t>
  </si>
  <si>
    <t>NFPA 13 公示征求公众意见</t>
  </si>
  <si>
    <t>ICC B组行动听证会报告公布</t>
  </si>
  <si>
    <t>PMI规范和标准学习班将于8月9-10日举办</t>
  </si>
  <si>
    <t>ARCSA AP 学习班还包括补充参观</t>
  </si>
  <si>
    <t>Greenbuild 2016 会议开始报名</t>
  </si>
  <si>
    <t>智能电网新标准出版</t>
  </si>
  <si>
    <t>ASHRAE 征求有关潮湿和干燥热气候条件下能耗和室内空气质量的论文</t>
  </si>
  <si>
    <t>GBI吸收用水效率委员会成员</t>
  </si>
  <si>
    <t>The scope of IAPMO's new A2L Task Group is to review all of the A2L proposed code changes and propose recommendations on coordinating the requirements with a pending update 1to ASHRAE 15 and how the UMC should address A2L refrigerants. More&gt;&gt; </t>
  </si>
  <si>
    <t>&lt;p&gt;The scope of IAPMO's new A2L Task Group is to review all of the A2L proposed code changes and propose recommendations on coordinating the requirements with a pending update 1to ASHRAE 15 and how the UMC should address A2L refrigerants. &lt;a href='http://x.aspe.org/y.z?l=http%3A%2F%2Fwww.iapmo.org%2FPress%20Releases%2F2016-06-15%20IAPMO%20Seeks%20UMC%20A2L%20Task%20Group%20Members.pdf&amp;e=3622&amp;j=320098373&amp;t=h'&gt;More&gt;&gt;&lt;/a&gt; &lt;/p&gt;</t>
  </si>
  <si>
    <t>which sent  &lt;a href='http://x.aspe.org/y.z?l=https%3A%2F%2Fblog.ospe.on.ca%2Fadvocacy%2Fletters-premier-wynne%2F&amp;e=3622&amp;j=320098373&amp;t=h'&gt;a protest letter&lt;/a&gt; claiming that engineers were ignored by the government in the drafting of the plan. &lt;/p&gt;</t>
  </si>
  <si>
    <t>&lt;p&gt;Although the plan suggests that Ontario's waste sector should capture greenhouse gas pollution that would otherwise be released into the air, it does not directly mention water systems, according to &lt;a href='http://x.aspe.org/y.z?l=https%3A%2F%2Fblog.ospe.on.ca%2Fadvocacy%2Fontarios-new-climate-strategy-looks-future-ignores-problems-today%2F&amp;e=3622&amp;j=320098373&amp;t=h'&gt;the Ontario Society of Professional Engineers&lt;/a&gt;,</t>
  </si>
  <si>
    <t>哪个城市利用它的水资源使其长远利益达到到极致？</t>
  </si>
  <si>
    <t>WaterSense庆祝节水10周年</t>
  </si>
  <si>
    <t>英国借鉴美国发展绿色建筑评级系统</t>
  </si>
  <si>
    <t>在Miami Beach开发商不遵照绿色建筑需付政府5%建筑总费用</t>
  </si>
  <si>
    <t>奥大略新的气候变化法忘了包括水了</t>
  </si>
  <si>
    <t>CDC新工具包参照ASHRAE军团菌标准</t>
  </si>
  <si>
    <t>IAPMO建立一项新基金以改善获得给水和排水服务</t>
  </si>
  <si>
    <t>ARCS第12届年会将注重“彻底改造给水”</t>
  </si>
  <si>
    <t>ICC年会注册开始</t>
  </si>
  <si>
    <t>新工作团体寻找冷却剂专家</t>
  </si>
  <si>
    <t>长时间给水中断的后果可能会是灾难性的</t>
  </si>
  <si>
    <t>加利福尼亚地下发现“水横财”</t>
  </si>
  <si>
    <t>美国成千上万给水系统不符合EPA的铅和铜标准</t>
  </si>
  <si>
    <t>世界上有三分之一的医院没有自来水</t>
  </si>
  <si>
    <t>臭氧破洞正在缩小吗？</t>
  </si>
  <si>
    <t>美国发现味道最好的饮用水</t>
  </si>
  <si>
    <t>ASHREA征求2017年会议的论文</t>
  </si>
  <si>
    <t>更新后的ASTM标准包括更严格的地震咨询者资格认证</t>
  </si>
  <si>
    <t>ICC CEO的妻子逝世</t>
  </si>
  <si>
    <t>半个美国的地下水有腐蚀性</t>
  </si>
  <si>
    <t>雄心勃勃的新项目目标2050年实现世界性的零排放</t>
  </si>
  <si>
    <t>2016年《标准水上卫生法典》出版</t>
  </si>
  <si>
    <t>需要委员会成员来制定两部新的水系统标准</t>
  </si>
  <si>
    <t>PMI宣布一项有关水传致病菌的研究项目</t>
  </si>
  <si>
    <t>IAPMO征集UPC标准工作组成员</t>
  </si>
  <si>
    <t>NSF和ASHRAE在制定预防水传疾病新标准上合作</t>
  </si>
  <si>
    <t>哪些国家节能最好？</t>
  </si>
  <si>
    <t>下一代便池国际标准进展</t>
  </si>
  <si>
    <t>新的同盟将整顿建筑产品评价程序</t>
  </si>
  <si>
    <t>新的外行净水手册问世</t>
  </si>
  <si>
    <t>NFPA颁发注重NFPA25的新证书</t>
  </si>
  <si>
    <t>2016 PMI大会开始注册</t>
  </si>
  <si>
    <t>IAPMO年会定于9月26-29举行</t>
  </si>
  <si>
    <t>下星期四有关于地震设计的免费网上讲座</t>
  </si>
  <si>
    <t>世界标准日论文竞赛截止日期是8月19日</t>
  </si>
  <si>
    <t>Delany产品公司的COO逝世</t>
  </si>
  <si>
    <t xml:space="preserve">The theme of this year's Plumbing Manufacturers International conference is "Proactively Managing Influencers." It is being held October 24-27 in Rosemont, Illinois, and registration is now open here. </t>
  </si>
  <si>
    <t>小型试验目标加州补充地下水</t>
  </si>
  <si>
    <t>600万美国人的饮用水中可能存在有毒化学物质</t>
  </si>
  <si>
    <t>美国20%海岸线的给水暗藏被海水污染的可能</t>
  </si>
  <si>
    <t>经济学家预见2017年建筑业增长</t>
  </si>
  <si>
    <t>ASHRAE两部能源标准公开征求意见</t>
  </si>
  <si>
    <t>IAPMO 2018版UPC和UMC修改意见公布供评论</t>
  </si>
  <si>
    <t>ICC-ES寻求PMG产品审查登录委员会成员</t>
  </si>
  <si>
    <t>ARCSA年会开始登记</t>
  </si>
  <si>
    <t>世界水周</t>
  </si>
  <si>
    <t>美国第一个水预测模型问世</t>
  </si>
  <si>
    <t>可口可乐公司宣称它成为第一家500强公司把所有用掉的水再补充回自然界</t>
  </si>
  <si>
    <t>奥大略继续向世界最大的水技术中心前进</t>
  </si>
  <si>
    <t>温哥华采纳了一项零排放建筑物计划</t>
  </si>
  <si>
    <t>用泡沫包裹的太阳光沸水装置</t>
  </si>
  <si>
    <t>为了降低自然灾害的影响需要恢复性能强的基础设施</t>
  </si>
  <si>
    <t>ICC寻求委员会成员</t>
  </si>
  <si>
    <t>有关节水和排水新标准的评论将被采纳</t>
  </si>
  <si>
    <t>纽约州学校饮用水必须进行含铅量检验</t>
  </si>
  <si>
    <t>加州发布回用水直接饮用的报告草案</t>
  </si>
  <si>
    <t>征求对UPC和UMC的意见</t>
  </si>
  <si>
    <t>燃气灶能效新标准草案发布</t>
  </si>
  <si>
    <t>开发下一代大便器的手册出版</t>
  </si>
  <si>
    <t>2017AHR展览会开始报名</t>
  </si>
  <si>
    <t>水力学学会（HI）寻求水泵优秀奖提名</t>
  </si>
  <si>
    <t>未来城市竞赛庆祝成立25周年</t>
  </si>
  <si>
    <t>第五届校园雨水工程比赛拉开帷幕</t>
  </si>
  <si>
    <t>WQA和NSF在水质问题上开展合作</t>
  </si>
  <si>
    <t>全球节能效率稍有提高</t>
  </si>
  <si>
    <t>今年WaterSence合作成员名单宣布</t>
  </si>
  <si>
    <t>马萨诸塞州和加州并列2016年节能效率记分卡第一名</t>
  </si>
  <si>
    <t>EPA回顾预防军团菌策略</t>
  </si>
  <si>
    <t>每天一个建筑给水排水术语开始了</t>
  </si>
  <si>
    <t>新博客和播客注重水处理工业</t>
  </si>
  <si>
    <t>墨西哥颁布第一部能耗效率法典</t>
  </si>
  <si>
    <t>征求对保健规范的意见</t>
  </si>
  <si>
    <t>GBCI宣布一项新的可持续性绿化管理标准</t>
  </si>
  <si>
    <t>欧洲水回用界成立新的工业联盟</t>
  </si>
  <si>
    <t>ICC-ES与创新研究实验室（Innovation Research Labs）合作</t>
  </si>
  <si>
    <t>弃用氢氟碳化物（HFC）达成协议</t>
  </si>
  <si>
    <t>您饮用瓶装水的习惯是如何伤害环境的？</t>
  </si>
  <si>
    <t>联合国出书说明超大城市将如何面临缺水的挑战</t>
  </si>
  <si>
    <t>两个雨水利用协会ARCSA和TRCA合并</t>
  </si>
  <si>
    <t>水研究所和IWSH基金会签署了解备忘录</t>
  </si>
  <si>
    <t>您的碳足迹如何影响北极的冰？</t>
  </si>
  <si>
    <t>EPA公布了一部指导有效规划雨水利用的新指南</t>
  </si>
  <si>
    <t>新版能耗效率标准公布</t>
  </si>
  <si>
    <t>WQA 2017年会开始注册</t>
  </si>
  <si>
    <t>节水发明协会征求演讲推荐稿</t>
  </si>
  <si>
    <t>水泵证书试验的免费网上讲座定于11月15日举行</t>
  </si>
  <si>
    <t>绿色建筑2017年年会征求演讲推荐稿</t>
  </si>
  <si>
    <t>Watts水技术公司收购PVI</t>
  </si>
  <si>
    <t>http://www.engineermate.com/Documents/Library//Organizations.htm</t>
  </si>
  <si>
    <t>美国有关规范机 构名称及网址</t>
  </si>
  <si>
    <t>http://www.engineermate.com/Ads/Manufacturers.htm</t>
  </si>
  <si>
    <t>生产厂商</t>
  </si>
  <si>
    <t>纽约市长签署绿色建筑法令</t>
  </si>
  <si>
    <t>加州Santa Monica通过了一下历史性的可持续发展法令</t>
  </si>
  <si>
    <t>加拿大明年将发起无碳标准</t>
  </si>
  <si>
    <t>ASHRAE正在采纳对两部修订标准的意见</t>
  </si>
  <si>
    <t>ARCSA寻求研究委员会成员</t>
  </si>
  <si>
    <t>ISO颁布新的污水标准</t>
  </si>
  <si>
    <t>CIPH宣布成立一个新的职业中心</t>
  </si>
  <si>
    <t>一个新的有活力的联盟成立</t>
  </si>
  <si>
    <t>Proposed changes to ASHRAE/IES Standard 90.2-2007R: Energy Efficient Design</t>
  </si>
  <si>
    <t xml:space="preserve"> of Low-Rise Residential Buildings and ASHRAE/IES/USGBC/ICC Standard 189.1: Standard for </t>
  </si>
  <si>
    <t>the Design of High Performance Green Buildings are open for public comment until December 19, 2016. To submit comments, visit ashrae.org/publicreviews.</t>
  </si>
  <si>
    <t>海军部门规划第一个零排放基地</t>
  </si>
  <si>
    <t>报告详细说明韩国如何改造给水排水系统以改善公众健康</t>
  </si>
  <si>
    <t>PPI提供了一个免费的塑料压力管道设计计算器</t>
  </si>
  <si>
    <t>WaterSence征求对洒水喷头体说明书草稿的意见</t>
  </si>
  <si>
    <t>对加拿大国家建筑规范的意见明天到期</t>
  </si>
  <si>
    <t>2017 CIPHEX巡回展览日期宣布</t>
  </si>
  <si>
    <t>CIPH妇女网开张</t>
  </si>
  <si>
    <t>大笔基础水设施预算批准了</t>
  </si>
  <si>
    <t>2015年美国水工业增长3%</t>
  </si>
  <si>
    <t>加拿大发现地球上最古老的水</t>
  </si>
  <si>
    <t>EPA改变水力压裂对饮用水影响的立场</t>
  </si>
  <si>
    <t>除了美国，中国名列可持续性建筑物需求榜首</t>
  </si>
  <si>
    <t>对盆浴和淋浴热水转换器性能有新要求</t>
  </si>
  <si>
    <t>建筑工程费用计算办法国际标准草案已经公布征求意见</t>
  </si>
  <si>
    <t>可持续性建筑物标准将互相调整</t>
  </si>
  <si>
    <t>ASHRAE 188免费网上讲座定于1月19日举行</t>
  </si>
  <si>
    <t>Viega被批准提供热泵系统授证培训</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</si>
</sst>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font>
    <font>
      <sz val="11"/>
      <color theme="1"/>
      <name val="Trebuchet MS"/>
      <family val="2"/>
    </font>
    <font>
      <b/>
      <sz val="11"/>
      <color rgb="FF000080"/>
      <name val="Verdana"/>
      <family val="2"/>
    </font>
    <font>
      <sz val="11"/>
      <color rgb="FF0000FF"/>
      <name val="Trebuchet MS"/>
      <family val="2"/>
    </font>
    <font>
      <b/>
      <i/>
      <sz val="11"/>
      <color rgb="FF000080"/>
      <name val="Verdana"/>
      <family val="2"/>
    </font>
    <font>
      <i/>
      <sz val="11"/>
      <color rgb="FF0000FF"/>
      <name val="Trebuchet MS"/>
      <family val="2"/>
    </font>
    <font>
      <sz val="11"/>
      <color rgb="FF000000"/>
      <name val="Trebuchet MS"/>
      <family val="2"/>
    </font>
    <font>
      <i/>
      <sz val="11"/>
      <color rgb="FF000000"/>
      <name val="Trebuchet MS"/>
      <family val="2"/>
    </font>
  </fonts>
  <fills count="6">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28">
    <xf numFmtId="0" fontId="0" fillId="0" borderId="0" xfId="0"/>
    <xf numFmtId="0" fontId="1" fillId="0" borderId="0" xfId="1" applyAlignment="1" applyProtection="1">
      <alignment wrapText="1"/>
    </xf>
    <xf numFmtId="0" fontId="0" fillId="0" borderId="0" xfId="0" applyAlignment="1">
      <alignment wrapText="1"/>
    </xf>
    <xf numFmtId="0" fontId="1" fillId="0" borderId="0" xfId="1" applyAlignment="1" applyProtection="1">
      <alignment vertical="center" wrapText="1"/>
    </xf>
    <xf numFmtId="0" fontId="0" fillId="0" borderId="0" xfId="0" applyAlignment="1">
      <alignment vertical="center"/>
    </xf>
    <xf numFmtId="0" fontId="3" fillId="0" borderId="0" xfId="0" applyFont="1" applyAlignment="1">
      <alignment vertical="center" wrapText="1"/>
    </xf>
    <xf numFmtId="0" fontId="3" fillId="0" borderId="0" xfId="0" applyFont="1" applyAlignment="1">
      <alignment wrapText="1"/>
    </xf>
    <xf numFmtId="0" fontId="0" fillId="0" borderId="0" xfId="0"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center" wrapText="1"/>
    </xf>
    <xf numFmtId="49" fontId="0" fillId="0" borderId="0" xfId="0" applyNumberFormat="1" applyAlignment="1">
      <alignment horizontal="right"/>
    </xf>
    <xf numFmtId="0" fontId="0" fillId="0" borderId="0" xfId="0" applyAlignment="1">
      <alignment horizontal="center"/>
    </xf>
    <xf numFmtId="0" fontId="3" fillId="2" borderId="0" xfId="0" applyFont="1" applyFill="1" applyAlignment="1">
      <alignment vertical="center" wrapText="1"/>
    </xf>
    <xf numFmtId="0" fontId="2" fillId="2" borderId="0" xfId="0" applyFont="1" applyFill="1" applyAlignment="1">
      <alignment vertical="center" wrapText="1"/>
    </xf>
    <xf numFmtId="0" fontId="1" fillId="2" borderId="0" xfId="1" applyFill="1" applyAlignment="1" applyProtection="1">
      <alignment vertical="center"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4" borderId="1" xfId="0" applyFill="1" applyBorder="1" applyAlignment="1">
      <alignment wrapText="1"/>
    </xf>
    <xf numFmtId="0" fontId="0" fillId="5" borderId="1" xfId="0" applyFill="1" applyBorder="1" applyAlignment="1">
      <alignment wrapText="1"/>
    </xf>
    <xf numFmtId="49" fontId="0" fillId="4"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0" fontId="1" fillId="0" borderId="0" xfId="1" applyAlignment="1" applyProtection="1"/>
    <xf numFmtId="0" fontId="1" fillId="0" borderId="0" xfId="1" applyAlignment="1" applyProtection="1">
      <alignment vertical="center"/>
    </xf>
    <xf numFmtId="0" fontId="8" fillId="0" borderId="0" xfId="0" applyFont="1" applyAlignment="1">
      <alignment vertical="center" wrapText="1"/>
    </xf>
    <xf numFmtId="0" fontId="7" fillId="0" borderId="0" xfId="0" applyFont="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lumAL/Addins/PlbgTool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modEmail.GetURL"/>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x.aspe.org/y.z?l=http%3A%2F%2Fwww.ciph.com%2Fnews%2F285526%2FCanadian-Hydronics-Conference-to-take-place-at-CIPHEX-West.htm&amp;e=3615&amp;j=319815556&amp;t=h" TargetMode="External"/><Relationship Id="rId13" Type="http://schemas.openxmlformats.org/officeDocument/2006/relationships/hyperlink" Target="http://x.aspe.org/y.z?l=https%3A%2F%2Fwww.congress.gov%2Fbill%2F114th-congress%2Fsenate-bill%2F2012%2Ftext&amp;e=3615&amp;j=319815556&amp;t=h" TargetMode="External"/><Relationship Id="rId3" Type="http://schemas.openxmlformats.org/officeDocument/2006/relationships/hyperlink" Target="http://x.aspe.org/y.z?l=http%3A%2F%2Fwww.businessinsider.com%2Fsan-francisco-all-new-buildings-must-have-solar-panels-2016-4&amp;e=3615&amp;j=319815556&amp;t=h" TargetMode="External"/><Relationship Id="rId7" Type="http://schemas.openxmlformats.org/officeDocument/2006/relationships/hyperlink" Target="http://x.aspe.org/y.z?l=http%3A%2F%2Fwww.weftec.org%2F&amp;e=3615&amp;j=319815556&amp;t=h" TargetMode="External"/><Relationship Id="rId12" Type="http://schemas.openxmlformats.org/officeDocument/2006/relationships/hyperlink" Target="http://x.aspe.org/y.z?l=http%3A%2F%2Fwww.businesswire.com%2Fnews%2Fhome%2F20160420006344%2Fen%2F&amp;e=3615&amp;j=319815556&amp;t=h" TargetMode="External"/><Relationship Id="rId2" Type="http://schemas.openxmlformats.org/officeDocument/2006/relationships/hyperlink" Target="http://x.aspe.org/y.z?l=http%3A%2F%2Fmanoa.hawaii.edu%2Fnews%2Farticle.php%3FaId%3D7828&amp;e=3615&amp;j=319815556&amp;t=h" TargetMode="External"/><Relationship Id="rId16" Type="http://schemas.openxmlformats.org/officeDocument/2006/relationships/printerSettings" Target="../printerSettings/printerSettings9.bin"/><Relationship Id="rId1" Type="http://schemas.openxmlformats.org/officeDocument/2006/relationships/hyperlink" Target="http://x.aspe.org/y.z?l=http%3A%2F%2Fwww.waterrf.org%2FPublicReportLibrary%2F4309A.pdf&amp;e=3615&amp;j=319815556&amp;t=h" TargetMode="External"/><Relationship Id="rId6" Type="http://schemas.openxmlformats.org/officeDocument/2006/relationships/hyperlink" Target="http://x.aspe.org/y.z?l=http%3A%2F%2Fasse-plumbing.org%2Fam16&amp;e=3615&amp;j=319815556&amp;t=h" TargetMode="External"/><Relationship Id="rId11" Type="http://schemas.openxmlformats.org/officeDocument/2006/relationships/hyperlink" Target="http://x.aspe.org/y.z?l=https%3A%2F%2Fwww.nahb.org%2Fen%2Fnews-and-publications%2Fpress-releases%2F2016%2F04%2Fthird-edition-of-ansi-approved-national-green-building-standard-now-available.aspx&amp;e=3615&amp;j=319815556&amp;t=h" TargetMode="External"/><Relationship Id="rId5" Type="http://schemas.openxmlformats.org/officeDocument/2006/relationships/hyperlink" Target="http://x.aspe.org/y.z?l=http%3A%2F%2Festore.pumps.org%2FEducation%2FDOE-Pump-Webinar.aspx&amp;e=3615&amp;j=319815556&amp;t=h" TargetMode="External"/><Relationship Id="rId15" Type="http://schemas.openxmlformats.org/officeDocument/2006/relationships/hyperlink" Target="http://x.aspe.org/y.z?l=https%3A%2F%2Fwww.congress.gov%2Fbill%2F114th-congress%2Fsenate-bill%2F2012%2Ftext&amp;e=3615&amp;j=319815556&amp;t=h" TargetMode="External"/><Relationship Id="rId10" Type="http://schemas.openxmlformats.org/officeDocument/2006/relationships/hyperlink" Target="http://x.aspe.org/y.z?l=http%3A%2F%2Fwww.liuna.org%2Fnews%2Fstory%2Flaborers%25E2%2580%2599-union-and-arcsa-sign-historic-agreement-for-safe-water-management&amp;e=3615&amp;j=319815556&amp;t=h" TargetMode="External"/><Relationship Id="rId4" Type="http://schemas.openxmlformats.org/officeDocument/2006/relationships/hyperlink" Target="http://x.aspe.org/y.z?l=http%3A%2F%2Fwww.plumbingefficiencyresearchcoalition.org%2Fwp-content%2Fuploads%2F2016%2F04%2FPERC-2-0_2-1-FINAL.pdf&amp;e=3615&amp;j=319815556&amp;t=h" TargetMode="External"/><Relationship Id="rId9" Type="http://schemas.openxmlformats.org/officeDocument/2006/relationships/hyperlink" Target="http://x.aspe.org/y.z?l=http%3A%2F%2Fwww.nfpa.org%2Ftraining%2Fscholarships-awards-grants%2Ffire-protection-engineering-graduate-support-fund&amp;e=3615&amp;j=319815556&amp;t=h" TargetMode="External"/><Relationship Id="rId14" Type="http://schemas.openxmlformats.org/officeDocument/2006/relationships/hyperlink" Target="http://x.aspe.org/y.z?l=https%3A%2F%2Fwww.congress.gov%2Fbill%2F114th-congress%2Fsenate-bill%2F2012%2Ftext%23toc-id7c4576a334064549bc51bd23a7c390ed&amp;e=3615&amp;j=319815556&amp;t=h"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x.aspe.org/y.z?l=https%3A%2F%2Fwww.epa.gov%2Fgreen-infrastructure%2F2015-campus-rainworks-challenge&amp;e=3617&amp;j=319890821&amp;t=h" TargetMode="External"/><Relationship Id="rId13" Type="http://schemas.openxmlformats.org/officeDocument/2006/relationships/hyperlink" Target="http://x.aspe.org/y.z?l=http%3A%2F%2Fwww.ciph.com%2Fnews%2F288077%2FWe-Stand-With-Fort-McMurray---Donate-Now.htm&amp;e=3617&amp;j=319890821&amp;t=h" TargetMode="External"/><Relationship Id="rId3" Type="http://schemas.openxmlformats.org/officeDocument/2006/relationships/hyperlink" Target="http://x.aspe.org/y.z?l=https%3A%2F%2Fwww.whitehouse.gov%2Fthe-press-office%2F2016%2F05%2F10%2Ffact-sheet-obama-administration-announces-public-and-private-sector&amp;e=3617&amp;j=319890821&amp;t=h" TargetMode="External"/><Relationship Id="rId7" Type="http://schemas.openxmlformats.org/officeDocument/2006/relationships/hyperlink" Target="http://x.aspe.org/y.z?l=http%3A%2F%2Fwww.iapmo.org%2FPress%20Releases%2F2016-05-02%20ASSE%2021000%20Working%20Group.pdf&amp;e=3617&amp;j=319890821&amp;t=h" TargetMode="External"/><Relationship Id="rId12" Type="http://schemas.openxmlformats.org/officeDocument/2006/relationships/hyperlink" Target="http://x.aspe.org/y.z?l=http%3A%2F%2Fwww.werf.org%2Fc%2FPressReleases%2F2016%2FFoundations_Join_Forces_to_Advance_the_Concept_of_One_Water.aspx&amp;e=3617&amp;j=319890821&amp;t=h" TargetMode="External"/><Relationship Id="rId2" Type="http://schemas.openxmlformats.org/officeDocument/2006/relationships/hyperlink" Target="http://x.aspe.org/y.z?l=https%3A%2F%2Fwatereuse.org%2Fnew-economic-benefits-analysis-of-drinking-water-and-clean-water-state-revolving-funds-reveals-billions-in-return-on-federal-investment%2F&amp;e=3617&amp;j=319890821&amp;t=h" TargetMode="External"/><Relationship Id="rId1" Type="http://schemas.openxmlformats.org/officeDocument/2006/relationships/hyperlink" Target="http://x.aspe.org/y.z?l=http%3A%2F%2Fwww.circleofblue.org%2Fwaterpricing%2F&amp;e=3617&amp;j=319890821&amp;t=h" TargetMode="External"/><Relationship Id="rId6" Type="http://schemas.openxmlformats.org/officeDocument/2006/relationships/hyperlink" Target="http://x.aspe.org/y.z?l=http%3A%2F%2F99percentinvisible.org%2Fepisode%2Fthe-grand-dame-of-broad-street%2F&amp;e=3617&amp;j=319890821&amp;t=h" TargetMode="External"/><Relationship Id="rId11" Type="http://schemas.openxmlformats.org/officeDocument/2006/relationships/hyperlink" Target="http://x.aspe.org/y.z?l=http%3A%2F%2Finfrastructureweek.org%2F&amp;e=3617&amp;j=319890821&amp;t=h" TargetMode="External"/><Relationship Id="rId5" Type="http://schemas.openxmlformats.org/officeDocument/2006/relationships/hyperlink" Target="http://x.aspe.org/y.z?l=http%3A%2F%2Fwww.worldbank.org%2Fen%2Ftopic%2Fwater%2Fpublication%2Fhigh-and-dry-climate-change-water-and-the-economy%3FCID%3DWAT_TT_Water_EN_EXT&amp;e=3617&amp;j=319890821&amp;t=h" TargetMode="External"/><Relationship Id="rId10" Type="http://schemas.openxmlformats.org/officeDocument/2006/relationships/hyperlink" Target="http://x.aspe.org/y.z?l=http%3A%2F%2Fwww.nibs.org%2Fnews%2F287393%2FInstitute-Calls-for-Abstracts-to-Present-at-Building-Innovation-2017.htm&amp;e=3617&amp;j=319890821&amp;t=h" TargetMode="External"/><Relationship Id="rId4" Type="http://schemas.openxmlformats.org/officeDocument/2006/relationships/hyperlink" Target="http://x.aspe.org/y.z?l=https%3A%2F%2Fwww.gov.ca.gov%2Fhome.php&amp;e=3617&amp;j=319890821&amp;t=h" TargetMode="External"/><Relationship Id="rId9" Type="http://schemas.openxmlformats.org/officeDocument/2006/relationships/hyperlink" Target="http://x.aspe.org/y.z?l=https%3A%2F%2Fwww.watersmartinnovations.com%2F&amp;e=3617&amp;j=319890821&amp;t=h" TargetMode="External"/><Relationship Id="rId1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hyperlink" Target="http://x.aspe.org/y.z?l=http%3A%2F%2Fwww.arcsa.org%2Fevents%2FEventDetails.aspx%3Fid%3D781679%26amp%3Bgroup%3D&amp;e=3620&amp;j=320032365&amp;t=h" TargetMode="External"/><Relationship Id="rId13" Type="http://schemas.openxmlformats.org/officeDocument/2006/relationships/printerSettings" Target="../printerSettings/printerSettings11.bin"/><Relationship Id="rId3" Type="http://schemas.openxmlformats.org/officeDocument/2006/relationships/hyperlink" Target="http://x.aspe.org/y.z?l=https%3A%2F%2Fwww.wired.com%2F2016%2F05%2Fbruges-built-underground-beer-pipeline-improve-traffic%2F%23slide-2&amp;e=3620&amp;j=320032365&amp;t=h" TargetMode="External"/><Relationship Id="rId7" Type="http://schemas.openxmlformats.org/officeDocument/2006/relationships/hyperlink" Target="http://x.aspe.org/y.z?l=https%3A%2F%2Fwww.safeplumbing.org%2Fpmi%2Fevents%2Fcalendar%2Fevent%2Fpmi-codes-standards-workshop&amp;e=3620&amp;j=320032365&amp;t=h" TargetMode="External"/><Relationship Id="rId12" Type="http://schemas.openxmlformats.org/officeDocument/2006/relationships/hyperlink" Target="mailto:emily@thegbi.org" TargetMode="External"/><Relationship Id="rId2" Type="http://schemas.openxmlformats.org/officeDocument/2006/relationships/hyperlink" Target="http://x.aspe.org/y.z?l=http%3A%2F%2Fwww.theguardian.com%2Fus-news%2F2016%2Fjun%2F06%2Fflint-water-crisis-lead-pipes-infrastructure-cost%3FCMP%3DShare_iOSApp_Other&amp;e=3620&amp;j=320032365&amp;t=h" TargetMode="External"/><Relationship Id="rId1" Type="http://schemas.openxmlformats.org/officeDocument/2006/relationships/hyperlink" Target="http://x.aspe.org/y.z?l=https%3A%2F%2Fwww.washingtonpost.com%2Fnews%2Fto-your-health%2Fwp%2F2016%2F06%2F07%2Flegionnaires-outbreaks-cases-nearly-quadrupled-in-15-years%2F&amp;e=3620&amp;j=320032365&amp;t=h" TargetMode="External"/><Relationship Id="rId6" Type="http://schemas.openxmlformats.org/officeDocument/2006/relationships/hyperlink" Target="http://x.aspe.org/y.z?l=http%3A%2F%2Fwww.nfpa.org%2Fcodes-and-standards%2Fall-codes-and-standards%2Flist-of-codes-and-standards%3Fmode%3Dcode%26amp%3Bcode%3D13%26amp%3Btab%3Deditions&amp;e=3620&amp;j=320032365&amp;t=h" TargetMode="External"/><Relationship Id="rId11" Type="http://schemas.openxmlformats.org/officeDocument/2006/relationships/hyperlink" Target="http://x.aspe.org/y.z?l=https%3A%2F%2Fashrae.org%2Fnews%2F2016%2Fpapers-sought-for-ashrae-conference-on-energy-indoor-environment-in-hot-climates&amp;e=3620&amp;j=320032365&amp;t=h" TargetMode="External"/><Relationship Id="rId5" Type="http://schemas.openxmlformats.org/officeDocument/2006/relationships/hyperlink" Target="http://x.aspe.org/y.z?l=http%3A%2F%2Fnawqatrends.wim.usgs.gov%2FDecadal%2F&amp;e=3620&amp;j=320032365&amp;t=h" TargetMode="External"/><Relationship Id="rId10" Type="http://schemas.openxmlformats.org/officeDocument/2006/relationships/hyperlink" Target="http://x.aspe.org/y.z?l=https%3A%2F%2Fashrae.org%2Fnews%2F2016%2Fsmart-grid-standard-published-key-piece-supporting-modernization-of-global-grid&amp;e=3620&amp;j=320032365&amp;t=h" TargetMode="External"/><Relationship Id="rId4" Type="http://schemas.openxmlformats.org/officeDocument/2006/relationships/hyperlink" Target="http://x.aspe.org/y.z?l=http%3A%2F%2Fwww.nytimes.com%2F2016%2F05%2F24%2Fscience%2Fsolar-power-floating-on-water.html%3Frref%3Dcollection%252Fsectioncollection%252Fearth%26amp%3Baction%3Dclick%26amp%3BcontentCollection%3Dearth%26amp%3Bregion%3Dstream%26amp%3Bmodule%3Dstream_unit%26amp%3Bversion%3Dlatest%26amp%3BcontentPlacement%3D7%26amp%3Bpgtype%3Dsectionfront%26amp%3B_r&amp;e=3620&amp;j=320032365&amp;t=h" TargetMode="External"/><Relationship Id="rId9" Type="http://schemas.openxmlformats.org/officeDocument/2006/relationships/hyperlink" Target="http://x.aspe.org/y.z?l=https%3A%2F%2Fgreenbuildexpo.com%2FAttendee%2FHome&amp;e=3620&amp;j=320032365&amp;t=h"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x.aspe.org/y.z?l=http%3A%2F%2Fmedia.iccsafe.org%2F2016_ICC_PCH%2Findex.html&amp;e=3622&amp;j=320098373&amp;t=h" TargetMode="External"/><Relationship Id="rId3" Type="http://schemas.openxmlformats.org/officeDocument/2006/relationships/hyperlink" Target="http://x.aspe.org/y.z?l=http%3A%2F%2Fwww.breeamusa.com%2F&amp;e=3622&amp;j=320098373&amp;t=h" TargetMode="External"/><Relationship Id="rId7" Type="http://schemas.openxmlformats.org/officeDocument/2006/relationships/hyperlink" Target="http://x.aspe.org/y.z?l=http%3A%2F%2Fwww.arcsa.org%2Fevents%2FEventDetails.aspx%3Fid%3D807684%26amp%3Bgroup%3D&amp;e=3622&amp;j=320098373&amp;t=h" TargetMode="External"/><Relationship Id="rId2" Type="http://schemas.openxmlformats.org/officeDocument/2006/relationships/hyperlink" Target="http://x.aspe.org/y.z?l=https%3A%2F%2Fwww3.epa.gov%2Fwatersense%2Fabout_us%2Fmilestones.html&amp;e=3622&amp;j=320098373&amp;t=h" TargetMode="External"/><Relationship Id="rId1" Type="http://schemas.openxmlformats.org/officeDocument/2006/relationships/hyperlink" Target="http://x.aspe.org/y.z?l=https%3A%2F%2Fwww.arcadis.com%2Fmedia%2F4%2F6%2F2%2F%257B462EFA0A-4278-49DF-9943-C067182CA682%257DArcadis%20Sustainable%20Cities%20Water%20Index_003.pdf&amp;e=3622&amp;j=320098373&amp;t=h" TargetMode="External"/><Relationship Id="rId6" Type="http://schemas.openxmlformats.org/officeDocument/2006/relationships/hyperlink" Target="http://x.aspe.org/y.z?l=http%3A%2F%2Fwww.iwsh.org%2FPages%2Fdefault.aspx&amp;e=3622&amp;j=320098373&amp;t=h" TargetMode="External"/><Relationship Id="rId5" Type="http://schemas.openxmlformats.org/officeDocument/2006/relationships/hyperlink" Target="http://x.aspe.org/y.z?l=http%3A%2F%2Fwww.cdc.gov%2Flegionella%2Fmaintenance%2Fwmp-toolkit.html&amp;e=3622&amp;j=320098373&amp;t=h" TargetMode="External"/><Relationship Id="rId10" Type="http://schemas.openxmlformats.org/officeDocument/2006/relationships/printerSettings" Target="../printerSettings/printerSettings12.bin"/><Relationship Id="rId4" Type="http://schemas.openxmlformats.org/officeDocument/2006/relationships/hyperlink" Target="http://x.aspe.org/y.z?l=http%3A%2F%2Fwww.miamiherald.com%2Fnews%2Flocal%2Fcommunity%2Fmiami-dade%2Fmiami-beach%2Farticle74643237.html&amp;e=3622&amp;j=320098373&amp;t=h" TargetMode="External"/><Relationship Id="rId9" Type="http://schemas.openxmlformats.org/officeDocument/2006/relationships/hyperlink" Target="http://x.aspe.org/y.z?l=http%3A%2F%2Fwww.iapmo.org%2FPress%20Releases%2F2016-06-15%20IAPMO%20Seeks%20UMC%20A2L%20Task%20Group%20Members.pdf&amp;e=3622&amp;j=320098373&amp;t=h"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x.aspe.org/y.z?l=http%3A%2F%2Fwww.globest.com%2Fsites%2FpartnerESI%2F2016%2F06%2F09%2Fastm-updates-standards-for-assessing-building-seismic-risk%2F&amp;e=3624&amp;j=320178448&amp;t=h" TargetMode="External"/><Relationship Id="rId3" Type="http://schemas.openxmlformats.org/officeDocument/2006/relationships/hyperlink" Target="http://x.aspe.org/y.z?l=http%3A%2F%2Fwww.cnn.com%2F2016%2F06%2F28%2Fus%2Fepa-lead-in-u-s-water-systems%2F&amp;e=3624&amp;j=320178448&amp;t=h" TargetMode="External"/><Relationship Id="rId7" Type="http://schemas.openxmlformats.org/officeDocument/2006/relationships/hyperlink" Target="http://x.aspe.org/y.z?l=http%3A%2F%2Fashraem.confex.com%2Fashraem%2Fs17%2Fcfp.cgi&amp;e=3624&amp;j=320178448&amp;t=h" TargetMode="External"/><Relationship Id="rId2" Type="http://schemas.openxmlformats.org/officeDocument/2006/relationships/hyperlink" Target="http://x.aspe.org/y.z?l=http%3A%2F%2Fnews.stanford.edu%2F2016%2F06%2F27%2Fstanford-scientists-find-water-windfall-beneath-californias-central-valley%2F&amp;e=3624&amp;j=320178448&amp;t=h" TargetMode="External"/><Relationship Id="rId1" Type="http://schemas.openxmlformats.org/officeDocument/2006/relationships/hyperlink" Target="http://x.aspe.org/y.z?l=https%3A%2F%2Fwww.dhs.gov%2Fsites%2Fdefault%2Ffiles%2Fpublications%2Fniac-water-resilience-study-draft-06-09-16-508.pdf&amp;e=3624&amp;j=320178448&amp;t=h" TargetMode="External"/><Relationship Id="rId6" Type="http://schemas.openxmlformats.org/officeDocument/2006/relationships/hyperlink" Target="http://x.aspe.org/y.z?l=http%3A%2F%2Fwww.awwa.org%2Fresources-tools%2Fpublic-affairs%2Fpress-room%2Fpress-release%2Farticleid%2F4230%2Fbloomington-mn-wins-best-of-the-best-tap-water-taste-test.aspx&amp;e=3624&amp;j=320178448&amp;t=h" TargetMode="External"/><Relationship Id="rId5" Type="http://schemas.openxmlformats.org/officeDocument/2006/relationships/hyperlink" Target="http://x.aspe.org/y.z?l=http%3A%2F%2Fwww.nytimes.com%2F2016%2F07%2F01%2Fscience%2Fozone-hole-shrinking-montreal-protocol.html%3Frref%3Dcollection%252Fsectioncollection%252Fearth%26amp%3Baction%3Dclick%26amp%3BcontentCollection%3Dearth%26amp%3Bregion%3Drank%26amp%3Bmodule%3Dpackage%26amp%3Bversion%3Dhighlights%26amp%3BcontentPlacement%3D1%26amp%3Bpgtype%3Dsectionf&amp;e=3624&amp;j=320178448&amp;t=h" TargetMode="External"/><Relationship Id="rId10" Type="http://schemas.openxmlformats.org/officeDocument/2006/relationships/printerSettings" Target="../printerSettings/printerSettings13.bin"/><Relationship Id="rId4" Type="http://schemas.openxmlformats.org/officeDocument/2006/relationships/hyperlink" Target="http://x.aspe.org/y.z?l=http%3A%2F%2Fwww.jhsph.edu%2Fnews%2Fnews-releases%2F2016%2Fstudy-one-third-of-hospitals-in-developing-world-lack-running-water.html&amp;e=3624&amp;j=320178448&amp;t=h" TargetMode="External"/><Relationship Id="rId9" Type="http://schemas.openxmlformats.org/officeDocument/2006/relationships/hyperlink" Target="http://x.aspe.org/y.z?l=http%3A%2F%2Fobits.dignitymemorial.com%2Fdignity-memorial%2Fobituary.aspx%3Fn%3DBarrie-Sims%26amp%3Blc%3D4397%26amp%3Bpid%3D180406325%26amp%3Bmid%3D6978850&amp;e=3624&amp;j=320178448&amp;t=h" TargetMode="Externa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http://x.aspe.org/y.z?l=http%3a%2f%2fwww.cdc.gov%2fmahc%2feditions%2fcurrent.html&amp;j=320250186&amp;e=3621&amp;p=1&amp;t=h&amp;" TargetMode="External"/><Relationship Id="rId7" Type="http://schemas.openxmlformats.org/officeDocument/2006/relationships/hyperlink" Target="http://x.aspe.org/y.z?l=http%3a%2f%2fwww.nsf.org%2fnewsroom%2fnsf-international-and-ashrae-sign-agreement-to-advance-knowledge-of-buildin&amp;j=320250186&amp;e=3621&amp;p=1&amp;t=h&amp;" TargetMode="External"/><Relationship Id="rId2" Type="http://schemas.openxmlformats.org/officeDocument/2006/relationships/hyperlink" Target="http://x.aspe.org/y.z?l=http%3a%2f%2fwww.worldgbc.org%2factivities%2fnews%2fglobal-news%2fworldgbc-launches-groundbreaking-project-ensure-all-buildings-are-net-zero-2050%2f&amp;j=320250186&amp;e=3621&amp;p=1&amp;t=h&amp;" TargetMode="External"/><Relationship Id="rId1" Type="http://schemas.openxmlformats.org/officeDocument/2006/relationships/hyperlink" Target="http://x.aspe.org/y.z?l=https%3a%2f%2fwww.usgs.gov%2fnews%2fnew-study-shows-high-potential-groundwater-be-corrosive-half-us-states-0&amp;j=320250186&amp;e=3621&amp;p=1&amp;t=h&amp;" TargetMode="External"/><Relationship Id="rId6" Type="http://schemas.openxmlformats.org/officeDocument/2006/relationships/hyperlink" Target="http://x.aspe.org/y.z?l=http%3a%2f%2fiapmo.org%2fPress%2520Releases%2f2016-07-15%2520IAPMO%2520Seeks%2520UPC%2520Standards%2520Task%2520Group%2520Members.pdf&amp;j=320250186&amp;e=3621&amp;p=1&amp;t=h&amp;" TargetMode="External"/><Relationship Id="rId5" Type="http://schemas.openxmlformats.org/officeDocument/2006/relationships/hyperlink" Target="http://x.aspe.org/y.z?l=https%3a%2f%2fwww.safeplumbing.org%2fnews%2fpmi-press-releases%2farticle%2fpmi-issues-rfp-to-determine-if-low-flow-rates-in-plumbing-systems-yield-opportunistic-waterborne-pathogens&amp;j=320250186&amp;e=3621&amp;p=1&amp;t=h&amp;" TargetMode="External"/><Relationship Id="rId4" Type="http://schemas.openxmlformats.org/officeDocument/2006/relationships/hyperlink" Target="http://x.aspe.org/y.z?l=http%3a%2f%2fwww.asse-plumbing.org%2fnews%2f2016-06-10%2520Water%2520Systems%2520Working%2520Groups.pdf&amp;j=320250186&amp;e=3621&amp;p=1&amp;t=h&amp;"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x.aspe.org/y.z?l=http%3a%2f%2fwww.nibs.org%2fnews%2f299524%2f-August-BSSC-Webinar-to-Address-Seismic-Isolation-Design.htm&amp;j=320324554&amp;e=3621&amp;p=1&amp;t=h&amp;" TargetMode="External"/><Relationship Id="rId3" Type="http://schemas.openxmlformats.org/officeDocument/2006/relationships/hyperlink" Target="http://x.aspe.org/y.z?l=http%3a%2f%2fwww.icc-es.org%2fNews%2fNR%2f2016%2f072816-Alliance.shtml&amp;j=320324554&amp;e=3621&amp;p=1&amp;t=h&amp;" TargetMode="External"/><Relationship Id="rId7" Type="http://schemas.openxmlformats.org/officeDocument/2006/relationships/hyperlink" Target="http://x.aspe.org/y.z?l=http%3a%2f%2fiapmo.org%2fPages%2fIAPMOConference.aspx&amp;j=320324554&amp;e=3621&amp;p=1&amp;t=h&amp;" TargetMode="External"/><Relationship Id="rId2" Type="http://schemas.openxmlformats.org/officeDocument/2006/relationships/hyperlink" Target="http://x.aspe.org/y.z?l=https%3a%2f%2fwww.ansi.org%2fnews_publications%2fnews_story.aspx%3fmenuid%3d7%26amp%3barticleid%3d541d8e07-68c3-4a33-bd3a-63bc2156d158%26amp%3bsource%3dwhatsnew072516&amp;j=320324554&amp;e=3621&amp;p=1&amp;t=h&amp;" TargetMode="External"/><Relationship Id="rId1" Type="http://schemas.openxmlformats.org/officeDocument/2006/relationships/hyperlink" Target="http://x.aspe.org/y.z?l=http%3a%2f%2faceee.org%2fresearch-report%2fe1602&amp;j=320324554&amp;e=3621&amp;p=1&amp;t=h&amp;" TargetMode="External"/><Relationship Id="rId6" Type="http://schemas.openxmlformats.org/officeDocument/2006/relationships/hyperlink" Target="http://x.aspe.org/y.z?l=https%3a%2f%2fwww.safeplumbing.org%2fpmi%2fevents%2fcalendar%2fevent%2fpmi-2016-conference&amp;j=320324554&amp;e=3621&amp;p=1&amp;t=h&amp;" TargetMode="External"/><Relationship Id="rId11" Type="http://schemas.openxmlformats.org/officeDocument/2006/relationships/printerSettings" Target="../printerSettings/printerSettings15.bin"/><Relationship Id="rId5" Type="http://schemas.openxmlformats.org/officeDocument/2006/relationships/hyperlink" Target="http://x.aspe.org/y.z?l=https%3a%2f%2fcommunity.nfpa.org%2fexternal-link.jspa%3furl%3dhttp%253A%252F%252Fwww.nfpa.org%252Fcsitms&amp;j=320324554&amp;e=3621&amp;p=1&amp;t=h&amp;" TargetMode="External"/><Relationship Id="rId10" Type="http://schemas.openxmlformats.org/officeDocument/2006/relationships/hyperlink" Target="http://x.aspe.org/y.z?l=http%3a%2f%2fwww.hillandwood.com%2fhome%2findex.cfm%2fobituaries%2fview%2ffh_id%2f10702%2fid%2f3825725&amp;j=320324554&amp;e=3621&amp;p=1&amp;t=h&amp;" TargetMode="External"/><Relationship Id="rId4" Type="http://schemas.openxmlformats.org/officeDocument/2006/relationships/hyperlink" Target="http://x.aspe.org/y.z?l=https%3a%2f%2fwww.wqa.org%2fprograms-services%2fresources%2fnews-releases%2fid%2f93%2fwqa-offers-free-water-treatment-for-dummies-booklet&amp;j=320324554&amp;e=3621&amp;p=1&amp;t=h&amp;" TargetMode="External"/><Relationship Id="rId9" Type="http://schemas.openxmlformats.org/officeDocument/2006/relationships/hyperlink" Target="http://x.aspe.org/y.z?l=https%3a%2f%2fwww.ansi.org%2fnews_publications%2fnews_story.aspx%3fmenuid%3d7%26amp%3barticleid%3d531c5140-43ed-48fb-a563-28698a4a45c0%26amp%3bsource%3dwhatsnew080116&amp;j=320324554&amp;e=3621&amp;p=1&amp;t=h&amp;"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x.aspe.org/y.z?l=http%3a%2f%2fwww.arcsa.org%2fevents%2fEventDetails.aspx%3fid%3d807684%26amp%3bgroup%3d&amp;j=320399569&amp;e=3623&amp;p=1&amp;t=h&amp;" TargetMode="External"/><Relationship Id="rId3" Type="http://schemas.openxmlformats.org/officeDocument/2006/relationships/hyperlink" Target="http://x.aspe.org/y.z?l=https%3a%2f%2fnews.osu.edu%2fnews%2f2016%2f08%2f04%2fsubwater%2f&amp;j=320399569&amp;e=3623&amp;p=1&amp;t=h&amp;" TargetMode="External"/><Relationship Id="rId7" Type="http://schemas.openxmlformats.org/officeDocument/2006/relationships/hyperlink" Target="http://x.aspe.org/y.z?l=http%3a%2f%2fmedia.iccsafe.org%2f2016_MarComm%2fES_Materials%2f16-12884_ES_Eval_Committee_App_v01_LORES.pdf&amp;j=320399569&amp;e=3623&amp;p=1&amp;t=h&amp;" TargetMode="External"/><Relationship Id="rId2" Type="http://schemas.openxmlformats.org/officeDocument/2006/relationships/hyperlink" Target="http://x.aspe.org/y.z?l=https%3a%2f%2fwww.hsph.harvard.edu%2fnews%2fpress-releases%2ftoxic-chemicals-drinking-water%2f&amp;j=320399569&amp;e=3623&amp;p=1&amp;t=h&amp;" TargetMode="External"/><Relationship Id="rId1" Type="http://schemas.openxmlformats.org/officeDocument/2006/relationships/hyperlink" Target="http://x.aspe.org/y.z?l=https%3a%2f%2fwww.newsdeeply.com%2fwater%2farticles%2f2016%2f08%2f10%2fcreative-incentives-to-boost-groundwater-recharge&amp;j=320399569&amp;e=3623&amp;p=1&amp;t=h&amp;" TargetMode="External"/><Relationship Id="rId6" Type="http://schemas.openxmlformats.org/officeDocument/2006/relationships/hyperlink" Target="http://x.aspe.org/y.z?l=http%3a%2f%2fiapmo.org%2fPress%2520Releases%2f2016-08-08%2520IAPMO%2520UPC%2520UMC%2520ROP.pdf&amp;j=320399569&amp;e=3623&amp;p=1&amp;t=h&amp;" TargetMode="External"/><Relationship Id="rId5" Type="http://schemas.openxmlformats.org/officeDocument/2006/relationships/hyperlink" Target="http://x.aspe.org/y.z?l=http%3a%2f%2fwww.ashrae.org%2fpublicreviews&amp;j=320399569&amp;e=3623&amp;p=1&amp;t=h&amp;" TargetMode="External"/><Relationship Id="rId4" Type="http://schemas.openxmlformats.org/officeDocument/2006/relationships/hyperlink" Target="http://x.aspe.org/y.z?l=http%3a%2f%2fwww.abc.org%2fNewsMedia%2fNewsReleases%2ftabid%2f144%2fentryid%2f7537%2fabc-aia-and-nahb-economists-predict-industry-growth-through-2017.aspx&amp;j=320399569&amp;e=3623&amp;p=1&amp;t=h&amp;" TargetMode="External"/><Relationship Id="rId9"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hyperlink" Target="http://x.aspe.org/y.z?l=http%3a%2f%2fwww.iccsafe.org%2fmembership%2fcouncils-committees%2fcall-for-councils-and-committees%2f&amp;j=320474616&amp;e=3626&amp;p=1&amp;t=h&amp;" TargetMode="External"/><Relationship Id="rId3" Type="http://schemas.openxmlformats.org/officeDocument/2006/relationships/hyperlink" Target="http://x.aspe.org/y.z?l=http%3a%2f%2fmoney.cnn.com%2f2016%2f08%2f29%2fnews%2fcompanies%2fcoca-cola-water%2f&amp;j=320474616&amp;e=3626&amp;p=1&amp;t=h&amp;" TargetMode="External"/><Relationship Id="rId7" Type="http://schemas.openxmlformats.org/officeDocument/2006/relationships/hyperlink" Target="http://x.aspe.org/y.z?l=http%3a%2f%2fehs.unu.edu%2fblog%2farticles%2fworld-risk-report-2016-the-importance-of-infrastructure.html&amp;j=320474616&amp;e=3626&amp;p=1&amp;t=h&amp;" TargetMode="External"/><Relationship Id="rId2" Type="http://schemas.openxmlformats.org/officeDocument/2006/relationships/hyperlink" Target="http://x.aspe.org/y.z?l=http%3a%2f%2fwww.noaa.gov%2fmedia-release%2fnoaa-launches-america-s-first-national-water-forecast-model&amp;j=320474616&amp;e=3626&amp;p=1&amp;t=h&amp;" TargetMode="External"/><Relationship Id="rId1" Type="http://schemas.openxmlformats.org/officeDocument/2006/relationships/hyperlink" Target="http://x.aspe.org/y.z?l=http%3a%2f%2fwww.worldwaterweek.org%2f&amp;j=320474616&amp;e=3626&amp;p=1&amp;t=h&amp;" TargetMode="External"/><Relationship Id="rId6" Type="http://schemas.openxmlformats.org/officeDocument/2006/relationships/hyperlink" Target="http://x.aspe.org/y.z?l=http%3a%2f%2fnews.mit.edu%2f2016%2fsponge-creates-steam-using-ambient-sunlight-0822&amp;j=320474616&amp;e=3626&amp;p=1&amp;t=h&amp;" TargetMode="External"/><Relationship Id="rId11" Type="http://schemas.openxmlformats.org/officeDocument/2006/relationships/printerSettings" Target="../printerSettings/printerSettings17.bin"/><Relationship Id="rId5" Type="http://schemas.openxmlformats.org/officeDocument/2006/relationships/hyperlink" Target="http://x.aspe.org/y.z?l=http%3a%2f%2fwww.greentechmedia.com%2farticles%2fread%2fvancouver-leapfrogs-energy-efficiency-adopts-zero-emissions-building-plan&amp;j=320474616&amp;e=3626&amp;p=1&amp;t=h&amp;" TargetMode="External"/><Relationship Id="rId10" Type="http://schemas.openxmlformats.org/officeDocument/2006/relationships/hyperlink" Target="http://x.aspe.org/y.z?l=https%3a%2f%2fattendee.gotowebinar.com%2fregister%2f7814410933964961282&amp;j=320474616&amp;e=3626&amp;p=1&amp;t=h&amp;" TargetMode="External"/><Relationship Id="rId4" Type="http://schemas.openxmlformats.org/officeDocument/2006/relationships/hyperlink" Target="http://x.aspe.org/y.z?l=http%3a%2f%2fwww.watertapontario.com%2fnews%2fpress-releases%2fwatertap-announces-better-best-practices-initiative%2f44&amp;j=320474616&amp;e=3626&amp;p=1&amp;t=h&amp;" TargetMode="External"/><Relationship Id="rId9" Type="http://schemas.openxmlformats.org/officeDocument/2006/relationships/hyperlink" Target="http://x.aspe.org/y.z?l=http%3a%2f%2fwww.iapmo.org%2fWEStand%2fPages%2fDocumentInformation.aspx&amp;j=320474616&amp;e=3626&amp;p=1&amp;t=h&amp;"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x.aspe.org/y.z?l=http%3a%2f%2fwww.pumps.org%2fExcellence&amp;j=320549097&amp;e=3625&amp;p=1&amp;t=h&amp;" TargetMode="External"/><Relationship Id="rId3" Type="http://schemas.openxmlformats.org/officeDocument/2006/relationships/hyperlink" Target="http://x.aspe.org/y.z?l=http%3a%2f%2fwww.swrcb.ca.gov%2fpress_room%2fpress_releases%2f2016%2fpr090816_dpr_feasibility.pdf&amp;j=320549097&amp;e=3625&amp;p=1&amp;t=h&amp;" TargetMode="External"/><Relationship Id="rId7" Type="http://schemas.openxmlformats.org/officeDocument/2006/relationships/hyperlink" Target="http://x.aspe.org/y.z?l=https%3a%2f%2fwww.ashrae.org%2fmembership--conferences%2fconferences%2f2017-ashrae-winter-conference&amp;j=320549097&amp;e=3625&amp;p=1&amp;t=h&amp;" TargetMode="External"/><Relationship Id="rId12" Type="http://schemas.openxmlformats.org/officeDocument/2006/relationships/printerSettings" Target="../printerSettings/printerSettings18.bin"/><Relationship Id="rId2" Type="http://schemas.openxmlformats.org/officeDocument/2006/relationships/hyperlink" Target="http://x.aspe.org/y.z?l=https%3a%2f%2fwww.governor.ny.gov%2fnews%2fgovernor-cuomo-signs-landmark-legislation-test-drinking-water-new-york-schools-lead&amp;j=320549097&amp;e=3625&amp;p=1&amp;t=h&amp;" TargetMode="External"/><Relationship Id="rId1" Type="http://schemas.openxmlformats.org/officeDocument/2006/relationships/hyperlink" Target="http://x.aspe.org/y.z?l=https%3a%2f%2fwww.washingtonpost.com%2fnews%2fenergy-environment%2fwp%2f2016%2f07%2f26%2fthe-way-were-damaging-the-environment-may-also-be-costing-us-our-drinking-water%2f%3fpostshare%3d4241472698359621%26amp%3btid%3dss_tw%26amp%3butm_term%3d.e8016a0fd7cd&amp;j=320549097&amp;e=3625&amp;p=1&amp;t=h&amp;" TargetMode="External"/><Relationship Id="rId6" Type="http://schemas.openxmlformats.org/officeDocument/2006/relationships/hyperlink" Target="http://x.aspe.org/y.z?l=https%3a%2f%2fwww.ansi.org%2fnews_publications%2fnews_story.aspx%3fmenuid%3d7%26amp%3barticleid%3de3469abb-2189-437a-a63a-10c85337cb87%26amp%3bsource%3dwhatsnew090616&amp;j=320549097&amp;e=3625&amp;p=1&amp;t=h&amp;" TargetMode="External"/><Relationship Id="rId11" Type="http://schemas.openxmlformats.org/officeDocument/2006/relationships/hyperlink" Target="http://x.aspe.org/y.z?l=https%3a%2f%2fwww.wqa.org%2fprograms-services%2fresources%2fnews-releases%2fid%2f98%2fwqa-and-nsf-international-agree-to-collaborate-on-policy-and-research&amp;j=320549097&amp;e=3625&amp;p=1&amp;t=h&amp;" TargetMode="External"/><Relationship Id="rId5" Type="http://schemas.openxmlformats.org/officeDocument/2006/relationships/hyperlink" Target="http://x.aspe.org/y.z?l=http%3a%2f%2fwww.appliance-standards.org%2fblog%2fdoe-takes-major-step-furnace-efficiency-standard&amp;j=320549097&amp;e=3625&amp;p=1&amp;t=h&amp;" TargetMode="External"/><Relationship Id="rId10" Type="http://schemas.openxmlformats.org/officeDocument/2006/relationships/hyperlink" Target="http://x.aspe.org/y.z?l=https%3a%2f%2fwww.epa.gov%2fnewsreleases%2fepa-kicks-fifth-annual-campus-rainworks-challenge&amp;j=320549097&amp;e=3625&amp;p=1&amp;t=h&amp;" TargetMode="External"/><Relationship Id="rId4" Type="http://schemas.openxmlformats.org/officeDocument/2006/relationships/hyperlink" Target="http://x.aspe.org/y.z?l=http%3a%2f%2fiapmo.org%2fPress%2520Releases%2f2016-09-06%2520IAPMO%25202018%2520UPC%2520UMC%2520Public%2520Comment.pdf&amp;j=320549097&amp;e=3625&amp;p=1&amp;t=h&amp;" TargetMode="External"/><Relationship Id="rId9" Type="http://schemas.openxmlformats.org/officeDocument/2006/relationships/hyperlink" Target="http://x.aspe.org/y.z?l=http%3a%2f%2ffuturecity.org%2f&amp;j=320549097&amp;e=3625&amp;p=1&amp;t=h&am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x.aspe.org/y.z?l=http%3A%2F%2Fcodes.iapmo.org%2Fdocs%2F2015%2FUMC%2FSubmit%20Public%20Comment%20for%20UMC%20TIA%20003-15.pdf&amp;e=3635&amp;j=318247430&amp;t=h" TargetMode="External"/><Relationship Id="rId3" Type="http://schemas.openxmlformats.org/officeDocument/2006/relationships/hyperlink" Target="http://x.aspe.org/y.z?l=http%3A%2F%2Ffortune.com%2F2015%2F12%2F18%2Fsolar-wind-boom-tax-credits%2F&amp;e=3635&amp;j=318247430&amp;t=h" TargetMode="External"/><Relationship Id="rId7" Type="http://schemas.openxmlformats.org/officeDocument/2006/relationships/hyperlink" Target="http://x.aspe.org/y.z?l=http%3A%2F%2Fwww.lunduniversity.lu.se%2Farticle%2Four-water-pipes-crawl-with-millions-of-bacteria&amp;e=3635&amp;j=318247430&amp;t=h" TargetMode="External"/><Relationship Id="rId2" Type="http://schemas.openxmlformats.org/officeDocument/2006/relationships/hyperlink" Target="http://x.aspe.org/y.z?l=http%3A%2F%2Fenergy.gov%2Fsites%2Fprod%2Ffiles%2F2015%2F12%2Ff28%2FPumps%20ECS%20Final%20Rule.pdf&amp;e=3635&amp;j=318247430&amp;t=h" TargetMode="External"/><Relationship Id="rId1" Type="http://schemas.openxmlformats.org/officeDocument/2006/relationships/hyperlink" Target="http://x.aspe.org/y.z?l=https%3A%2F%2Fwww.whitehouse.gov%2Fthe-press-office%2F2015%2F12%2F15%2Ffact-sheet-administration-announces-public-private-innovation-strategy&amp;e=3635&amp;j=318247430&amp;t=h" TargetMode="External"/><Relationship Id="rId6" Type="http://schemas.openxmlformats.org/officeDocument/2006/relationships/hyperlink" Target="http://x.aspe.org/y.z?l=http%3A%2F%2Fin.bgu.ac.il%2Fen%2Fbidr%2Fziwr%2FPages%2Fnews%2Fgrey_water.aspx&amp;e=3635&amp;j=318247430&amp;t=h" TargetMode="External"/><Relationship Id="rId5" Type="http://schemas.openxmlformats.org/officeDocument/2006/relationships/hyperlink" Target="http://x.aspe.org/y.z?l=https%3A%2F%2Fwww.congress.gov%2Fbill%2F114th-congress%2Fhouse-bill%2F1321&amp;e=3635&amp;j=318247430&amp;t=h" TargetMode="External"/><Relationship Id="rId10" Type="http://schemas.openxmlformats.org/officeDocument/2006/relationships/printerSettings" Target="../printerSettings/printerSettings1.bin"/><Relationship Id="rId4" Type="http://schemas.openxmlformats.org/officeDocument/2006/relationships/hyperlink" Target="http://x.aspe.org/y.z?l=http%3A%2F%2Fwww.wateraid.org%2Fus%2Fnews%2Fnews%2Fcongress-allocates-400-million-for-wash&amp;e=3635&amp;j=318247430&amp;t=h" TargetMode="External"/><Relationship Id="rId9" Type="http://schemas.openxmlformats.org/officeDocument/2006/relationships/hyperlink" Target="http://x.aspe.org/y.z?l=https%3A%2F%2Fwww.watereuse.org%2Fone-water-research-agenda-gains-momentum-with-the-proposed-merger-of-powerhouse-research-foundations%2F&amp;e=3635&amp;j=318247430&amp;t=h"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x.aspe.org/y.z?l=http%3a%2f%2fwww.iapmo.org%2fPress%2520Releases%2f2016-09-15%2520RPA%2520Taco%2520Inc%2520Training%2520Certification%2520Program.pdf&amp;j=320630137&amp;e=3624&amp;p=1&amp;t=h&amp;" TargetMode="External"/><Relationship Id="rId3" Type="http://schemas.openxmlformats.org/officeDocument/2006/relationships/hyperlink" Target="http://x.aspe.org/y.z?l=http%3a%2f%2fwww.scidev.net%2fglobal%2fwater%2ffeature%2fasia-pacific-hot-spot-for-water-insecurity.html&amp;j=320630137&amp;e=3624&amp;p=1&amp;t=h&amp;" TargetMode="External"/><Relationship Id="rId7" Type="http://schemas.openxmlformats.org/officeDocument/2006/relationships/hyperlink" Target="http://x.aspe.org/y.z?l=http%3a%2f%2fwww.dlrgroup.com%2fabout%2fnews%2fwestlake-reed-leskosky-to-join-dlr-group%2f&amp;j=320630137&amp;e=3624&amp;p=1&amp;t=h&amp;" TargetMode="External"/><Relationship Id="rId2" Type="http://schemas.openxmlformats.org/officeDocument/2006/relationships/hyperlink" Target="http://x.aspe.org/y.z?l=http%3a%2f%2fwww.cnn.com%2f2016%2f09%2f20%2fhealth%2fchromium-6-in-drinking-water%2findex.html&amp;j=320630137&amp;e=3624&amp;p=1&amp;t=h&amp;" TargetMode="External"/><Relationship Id="rId1" Type="http://schemas.openxmlformats.org/officeDocument/2006/relationships/hyperlink" Target="http://x.aspe.org/y.z?l=http%3a%2f%2fwww.nytimes.com%2f2016%2f09%2f27%2fhealth%2fplumbing-united-states-poverty.html%3f_r%3d2&amp;j=320630137&amp;e=3624&amp;p=1&amp;t=h&amp;" TargetMode="External"/><Relationship Id="rId6" Type="http://schemas.openxmlformats.org/officeDocument/2006/relationships/hyperlink" Target="http://x.aspe.org/y.z?l=http%3a%2f%2fwww.upi.com%2fHealth_News%2f2016%2f09%2f12%2fInfections-linked-to-water-supply-increasing-healthcare-costs-study-says%2f8371473683923%2f&amp;j=320630137&amp;e=3624&amp;p=1&amp;t=h&amp;" TargetMode="External"/><Relationship Id="rId11" Type="http://schemas.openxmlformats.org/officeDocument/2006/relationships/printerSettings" Target="../printerSettings/printerSettings19.bin"/><Relationship Id="rId5" Type="http://schemas.openxmlformats.org/officeDocument/2006/relationships/hyperlink" Target="http://x.aspe.org/y.z?l=https%3a%2f%2fassets.kpmg.com%2fcontent%2fdam%2fkpmg%2fxx%2fpdf%2f2016%2f09%2fglobal-construction-survey-2016.pdf&amp;j=320630137&amp;e=3624&amp;p=1&amp;t=h&amp;" TargetMode="External"/><Relationship Id="rId10" Type="http://schemas.openxmlformats.org/officeDocument/2006/relationships/hyperlink" Target="http://x.aspe.org/y.z?l=https%3a%2f%2fwww.ansi.org%2fmeetings_events%2fwsw16%2fwsw.aspx%3fmenuid%3d8&amp;j=320630137&amp;e=3624&amp;p=1&amp;t=h&amp;" TargetMode="External"/><Relationship Id="rId4" Type="http://schemas.openxmlformats.org/officeDocument/2006/relationships/hyperlink" Target="http://x.aspe.org/y.z?l=http%3a%2f%2finhabitat.com%2fatlantas-mercedes-benz-stadium-to-be-nfls-first-ever-leed-platinum-venue%2f%3fnewgallery%3dfalse&amp;j=320630137&amp;e=3624&amp;p=1&amp;t=h&amp;" TargetMode="External"/><Relationship Id="rId9" Type="http://schemas.openxmlformats.org/officeDocument/2006/relationships/hyperlink" Target="http://x.aspe.org/y.z?l=http%3a%2f%2fwww.nibs.org%2fnews%2f308262%2fNational-BIM-Guide-for-Owners-Now-Available-for-Public-Review.htm&amp;j=320630137&amp;e=3624&amp;p=1&amp;t=h&amp;"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x.aspe.org/y.z?l=http%3a%2f%2fwww.fgiguidelines.org%2f2018-revision-cycle-public-comment-period-opens%2f&amp;j=320701235&amp;e=3624&amp;p=1&amp;t=h&amp;" TargetMode="External"/><Relationship Id="rId3" Type="http://schemas.openxmlformats.org/officeDocument/2006/relationships/hyperlink" Target="http://x.aspe.org/y.z?l=http%3a%2f%2faceee.org%2fpress%2f2016%2f09%2fcalifornia-golden-again-energy&amp;j=320701235&amp;e=3624&amp;p=1&amp;t=h&amp;" TargetMode="External"/><Relationship Id="rId7" Type="http://schemas.openxmlformats.org/officeDocument/2006/relationships/hyperlink" Target="http://x.aspe.org/y.z?l=http%3a%2f%2fmedia.iccsafe.org%2f2016_MarComm%2fNews_Releases%2fCORP_092916_NR_ICC_and_MEX_Energy_Efficiency_Model_wo_optout.html&amp;j=320701235&amp;e=3624&amp;p=1&amp;t=h&amp;" TargetMode="External"/><Relationship Id="rId12" Type="http://schemas.openxmlformats.org/officeDocument/2006/relationships/printerSettings" Target="../printerSettings/printerSettings20.bin"/><Relationship Id="rId2" Type="http://schemas.openxmlformats.org/officeDocument/2006/relationships/hyperlink" Target="http://x.aspe.org/y.z?l=https%3a%2f%2fwww3.epa.gov%2fwatersense%2fpartners%2fwinners_2016.html&amp;j=320701235&amp;e=3624&amp;p=1&amp;t=h&amp;" TargetMode="External"/><Relationship Id="rId1" Type="http://schemas.openxmlformats.org/officeDocument/2006/relationships/hyperlink" Target="http://x.aspe.org/y.z?l=http%3a%2f%2fwww.iea.org%2fpublications%2ffreepublications%2fpublication%2fmediumtermenergyefficiency2016.pdf&amp;j=320701235&amp;e=3624&amp;p=1&amp;t=h&amp;" TargetMode="External"/><Relationship Id="rId6" Type="http://schemas.openxmlformats.org/officeDocument/2006/relationships/hyperlink" Target="http://x.aspe.org/y.z?l=https%3a%2f%2fwww.wqa.org%2fprograms-services%2fresources%2fnews-releases%2fid%2f103%2fwqa-launches-podcast-and-blog&amp;j=320701235&amp;e=3624&amp;p=1&amp;t=h&amp;" TargetMode="External"/><Relationship Id="rId11" Type="http://schemas.openxmlformats.org/officeDocument/2006/relationships/hyperlink" Target="http://x.aspe.org/y.z?l=http%3a%2f%2fwww.icc-es.org%2fNews%2fNR%2f2016%2f100416-ES-IRL.shtml&amp;j=320701235&amp;e=3624&amp;p=1&amp;t=h&amp;" TargetMode="External"/><Relationship Id="rId5" Type="http://schemas.openxmlformats.org/officeDocument/2006/relationships/hyperlink" Target="http://x.aspe.org/y.z?l=https%3a%2f%2fplumbingtermoftheday.wordpress.com%2f&amp;j=320701235&amp;e=3624&amp;p=1&amp;t=h&amp;" TargetMode="External"/><Relationship Id="rId10" Type="http://schemas.openxmlformats.org/officeDocument/2006/relationships/hyperlink" Target="http://x.aspe.org/y.z?l=http%3a%2f%2fwww.water-reuse.eu%2f&amp;j=320701235&amp;e=3624&amp;p=1&amp;t=h&amp;" TargetMode="External"/><Relationship Id="rId4" Type="http://schemas.openxmlformats.org/officeDocument/2006/relationships/hyperlink" Target="http://x.aspe.org/y.z?l=https%3a%2f%2fwww.epa.gov%2fsites%2fproduction%2ffiles%2f2016-09%2fdocuments%2flegionella_document_master_september_2016_final.pdf&amp;j=320701235&amp;e=3624&amp;p=1&amp;t=h&amp;" TargetMode="External"/><Relationship Id="rId9" Type="http://schemas.openxmlformats.org/officeDocument/2006/relationships/hyperlink" Target="http://x.aspe.org/y.z?l=http%3a%2f%2fwww.sustainablesites.org%2fsites-ap&amp;j=320701235&amp;e=3624&amp;p=1&amp;t=h&amp;" TargetMode="External"/></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 TargetMode="External"/><Relationship Id="rId7" Type="http://schemas.openxmlformats.org/officeDocument/2006/relationships/hyperlink" Target="http://x.aspe.org/y.z?l=http://plasticpipe.org/building-construction/index.html&amp;j=320774913&amp;e=3625&amp;p=1&amp;t=h&amp;" TargetMode="External"/><Relationship Id="rId2" Type="http://schemas.openxmlformats.org/officeDocument/2006/relationships/hyperlink" Target="http://x.aspe.org/y.z?l=https%3a%2f%2fsustainablebusiness.com%2findex.cfm%2fgo%2fnews.display%2fid%2f26679&amp;j=320774913&amp;e=3625&amp;p=1&amp;t=h&amp;" TargetMode="External"/><Relationship Id="rId1" Type="http://schemas.openxmlformats.org/officeDocument/2006/relationships/hyperlink" Target="http://x.aspe.org/y.z?l=http%3a%2f%2fwww.acec.org%2fdefault%2fassets%2fFile%2fACEC_EBI_Report_16Q3.pdf&amp;j=320774913&amp;e=3625&amp;p=1&amp;t=h&amp;" TargetMode="External"/><Relationship Id="rId6" Type="http://schemas.openxmlformats.org/officeDocument/2006/relationships/hyperlink" Target="http://x.aspe.org/y.z?l=http%3a%2f%2fwww.iapmo.org%2fPress%2520Releases%2f2016-10-17%2520IWSH%2520Water%2520Institute%2520MOU.pdf&amp;j=320774913&amp;e=3625&amp;p=1&amp;t=h&amp;" TargetMode="External"/><Relationship Id="rId5" Type="http://schemas.openxmlformats.org/officeDocument/2006/relationships/hyperlink" Target="http://x.aspe.org/y.z?l=http%3a%2f%2fwww.arcsa.org%2f%3fpage%3dnotice&amp;j=320774913&amp;e=3625&amp;p=1&amp;t=h&amp;" TargetMode="External"/><Relationship Id="rId4" Type="http://schemas.openxmlformats.org/officeDocument/2006/relationships/hyperlink" Target="http://x.aspe.org/y.z?l=http%3a%2f%2fen.unesco.org%2fnews%2femblematic-megacities-address-threats-climate-change-their-water-related-needs&amp;j=320774913&amp;e=3625&amp;p=1&amp;t=h&amp;"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x.aspe.org/y.z?l=https%3a%2f%2fgreenbuildexpo.com%2fAttendee%2fConference%2fGetInvolved&amp;j=320855404&amp;e=3625&amp;p=1&amp;t=h&amp;" TargetMode="External"/><Relationship Id="rId3" Type="http://schemas.openxmlformats.org/officeDocument/2006/relationships/hyperlink" Target="http://x.aspe.org/y.z?l=https%3a%2f%2fwww.epa.gov%2fnpdes%2fstormwater-planning&amp;j=320855404&amp;e=3625&amp;p=1&amp;t=h&amp;" TargetMode="External"/><Relationship Id="rId7" Type="http://schemas.openxmlformats.org/officeDocument/2006/relationships/hyperlink" Target="http://x.aspe.org/y.z?l=http%3a%2f%2festore.pumps.org%2fEducation%2fHydroTestLab.aspx&amp;j=320855404&amp;e=3625&amp;p=1&amp;t=h&amp;" TargetMode="External"/><Relationship Id="rId2" Type="http://schemas.openxmlformats.org/officeDocument/2006/relationships/hyperlink" Target="http://x.aspe.org/y.z?l=https%3a%2f%2fwww.theguardian.com%2fenvironment%2f2016%2fnov%2f03%2fyour-carbon-footprint-destroys-30-square-metres-of-arctic-sea-ice-a-year%3fCMP%3dtwt_a-environment_b-gdneco&amp;j=320855404&amp;e=3625&amp;p=1&amp;t=h&amp;" TargetMode="External"/><Relationship Id="rId1" Type="http://schemas.openxmlformats.org/officeDocument/2006/relationships/hyperlink" Target="http://x.aspe.org/y.z?l=http%3a%2f%2fwww.udel.edu%2fudaily%2f2016%2foctober%2fconservation-drinking-water%2f&amp;j=320855404&amp;e=3625&amp;p=1&amp;t=h&amp;" TargetMode="External"/><Relationship Id="rId6" Type="http://schemas.openxmlformats.org/officeDocument/2006/relationships/hyperlink" Target="http://x.aspe.org/y.z?l=https%3a%2f%2fwww.watersmartinnovations.com%2f&amp;j=320855404&amp;e=3625&amp;p=1&amp;t=h&amp;" TargetMode="External"/><Relationship Id="rId5" Type="http://schemas.openxmlformats.org/officeDocument/2006/relationships/hyperlink" Target="http://x.aspe.org/y.z?l=https%3a%2f%2fwww.wqa.org%2fconvention%2f&amp;j=320855404&amp;e=3625&amp;p=1&amp;t=h&amp;" TargetMode="External"/><Relationship Id="rId10" Type="http://schemas.openxmlformats.org/officeDocument/2006/relationships/printerSettings" Target="../printerSettings/printerSettings22.bin"/><Relationship Id="rId4" Type="http://schemas.openxmlformats.org/officeDocument/2006/relationships/hyperlink" Target="http://x.aspe.org/y.z?l=https%3a%2f%2fashrae.org%2fnews%2f2016%2fashrae-ies-publish-2016-energy-efficiency-standard&amp;j=320855404&amp;e=3625&amp;p=1&amp;t=h&amp;" TargetMode="External"/><Relationship Id="rId9" Type="http://schemas.openxmlformats.org/officeDocument/2006/relationships/hyperlink" Target="http://x.aspe.org/y.z?l=http%3a%2f%2faerco.com%2fwatts-water-technologies-announces-acquisition-pvi-industries-llc&amp;j=320855404&amp;e=3625&amp;p=1&amp;t=h&amp;"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x.aspe.org/y.z?l=http%3a%2f%2fwww.resilientalliance.org%2f&amp;j=320933058&amp;e=3627&amp;p=1&amp;t=h&amp;" TargetMode="External"/><Relationship Id="rId3" Type="http://schemas.openxmlformats.org/officeDocument/2006/relationships/hyperlink" Target="http://x.aspe.org/y.z?l=https%3a%2f%2farchpaper.com%2f2016%2f11%2fsanta-monica-net-zero-single-family%2f&amp;j=320933058&amp;e=3627&amp;p=1&amp;t=h&amp;" TargetMode="External"/><Relationship Id="rId7" Type="http://schemas.openxmlformats.org/officeDocument/2006/relationships/hyperlink" Target="http://x.aspe.org/y.z?l=http%3a%2f%2fwww.ciph.com%2fnews%2f317123%2fCIPH-Launches-New-Member-Benefit.htm&amp;j=320933058&amp;e=3627&amp;p=1&amp;t=h&amp;" TargetMode="External"/><Relationship Id="rId12" Type="http://schemas.openxmlformats.org/officeDocument/2006/relationships/printerSettings" Target="../printerSettings/printerSettings23.bin"/><Relationship Id="rId2" Type="http://schemas.openxmlformats.org/officeDocument/2006/relationships/hyperlink" Target="http://x.aspe.org/y.z?l=http%3a%2f%2fwww1.nyc.gov%2foffice-of-the-mayor%2fnews%2f855-16%2fmayor-de-blasio-signs-package-green-buildings-legislation-spur-retrofits-help-buildings&amp;j=320933058&amp;e=3627&amp;p=1&amp;t=h&amp;" TargetMode="External"/><Relationship Id="rId1" Type="http://schemas.openxmlformats.org/officeDocument/2006/relationships/hyperlink" Target="http://x.aspe.org/y.z?l=https%3a%2f%2fwww.cdp.net%2fen%2fresearch%2fglobal-reports%2fglobal-water-report-2016&amp;j=320933058&amp;e=3627&amp;p=1&amp;t=h&amp;" TargetMode="External"/><Relationship Id="rId6" Type="http://schemas.openxmlformats.org/officeDocument/2006/relationships/hyperlink" Target="http://x.aspe.org/y.z?l=https%3a%2f%2fwww.ansi.org%2fnews_publications%2fnews_story.aspx%3fmenuid%3d7%26amp%3barticleid%3dfc6abda7-3927-488a-a169-35f7e87303a6%26amp%3bsource%3dwhatsnew112116&amp;j=320933058&amp;e=3627&amp;p=1&amp;t=h&amp;" TargetMode="External"/><Relationship Id="rId11" Type="http://schemas.openxmlformats.org/officeDocument/2006/relationships/hyperlink" Target="http://x.aspe.org/y.z?l=http%3a%2f%2fwww.ashrae.org%2fpublicreviews&amp;j=320933058&amp;e=3627&amp;p=1&amp;t=h&amp;" TargetMode="External"/><Relationship Id="rId5" Type="http://schemas.openxmlformats.org/officeDocument/2006/relationships/hyperlink" Target="mailto:sungerso@alopluvia.com" TargetMode="External"/><Relationship Id="rId10" Type="http://schemas.openxmlformats.org/officeDocument/2006/relationships/hyperlink" Target="http://x.aspe.org/y.z?l=https%3a%2f%2fwww.ashrae.org%2fnews%2f2016%2fchanges-to-commissioning-requirements-proposed-for-green-building-standard&amp;j=320933058&amp;e=3627&amp;p=1&amp;t=h&amp;" TargetMode="External"/><Relationship Id="rId4" Type="http://schemas.openxmlformats.org/officeDocument/2006/relationships/hyperlink" Target="http://x.aspe.org/y.z?l=http%3a%2f%2fwww.cagbc.org%2fCAGBC%2fZero_Carbon%2fZeroCarbon.aspx&amp;j=320933058&amp;e=3627&amp;p=1&amp;t=h&amp;" TargetMode="External"/><Relationship Id="rId9" Type="http://schemas.openxmlformats.org/officeDocument/2006/relationships/hyperlink" Target="http://x.aspe.org/y.z?l=https%3a%2f%2fwww.ashrae.org%2fnews%2f2016%2frevised-residential-energy-standard-open-for-industry-input&amp;j=320933058&amp;e=3627&amp;p=1&amp;t=h&amp;"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x.aspe.org/y.z?l=http%3a%2f%2fwww.ciph.com%2fnews%2f319741%2fIntroducing-the-new-CIPH-Womens-Network-.htm&amp;j=321010355&amp;e=3627&amp;p=1&amp;t=h&amp;" TargetMode="External"/><Relationship Id="rId3" Type="http://schemas.openxmlformats.org/officeDocument/2006/relationships/hyperlink" Target="http://x.aspe.org/y.z?l=http%3a%2f%2fwww.kwwa.or.kr%2ffile%2fKorea_water_sector.pdf&amp;j=321010355&amp;e=3627&amp;p=1&amp;t=h&amp;" TargetMode="External"/><Relationship Id="rId7" Type="http://schemas.openxmlformats.org/officeDocument/2006/relationships/hyperlink" Target="http://x.aspe.org/y.z?l=http%3a%2f%2fwww.ciphexroadshow.ca%2f&amp;j=321010355&amp;e=3627&amp;p=1&amp;t=h&amp;" TargetMode="External"/><Relationship Id="rId2" Type="http://schemas.openxmlformats.org/officeDocument/2006/relationships/hyperlink" Target="http://x.aspe.org/y.z?l=http%3a%2f%2ffacilityexecutive.com%2f2016%2f11%2fmarine-corps-plans-first-net-zero-energy-military-base%2f&amp;j=321010355&amp;e=3627&amp;p=1&amp;t=h&amp;" TargetMode="External"/><Relationship Id="rId1" Type="http://schemas.openxmlformats.org/officeDocument/2006/relationships/hyperlink" Target="http://x.aspe.org/y.z?l=https%3a%2f%2fwww.epa.gov%2fnewsreleases%2fepa-action-plan-outlines-ways-improve-safety-reliability-nations-drinking-water&amp;j=321010355&amp;e=3627&amp;p=1&amp;t=h&amp;" TargetMode="External"/><Relationship Id="rId6" Type="http://schemas.openxmlformats.org/officeDocument/2006/relationships/hyperlink" Target="http://x.aspe.org/y.z?l=http%3a%2f%2fwww.nrc-cnrc.gc.ca%2feng%2fsolutions%2fadvisory%2fcodes_centre%2fpublic_review%2f2016.html&amp;j=321010355&amp;e=3627&amp;p=1&amp;t=h&amp;" TargetMode="External"/><Relationship Id="rId5" Type="http://schemas.openxmlformats.org/officeDocument/2006/relationships/hyperlink" Target="http://x.aspe.org/y.z?l=https%3a%2f%2fwww3.epa.gov%2fwatersense%2fpartners%2fssb_draft.html&amp;j=321010355&amp;e=3627&amp;p=1&amp;t=h&amp;" TargetMode="External"/><Relationship Id="rId4" Type="http://schemas.openxmlformats.org/officeDocument/2006/relationships/hyperlink" Target="http://x.aspe.org/y.z?l=http%3a%2f%2fwww.plasticpipecalculator.com%2f&amp;j=321010355&amp;e=3627&amp;p=1&amp;t=h&amp;" TargetMode="External"/><Relationship Id="rId9"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8" Type="http://schemas.openxmlformats.org/officeDocument/2006/relationships/hyperlink" Target="http://x.aspe.org/y.z?l=http%3a%2f%2fhcinfo.com%2f&amp;j=321087396&amp;e=3627&amp;p=1&amp;t=h&amp;" TargetMode="External"/><Relationship Id="rId3" Type="http://schemas.openxmlformats.org/officeDocument/2006/relationships/hyperlink" Target="http://x.aspe.org/y.z?l=http%3a%2f%2fwww.abc.net.au%2fnews%2f2016-12-15%2foldest-water-on-earth-could-provide-clues-to-hidden-life-on-mars%2f8122468&amp;j=321087396&amp;e=3627&amp;p=1&amp;t=h&amp;" TargetMode="External"/><Relationship Id="rId7" Type="http://schemas.openxmlformats.org/officeDocument/2006/relationships/hyperlink" Target="http://x.aspe.org/y.z?l=https%3a%2f%2fwww.wellcertified.com%2farticles%2fiwbi-bre-announce-alignments-between-well-breeam&amp;j=321087396&amp;e=3627&amp;p=1&amp;t=h&amp;" TargetMode="External"/><Relationship Id="rId2" Type="http://schemas.openxmlformats.org/officeDocument/2006/relationships/hyperlink" Target="http://x.aspe.org/y.z?l=http%3a%2f%2fenvironmentalbusinessjournal.com%2fupdates%2f4022-us-water-industry-revenues-rise-3-percent-to-160-billion&amp;j=321087396&amp;e=3627&amp;p=1&amp;t=h&amp;" TargetMode="External"/><Relationship Id="rId1" Type="http://schemas.openxmlformats.org/officeDocument/2006/relationships/hyperlink" Target="http://x.aspe.org/y.z?l=http%3a%2f%2fwww.enr.com%2farticles%2f41085-house-passes-new-water-resources-measure&amp;j=321087396&amp;e=3627&amp;p=1&amp;t=h&amp;" TargetMode="External"/><Relationship Id="rId6" Type="http://schemas.openxmlformats.org/officeDocument/2006/relationships/hyperlink" Target="http://x.aspe.org/y.z?l=http%3a%2f%2fwww.rics.org%2fus%2fnews%2fnews-insight%2fpress-releases%2fglobal-construction-industry-unites-to-enhance-consistency%2f&amp;j=321087396&amp;e=3627&amp;p=1&amp;t=h&amp;" TargetMode="External"/><Relationship Id="rId5" Type="http://schemas.openxmlformats.org/officeDocument/2006/relationships/hyperlink" Target="http://x.aspe.org/y.z?l=https%3a%2f%2fwww3.epa.gov%2fwatersense%2fproducts%2fbath_and_shower_diverters.html&amp;j=321087396&amp;e=3627&amp;p=1&amp;t=h&amp;" TargetMode="External"/><Relationship Id="rId10" Type="http://schemas.openxmlformats.org/officeDocument/2006/relationships/printerSettings" Target="../printerSettings/printerSettings25.bin"/><Relationship Id="rId4" Type="http://schemas.openxmlformats.org/officeDocument/2006/relationships/hyperlink" Target="http://x.aspe.org/y.z?l=http%3a%2f%2fwww.usgbc.org%2farticles%2fusgbc-announces-international-ranking-top-10-countries-leed&amp;j=321087396&amp;e=3627&amp;p=1&amp;t=h&amp;" TargetMode="External"/><Relationship Id="rId9" Type="http://schemas.openxmlformats.org/officeDocument/2006/relationships/hyperlink" Target="http://x.aspe.org/y.z?l=http%3a%2f%2fwww.iapmo.org%2fPress%2520Releases%2f2016-12-15%2520ASSE%2520Viega%2520Series%252019000%2520Training.pdf&amp;j=321087396&amp;e=3627&amp;p=1&amp;t=h&am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x.aspe.org/y.z?l=http%3A%2F%2Fashraem.confex.com%2Fashraem%2Fs16%2Fcfp.cgi&amp;e=3629&amp;j=318385030&amp;t=h" TargetMode="External"/><Relationship Id="rId3" Type="http://schemas.openxmlformats.org/officeDocument/2006/relationships/hyperlink" Target="http://x.aspe.org/y.z?l=http%3A%2F%2Fwww.epa.gov%2Fcwns&amp;e=3629&amp;j=318385030&amp;t=h" TargetMode="External"/><Relationship Id="rId7" Type="http://schemas.openxmlformats.org/officeDocument/2006/relationships/hyperlink" Target="http://x.aspe.org/y.z?l=http%3A%2F%2Fwww.arcsa.org%2Fevents%2Fevent_list.asp&amp;e=3629&amp;j=318385030&amp;t=h" TargetMode="External"/><Relationship Id="rId2" Type="http://schemas.openxmlformats.org/officeDocument/2006/relationships/hyperlink" Target="http://x.aspe.org/y.z?l=http%3A%2F%2Fwww.un.org%2Fsustainabledevelopment%2F&amp;e=3629&amp;j=318385030&amp;t=h" TargetMode="External"/><Relationship Id="rId1" Type="http://schemas.openxmlformats.org/officeDocument/2006/relationships/hyperlink" Target="http://x.aspe.org/y.z?l=http%3A%2F%2Freports.weforum.org%2Fglobal-risks-2016%2F&amp;e=3629&amp;j=318385030&amp;t=h" TargetMode="External"/><Relationship Id="rId6" Type="http://schemas.openxmlformats.org/officeDocument/2006/relationships/hyperlink" Target="http://x.aspe.org/y.z?l=http%3A%2F%2Fwww.wqa.org%2Fconvention%3Futm_source%3Dhomepagewebbanner%26amp%3Butm_medium%3Dhomepage%26amp%3Butm_campaign%3Dwebbanner&amp;e=3629&amp;j=318385030&amp;t=h" TargetMode="External"/><Relationship Id="rId5" Type="http://schemas.openxmlformats.org/officeDocument/2006/relationships/hyperlink" Target="http://x.aspe.org/y.z?l=https%3A%2F%2Fashrae.org%2Fnews%2F2016%2Fguidance-on-new-compliance-path-for-90-1-2016-now-available&amp;e=3629&amp;j=318385030&amp;t=h" TargetMode="External"/><Relationship Id="rId10" Type="http://schemas.openxmlformats.org/officeDocument/2006/relationships/printerSettings" Target="../printerSettings/printerSettings2.bin"/><Relationship Id="rId4" Type="http://schemas.openxmlformats.org/officeDocument/2006/relationships/hyperlink" Target="http://x.aspe.org/y.z?l=http%3A%2F%2Fiapmomembership.org%2Findex.php%3Fpage%3Dshop.product_details%26amp%3Bflypage%3Dflypage_iapmo.tpl%26amp%3Bproduct_id%3D1010%26amp%3Bcategory_id%3D7%26amp%3Boption%3Dcom_virtuemart%26amp%3BItemid%3D3&amp;e=3629&amp;j=318385030&amp;t=h" TargetMode="External"/><Relationship Id="rId9" Type="http://schemas.openxmlformats.org/officeDocument/2006/relationships/hyperlink" Target="http://x.aspe.org/y.z?l=http%3A%2F%2Fiapmo.org%2FPress%20Releases%2F2016-01-13%20IAPMO%20RT%20-%20RT%20Lab%20Gain%20ema%20Faucet%20Accreditation.pdf&amp;e=3629&amp;j=318385030&amp;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x.aspe.org/y.z?l=http%3A%2F%2Fciph.com%2Fen%2Fnews%2Fcomments%2FUnderstanding-the-Amendment-to-Ontarios-Energy-Efficiency-Regulation-Webinar-130-pm-Feb-9th&amp;e=3628&amp;j=318524421&amp;t=h" TargetMode="External"/><Relationship Id="rId3" Type="http://schemas.openxmlformats.org/officeDocument/2006/relationships/hyperlink" Target="http://x.aspe.org/y.z?l=http%3A%2F%2Fwww.governor.ny.gov%2Fnews%2Fgovernor-cuomo-launches-5-billion-clean-energy-fund-grow-new-york-s-clean-energy-economy&amp;e=3628&amp;j=318524421&amp;t=h" TargetMode="External"/><Relationship Id="rId7" Type="http://schemas.openxmlformats.org/officeDocument/2006/relationships/hyperlink" Target="http://x.aspe.org/y.z?l=https%3A%2F%2Fashrae.org%2Fnews%2F2016%2Fuser-s-manual-to-ashrae-usgbc-ies-green-standard-available&amp;e=3628&amp;j=318524421&amp;t=h" TargetMode="External"/><Relationship Id="rId12" Type="http://schemas.openxmlformats.org/officeDocument/2006/relationships/printerSettings" Target="../printerSettings/printerSettings3.bin"/><Relationship Id="rId2" Type="http://schemas.openxmlformats.org/officeDocument/2006/relationships/hyperlink" Target="http://x.aspe.org/y.z?l=https%3A%2F%2Fwww.wqa.org%2FPrograms-Services%2FResources%2FNews-Releases%2FID%2F54%2FWater-Quality-Association-Addresses-Drinking-Water-Crisis-in-Flint-Michigan&amp;e=3628&amp;j=318524421&amp;t=h" TargetMode="External"/><Relationship Id="rId1" Type="http://schemas.openxmlformats.org/officeDocument/2006/relationships/hyperlink" Target="http://x.aspe.org/y.z?l=https%3A%2F%2Fwww.safeplumbing.org%2Fnews%2Fpmi-press-releases%2Farticle%2Fpmi-members-donate-supplies-in-flint&amp;e=3628&amp;j=318524421&amp;t=h" TargetMode="External"/><Relationship Id="rId6" Type="http://schemas.openxmlformats.org/officeDocument/2006/relationships/hyperlink" Target="http://x.aspe.org/y.z?l=http%3A%2F%2Fwww.thethirdpole.net%2F2016%2F01%2F21%2Fpakistan-readies-national-water-policy%2F&amp;e=3628&amp;j=318524421&amp;t=h" TargetMode="External"/><Relationship Id="rId11" Type="http://schemas.openxmlformats.org/officeDocument/2006/relationships/hyperlink" Target="http://x.aspe.org/y.z?l=http%3A%2F%2Fenergy.gov%2Fsites%2Fprod%2Ffiles%2F2015%2F12%2Ff27%2FResidential%20Boilers%20Final%20Rule_0.pdf&amp;e=3628&amp;j=318524421&amp;t=h" TargetMode="External"/><Relationship Id="rId5" Type="http://schemas.openxmlformats.org/officeDocument/2006/relationships/hyperlink" Target="http://x.aspe.org/y.z?l=http%3A%2F%2Fwww.nytimes.com%2F2015%2F12%2F17%2Fworld%2Fasia%2Fchina-toilets-fangshan-restrooms.html%3F_r%3D1&amp;e=3628&amp;j=318524421&amp;t=h" TargetMode="External"/><Relationship Id="rId10" Type="http://schemas.openxmlformats.org/officeDocument/2006/relationships/hyperlink" Target="http://x.aspe.org/y.z?l=http%3A%2F%2Fenergy.gov%2Fsites%2Fprod%2Ffiles%2F2015%2F12%2Ff27%2FCPSV%20Final%20Rule.pdf&amp;e=3628&amp;j=318524421&amp;t=h" TargetMode="External"/><Relationship Id="rId4" Type="http://schemas.openxmlformats.org/officeDocument/2006/relationships/hyperlink" Target="http://x.aspe.org/y.z?l=http%3A%2F%2Fwww.usgbc.org%2Farticles%2Fusgbc-releases-2015-top-10-states-leed-green-building-capita-us&amp;e=3628&amp;j=318524421&amp;t=h" TargetMode="External"/><Relationship Id="rId9" Type="http://schemas.openxmlformats.org/officeDocument/2006/relationships/hyperlink" Target="http://x.aspe.org/y.z?l=http%3A%2F%2Fashraem.confex.com%2Fashraem%2Fw17%2Fcfp.cgi&amp;e=3628&amp;j=318524421&amp;t=h"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x.aspe.org/y.z?l=http%3A%2F%2Fwww.usgbc.org%2Farticles%2Fsurvey-share-your-insights-design-and-construction-healthier-buildings&amp;e=3620&amp;j=318630189&amp;t=h" TargetMode="External"/><Relationship Id="rId3" Type="http://schemas.openxmlformats.org/officeDocument/2006/relationships/hyperlink" Target="http://x.aspe.org/y.z?l=http%3A%2F%2Fwww.nola.com%2Fpolitics%2Findex.ssf%2F2016%2F01%2Fgentilly_resiliency_district_g.html&amp;e=3620&amp;j=318630189&amp;t=h" TargetMode="External"/><Relationship Id="rId7" Type="http://schemas.openxmlformats.org/officeDocument/2006/relationships/hyperlink" Target="http://x.aspe.org/y.z?l=http%3A%2F%2Fwww.iccsafe.org%2Fabout-icc%2Fbuilding-safety-month%2F2016-building-safety-month%2F&amp;e=3620&amp;j=318630189&amp;t=h" TargetMode="External"/><Relationship Id="rId2" Type="http://schemas.openxmlformats.org/officeDocument/2006/relationships/hyperlink" Target="http://x.aspe.org/y.z?l=http%3A%2F%2Fwww.bcse.org%2Fsustainableenergyfactbook.html&amp;e=3620&amp;j=318630189&amp;t=h" TargetMode="External"/><Relationship Id="rId1" Type="http://schemas.openxmlformats.org/officeDocument/2006/relationships/hyperlink" Target="http://x.aspe.org/y.z?l=http%3A%2F%2Fdiscovere.org%2F&amp;e=3620&amp;j=318630189&amp;t=h" TargetMode="External"/><Relationship Id="rId6" Type="http://schemas.openxmlformats.org/officeDocument/2006/relationships/hyperlink" Target="http://x.aspe.org/y.z?l=http%3A%2F%2F901ecb.ashrae.org%2F&amp;e=3620&amp;j=318630189&amp;t=h" TargetMode="External"/><Relationship Id="rId11" Type="http://schemas.openxmlformats.org/officeDocument/2006/relationships/printerSettings" Target="../printerSettings/printerSettings4.bin"/><Relationship Id="rId5" Type="http://schemas.openxmlformats.org/officeDocument/2006/relationships/hyperlink" Target="http://x.aspe.org/y.z?l=http%3A%2F%2Fwww.nsf.org%2Fnewsroom%2Fconsumer-guide-to-nsf-international-certified-lead-filtration-devices&amp;e=3620&amp;j=318630189&amp;t=h" TargetMode="External"/><Relationship Id="rId10" Type="http://schemas.openxmlformats.org/officeDocument/2006/relationships/hyperlink" Target="http://x.aspe.org/y.z?l=http%3A%2F%2Fwww.wef.org%2Fabout%2Fpage.aspx%3Fid%3D12884907117&amp;e=3620&amp;j=318630189&amp;t=h" TargetMode="External"/><Relationship Id="rId4" Type="http://schemas.openxmlformats.org/officeDocument/2006/relationships/hyperlink" Target="http://x.aspe.org/y.z?l=http%3A%2F%2Fwww.theguardian.com%2Fsustainable-business%2F2016%2Ffeb%2F07%2Fwaterless-toilet-turns-your-poo-into-power-nano-membrane-technology%3FCMP%3Dtwt_a-environment_b-gdneco&amp;e=3620&amp;j=318630189&amp;t=h" TargetMode="External"/><Relationship Id="rId9" Type="http://schemas.openxmlformats.org/officeDocument/2006/relationships/hyperlink" Target="http://x.aspe.org/y.z?l=http%3A%2F%2Fwww.nap.edu%2Fcatalog%2F21866%2Fusing-graywater-and-stormwater-to-enhance-local-water-supplies-an&amp;e=3620&amp;j=318630189&amp;t=h"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x.aspe.org/y.z?l=http%3A%2F%2Fwww.epa.gov%2Fsourcewaterprotection%2Fdwmaps&amp;e=3616&amp;j=318946613&amp;t=h" TargetMode="External"/><Relationship Id="rId3" Type="http://schemas.openxmlformats.org/officeDocument/2006/relationships/hyperlink" Target="http://x.aspe.org/y.z?l=http%3A%2F%2Fanalyticsstore.construction.com%2Fsmartmarket-reports%2F2016WorldGreen.html%3Fsourcekey%3DPRESREL&amp;e=3616&amp;j=318946613&amp;t=h" TargetMode="External"/><Relationship Id="rId7" Type="http://schemas.openxmlformats.org/officeDocument/2006/relationships/hyperlink" Target="http://x.aspe.org/y.z?l=https%3A%2F%2Fwww.ansi.org%2Fnews_publications%2Fnews_story.aspx%3Fmenuid%3D7%26amp%3Barticleid%3Dbf504d0b-947b-43ef-baf5-8810f932d803%26amp%3Bsource%3Dwhatsnew022916&amp;e=3616&amp;j=318946613&amp;t=h" TargetMode="External"/><Relationship Id="rId2" Type="http://schemas.openxmlformats.org/officeDocument/2006/relationships/hyperlink" Target="http://x.aspe.org/y.z?l=https%3A%2F%2Fwww3.epa.gov%2Fwatersense%2Four_water%2Ffix_a_leak.html&amp;e=3616&amp;j=318946613&amp;t=h" TargetMode="External"/><Relationship Id="rId1" Type="http://schemas.openxmlformats.org/officeDocument/2006/relationships/hyperlink" Target="http://x.aspe.org/y.z?l=http%3A%2F%2Fworldplumbingday.org%2F&amp;e=3616&amp;j=318946613&amp;t=h" TargetMode="External"/><Relationship Id="rId6" Type="http://schemas.openxmlformats.org/officeDocument/2006/relationships/hyperlink" Target="http://x.aspe.org/y.z?l=http%3A%2F%2Fwww.isomitigation.com%2Fdownloads%2FISO-BCEGS-State-Report_web.pdf&amp;e=3616&amp;j=318946613&amp;t=h" TargetMode="External"/><Relationship Id="rId11" Type="http://schemas.openxmlformats.org/officeDocument/2006/relationships/printerSettings" Target="../printerSettings/printerSettings5.bin"/><Relationship Id="rId5" Type="http://schemas.openxmlformats.org/officeDocument/2006/relationships/hyperlink" Target="http://x.aspe.org/y.z?l=http%3A%2F%2Fwww.bradleycorp.com%2Fhandwashing&amp;e=3616&amp;j=318946613&amp;t=h" TargetMode="External"/><Relationship Id="rId10" Type="http://schemas.openxmlformats.org/officeDocument/2006/relationships/hyperlink" Target="http://x.aspe.org/y.z?l=http%3A%2F%2Fiapmo.org%2FPress%20Releases%2F2016-02-25%20IAPMO%20India%20WQA%20India%20MOU.pdf&amp;e=3616&amp;j=318946613&amp;t=h" TargetMode="External"/><Relationship Id="rId4" Type="http://schemas.openxmlformats.org/officeDocument/2006/relationships/hyperlink" Target="http://x.aspe.org/y.z?l=http%3A%2F%2Fthevalueofwater.org%2Fsites%2Fdefault%2Ffiles%2FValue%20of%20Water%20National%20Poll%202016%20Presentation.pdf&amp;e=3616&amp;j=318946613&amp;t=h" TargetMode="External"/><Relationship Id="rId9" Type="http://schemas.openxmlformats.org/officeDocument/2006/relationships/hyperlink" Target="http://x.aspe.org/y.z?l=http%3A%2F%2Fmedgascerts.com%2Fstudent-questions.html&amp;e=3616&amp;j=318946613&amp;t=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x.aspe.org/y.z?l=http%3A%2F%2Fcatchthewave.culligan.com%2F&amp;e=3613&amp;j=319170188&amp;t=h" TargetMode="External"/><Relationship Id="rId13" Type="http://schemas.openxmlformats.org/officeDocument/2006/relationships/printerSettings" Target="../printerSettings/printerSettings6.bin"/><Relationship Id="rId3" Type="http://schemas.openxmlformats.org/officeDocument/2006/relationships/hyperlink" Target="http://x.aspe.org/y.z?l=http%3A%2F%2Fgrummanbutkus.com%2Fwhy-we-excel%2Fhospital-energy-water-survey&amp;e=3613&amp;j=319170188&amp;t=h" TargetMode="External"/><Relationship Id="rId7" Type="http://schemas.openxmlformats.org/officeDocument/2006/relationships/hyperlink" Target="mailto:maria@thegbi.org" TargetMode="External"/><Relationship Id="rId12" Type="http://schemas.openxmlformats.org/officeDocument/2006/relationships/hyperlink" Target="http://x.aspe.org/y.z?l=http%3A%2F%2Fwww.allianceforwaterefficiency.org%2FWorkArea%2FDownloadAsset.aspx%3Fid%3D9566&amp;e=3613&amp;j=319170188&amp;t=h" TargetMode="External"/><Relationship Id="rId2" Type="http://schemas.openxmlformats.org/officeDocument/2006/relationships/hyperlink" Target="http://x.aspe.org/y.z?l=http%3A%2F%2Fnews.nationalgeographic.com%2F2016%2F03%2F160301-global-potable-water-access-graphic-data-points%2F&amp;e=3613&amp;j=319170188&amp;t=h" TargetMode="External"/><Relationship Id="rId1" Type="http://schemas.openxmlformats.org/officeDocument/2006/relationships/hyperlink" Target="http://x.aspe.org/y.z?l=http%3A%2F%2Fwww.unwater.org%2Fworldwaterday&amp;e=3613&amp;j=319170188&amp;t=h" TargetMode="External"/><Relationship Id="rId6" Type="http://schemas.openxmlformats.org/officeDocument/2006/relationships/hyperlink" Target="http://x.aspe.org/y.z?l=http%3A%2F%2Fwww.ciph.com%2Fnews%2F279365%2FWinners-of-Canadas-Most-Water-Wise-School-Case-Competition-Announced.htm&amp;e=3613&amp;j=319170188&amp;t=h" TargetMode="External"/><Relationship Id="rId11" Type="http://schemas.openxmlformats.org/officeDocument/2006/relationships/hyperlink" Target="http://x.aspe.org/y.z?l=http%3A%2F%2Fwww.allianceforwaterefficiency.org%2FWorkArea%2FDownloadAsset.aspx%3Fid%3D9554&amp;e=3613&amp;j=319170188&amp;t=h" TargetMode="External"/><Relationship Id="rId5" Type="http://schemas.openxmlformats.org/officeDocument/2006/relationships/hyperlink" Target="http://x.aspe.org/y.z?l=http%3A%2F%2Fwww.nsf.org%2Fnewsroom%2Fnsf-international-certifies-first-water-filters-that-reduce-microcystin-in&amp;e=3613&amp;j=319170188&amp;t=h" TargetMode="External"/><Relationship Id="rId10" Type="http://schemas.openxmlformats.org/officeDocument/2006/relationships/hyperlink" Target="http://x.aspe.org/y.z?l=http%3A%2F%2Fwww.ciph.com%2Fnews%2F279366%2FWaterAid-Canada-Tapped-by-CIPH-to-Take-Home-Inaugural-National-Water-Wise-Award.htm&amp;e=3613&amp;j=319170188&amp;t=h" TargetMode="External"/><Relationship Id="rId4" Type="http://schemas.openxmlformats.org/officeDocument/2006/relationships/hyperlink" Target="http://x.aspe.org/y.z?l=http%3A%2F%2Fiapmo.org%2FPress%20Releases%2F2016-03-02%20IAPMO%20Pool%20Solar%20TC.pdf&amp;e=3613&amp;j=319170188&amp;t=h" TargetMode="External"/><Relationship Id="rId9" Type="http://schemas.openxmlformats.org/officeDocument/2006/relationships/hyperlink" Target="http://x.aspe.org/y.z?l=http%3A%2F%2Fwww.wbdg.org%2FBuildingSciencesCareerCenter&amp;e=3613&amp;j=319170188&amp;t=h"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x.aspe.org/y.z?l=https%3A%2F%2Fwww.ashrae.org%2Fmembership--conferences%2Fconferences%2F2016-ashrae-annual-conference&amp;e=3612&amp;j=319399490&amp;t=h" TargetMode="External"/><Relationship Id="rId3" Type="http://schemas.openxmlformats.org/officeDocument/2006/relationships/hyperlink" Target="http://x.aspe.org/y.z?l=https%3A%2F%2Fwww.worldenergy.org%2Fpublications%2F2016%2Fthe-road-to-resilience-managing-the-risks-of-the-energy-water-food-nexus%2F&amp;e=3612&amp;j=319399490&amp;t=h" TargetMode="External"/><Relationship Id="rId7" Type="http://schemas.openxmlformats.org/officeDocument/2006/relationships/hyperlink" Target="http://x.aspe.org/y.z?l=https%3A%2F%2Fwww.safeplumbing.org%2Findex%2Fproduct-category-rules-pcr-documents%2Fproduct-category-rules-document-for-kitchen-and-bath-vessel-fixtures&amp;e=3612&amp;j=319399490&amp;t=h" TargetMode="External"/><Relationship Id="rId2" Type="http://schemas.openxmlformats.org/officeDocument/2006/relationships/hyperlink" Target="http://x.aspe.org/y.z?l=http%3A%2F%2Fwww.unwater.org%2Fpublications%2Fpublications-detail%2Fen%2Fc%2F396246%2F&amp;e=3612&amp;j=319399490&amp;t=h" TargetMode="External"/><Relationship Id="rId1" Type="http://schemas.openxmlformats.org/officeDocument/2006/relationships/hyperlink" Target="http://x.aspe.org/y.z?l=https%3A%2F%2Fwww.whitehouse.gov%2Fthe-press-office%2F2016%2F03%2F22%2Ffact-sheet-working-together-build-sustainable-water-future&amp;e=3612&amp;j=319399490&amp;t=h" TargetMode="External"/><Relationship Id="rId6" Type="http://schemas.openxmlformats.org/officeDocument/2006/relationships/hyperlink" Target="http://x.aspe.org/y.z?l=http%3A%2F%2Fwww.iapmo.org%2FDrought_Toolkit%2FPages%2Fdefault.aspx&amp;e=3612&amp;j=319399490&amp;t=h" TargetMode="External"/><Relationship Id="rId11" Type="http://schemas.openxmlformats.org/officeDocument/2006/relationships/printerSettings" Target="../printerSettings/printerSettings7.bin"/><Relationship Id="rId5" Type="http://schemas.openxmlformats.org/officeDocument/2006/relationships/hyperlink" Target="http://x.aspe.org/y.z?l=http%3A%2F%2Fwww.greenpeace.org%2Finternational%2FGlobal%2Finternational%2Fpublications%2Fclimate%2F2016%2FThe-Great-Water-Grab.pdf&amp;e=3612&amp;j=319399490&amp;t=h" TargetMode="External"/><Relationship Id="rId10" Type="http://schemas.openxmlformats.org/officeDocument/2006/relationships/hyperlink" Target="http://x.aspe.org/y.z?l=http%3A%2F%2Fwww.arcsa.org%2Fnews%2F280647%2FFIRST-INTERNATIONAL-EDUCATIONAL-INSTITUTION-TO-OFFER-RAINWATER-HARVESTING-CLASS.htm&amp;e=3612&amp;j=319399490&amp;t=h" TargetMode="External"/><Relationship Id="rId4" Type="http://schemas.openxmlformats.org/officeDocument/2006/relationships/hyperlink" Target="http://x.aspe.org/y.z?l=http%3A%2F%2Fenergy.gov%2Farticles%2Fdoe-releases-first-annual-national-energy-employment-analysis&amp;e=3612&amp;j=319399490&amp;t=h" TargetMode="External"/><Relationship Id="rId9" Type="http://schemas.openxmlformats.org/officeDocument/2006/relationships/hyperlink" Target="http://x.aspe.org/y.z?l=http%3A%2F%2Fwww.efficient2017.com%2F&amp;e=3612&amp;j=319399490&amp;t=h"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x.aspe.org/y.z?l=http%3A%2F%2Fwww.nfpa.org%2Fcodes-and-standards%2Fdocument-information-pages%3Fmode%3Dcode%26amp%3Bcode%3D70%26amp%3Btab%3Dnextedition&amp;e=3617&amp;j=319618095&amp;t=h" TargetMode="External"/><Relationship Id="rId13" Type="http://schemas.openxmlformats.org/officeDocument/2006/relationships/printerSettings" Target="../printerSettings/printerSettings8.bin"/><Relationship Id="rId3" Type="http://schemas.openxmlformats.org/officeDocument/2006/relationships/hyperlink" Target="http://x.aspe.org/y.z?l=http%3A%2F%2Fwww.wylandfoundation.org%2Fp%2Fmayors&amp;e=3617&amp;j=319618095&amp;t=h" TargetMode="External"/><Relationship Id="rId7" Type="http://schemas.openxmlformats.org/officeDocument/2006/relationships/hyperlink" Target="http://x.aspe.org/y.z?l=http%3A%2F%2Fwww.nfpa.org%2Ftraining%2Fconferences%2Fconference&amp;e=3617&amp;j=319618095&amp;t=h" TargetMode="External"/><Relationship Id="rId12" Type="http://schemas.openxmlformats.org/officeDocument/2006/relationships/hyperlink" Target="http://x.aspe.org/y.z?l=https%3A%2F%2Fashrae.org%2Fmembership--conferences%2Fwebcasts&amp;e=3617&amp;j=319618095&amp;t=h" TargetMode="External"/><Relationship Id="rId2" Type="http://schemas.openxmlformats.org/officeDocument/2006/relationships/hyperlink" Target="http://x.aspe.org/y.z?l=https%3A%2F%2Fwww.energystar.gov%2Fbuildings%2Ftopcities&amp;e=3617&amp;j=319618095&amp;t=h" TargetMode="External"/><Relationship Id="rId1" Type="http://schemas.openxmlformats.org/officeDocument/2006/relationships/hyperlink" Target="http://x.aspe.org/y.z?l=http%3A%2F%2Fwaterweek.us%2F&amp;e=3617&amp;j=319618095&amp;t=h" TargetMode="External"/><Relationship Id="rId6" Type="http://schemas.openxmlformats.org/officeDocument/2006/relationships/hyperlink" Target="http://x.aspe.org/y.z?l=http%3A%2F%2Fashrae.org%2Fpublicreviews&amp;e=3617&amp;j=319618095&amp;t=h" TargetMode="External"/><Relationship Id="rId11" Type="http://schemas.openxmlformats.org/officeDocument/2006/relationships/hyperlink" Target="http://x.aspe.org/y.z?l=http%3A%2F%2Fwww.jrsmith.com%2Fremembrance-of-jay-l-smith&amp;e=3617&amp;j=319618095&amp;t=h" TargetMode="External"/><Relationship Id="rId5" Type="http://schemas.openxmlformats.org/officeDocument/2006/relationships/hyperlink" Target="http://x.aspe.org/y.z?l=http%3A%2F%2Fwww.usasciencefestival.org%2F&amp;e=3617&amp;j=319618095&amp;t=h" TargetMode="External"/><Relationship Id="rId10" Type="http://schemas.openxmlformats.org/officeDocument/2006/relationships/hyperlink" Target="http://x.aspe.org/y.z?l=http%3A%2F%2Fwqa.org%2FAbout-Us%2FWQA-Career-Center&amp;e=3617&amp;j=319618095&amp;t=h" TargetMode="External"/><Relationship Id="rId4" Type="http://schemas.openxmlformats.org/officeDocument/2006/relationships/hyperlink" Target="http://x.aspe.org/y.z?l=https%3A%2F%2Fwww.seia.org%2Fnews%2Fus-solar-market-set-grow-119-2016-installations-reach-16-gw&amp;e=3617&amp;j=319618095&amp;t=h" TargetMode="External"/><Relationship Id="rId9" Type="http://schemas.openxmlformats.org/officeDocument/2006/relationships/hyperlink" Target="http://x.aspe.org/y.z?l=https%3A%2F%2Fsfpe.site-ym.com%2Fnews%2F280989%2F2016-SFPE-Fire-Protection-Engineering-Compensation-Survey-Now-Open.htm&amp;e=3617&amp;j=319618095&amp;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5"/>
  <sheetViews>
    <sheetView tabSelected="1" workbookViewId="0">
      <selection activeCell="F32" sqref="F32:F35"/>
    </sheetView>
  </sheetViews>
  <sheetFormatPr defaultRowHeight="15" x14ac:dyDescent="0.25"/>
  <cols>
    <col min="4" max="4" width="9.140625" style="11" customWidth="1"/>
    <col min="5" max="5" width="0.140625" customWidth="1"/>
    <col min="6" max="6" width="45.140625" customWidth="1"/>
    <col min="8" max="8" width="9.42578125" customWidth="1"/>
    <col min="9" max="9" width="43.5703125" customWidth="1"/>
    <col min="10" max="10" width="9.42578125" customWidth="1"/>
  </cols>
  <sheetData>
    <row r="4" spans="2:9" x14ac:dyDescent="0.25">
      <c r="B4" s="11" t="s">
        <v>536</v>
      </c>
      <c r="F4" s="12" t="str">
        <f t="shared" ref="F4:F28" si="0">"&lt;li&gt;&lt;a href='#2016-"&amp;B4&amp;"'&gt;"&amp;"2016-"&amp;B4&amp;"&lt;/a&gt;&lt;/li&gt;"</f>
        <v>&lt;li&gt;&lt;a href='#2016-12-22'&gt;2016-12-22&lt;/a&gt;&lt;/li&gt;</v>
      </c>
      <c r="I4" t="str">
        <f t="shared" ref="I4:I28" si="1">"&lt;h2 id='2016-"&amp;B4&amp;"'&gt;"&amp;"2016-"&amp;B4&amp;"&lt;/h2&gt;"</f>
        <v>&lt;h2 id='2016-12-22'&gt;2016-12-22&lt;/h2&gt;</v>
      </c>
    </row>
    <row r="5" spans="2:9" x14ac:dyDescent="0.25">
      <c r="B5" s="11" t="s">
        <v>535</v>
      </c>
      <c r="F5" s="12" t="str">
        <f t="shared" si="0"/>
        <v>&lt;li&gt;&lt;a href='#2016-12-08'&gt;2016-12-08&lt;/a&gt;&lt;/li&gt;</v>
      </c>
      <c r="I5" t="str">
        <f t="shared" si="1"/>
        <v>&lt;h2 id='2016-12-08'&gt;2016-12-08&lt;/h2&gt;</v>
      </c>
    </row>
    <row r="6" spans="2:9" x14ac:dyDescent="0.25">
      <c r="B6" s="11" t="s">
        <v>534</v>
      </c>
      <c r="F6" s="12" t="str">
        <f t="shared" si="0"/>
        <v>&lt;li&gt;&lt;a href='#2016-11-23'&gt;2016-11-23&lt;/a&gt;&lt;/li&gt;</v>
      </c>
      <c r="I6" t="str">
        <f t="shared" si="1"/>
        <v>&lt;h2 id='2016-11-23'&gt;2016-11-23&lt;/h2&gt;</v>
      </c>
    </row>
    <row r="7" spans="2:9" x14ac:dyDescent="0.25">
      <c r="B7" s="11" t="s">
        <v>533</v>
      </c>
      <c r="F7" s="12" t="str">
        <f t="shared" si="0"/>
        <v>&lt;li&gt;&lt;a href='#2016-11-10'&gt;2016-11-10&lt;/a&gt;&lt;/li&gt;</v>
      </c>
      <c r="I7" t="str">
        <f t="shared" si="1"/>
        <v>&lt;h2 id='2016-11-10'&gt;2016-11-10&lt;/h2&gt;</v>
      </c>
    </row>
    <row r="8" spans="2:9" x14ac:dyDescent="0.25">
      <c r="B8" s="11" t="s">
        <v>532</v>
      </c>
      <c r="F8" s="12" t="str">
        <f t="shared" si="0"/>
        <v>&lt;li&gt;&lt;a href='#2016-10-27'&gt;2016-10-27&lt;/a&gt;&lt;/li&gt;</v>
      </c>
      <c r="I8" t="str">
        <f t="shared" si="1"/>
        <v>&lt;h2 id='2016-10-27'&gt;2016-10-27&lt;/h2&gt;</v>
      </c>
    </row>
    <row r="9" spans="2:9" x14ac:dyDescent="0.25">
      <c r="B9" s="11" t="s">
        <v>531</v>
      </c>
      <c r="F9" s="12" t="str">
        <f t="shared" si="0"/>
        <v>&lt;li&gt;&lt;a href='#2016-10-13'&gt;2016-10-13&lt;/a&gt;&lt;/li&gt;</v>
      </c>
      <c r="I9" t="str">
        <f t="shared" si="1"/>
        <v>&lt;h2 id='2016-10-13'&gt;2016-10-13&lt;/h2&gt;</v>
      </c>
    </row>
    <row r="10" spans="2:9" x14ac:dyDescent="0.25">
      <c r="B10" s="11" t="s">
        <v>530</v>
      </c>
      <c r="F10" s="12" t="str">
        <f t="shared" si="0"/>
        <v>&lt;li&gt;&lt;a href='#2016-09-29'&gt;2016-09-29&lt;/a&gt;&lt;/li&gt;</v>
      </c>
      <c r="I10" t="str">
        <f t="shared" si="1"/>
        <v>&lt;h2 id='2016-09-29'&gt;2016-09-29&lt;/h2&gt;</v>
      </c>
    </row>
    <row r="11" spans="2:9" x14ac:dyDescent="0.25">
      <c r="B11" s="11" t="s">
        <v>529</v>
      </c>
      <c r="F11" s="12" t="str">
        <f t="shared" si="0"/>
        <v>&lt;li&gt;&lt;a href='#2016-09-15'&gt;2016-09-15&lt;/a&gt;&lt;/li&gt;</v>
      </c>
      <c r="I11" t="str">
        <f t="shared" si="1"/>
        <v>&lt;h2 id='2016-09-15'&gt;2016-09-15&lt;/h2&gt;</v>
      </c>
    </row>
    <row r="12" spans="2:9" x14ac:dyDescent="0.25">
      <c r="B12" s="11" t="s">
        <v>528</v>
      </c>
      <c r="F12" s="12" t="str">
        <f t="shared" si="0"/>
        <v>&lt;li&gt;&lt;a href='#2016-09-01'&gt;2016-09-01&lt;/a&gt;&lt;/li&gt;</v>
      </c>
      <c r="I12" t="str">
        <f t="shared" si="1"/>
        <v>&lt;h2 id='2016-09-01'&gt;2016-09-01&lt;/h2&gt;</v>
      </c>
    </row>
    <row r="13" spans="2:9" x14ac:dyDescent="0.25">
      <c r="B13" s="11" t="s">
        <v>527</v>
      </c>
      <c r="F13" s="12" t="str">
        <f t="shared" si="0"/>
        <v>&lt;li&gt;&lt;a href='#2016-08-18'&gt;2016-08-18&lt;/a&gt;&lt;/li&gt;</v>
      </c>
      <c r="I13" t="str">
        <f t="shared" si="1"/>
        <v>&lt;h2 id='2016-08-18'&gt;2016-08-18&lt;/h2&gt;</v>
      </c>
    </row>
    <row r="14" spans="2:9" x14ac:dyDescent="0.25">
      <c r="B14" s="11" t="s">
        <v>526</v>
      </c>
      <c r="F14" s="12" t="str">
        <f t="shared" si="0"/>
        <v>&lt;li&gt;&lt;a href='#2016-08-04'&gt;2016-08-04&lt;/a&gt;&lt;/li&gt;</v>
      </c>
      <c r="I14" t="str">
        <f t="shared" si="1"/>
        <v>&lt;h2 id='2016-08-04'&gt;2016-08-04&lt;/h2&gt;</v>
      </c>
    </row>
    <row r="15" spans="2:9" x14ac:dyDescent="0.25">
      <c r="B15" s="11" t="s">
        <v>525</v>
      </c>
      <c r="F15" s="12" t="str">
        <f t="shared" si="0"/>
        <v>&lt;li&gt;&lt;a href='#2016-07-21'&gt;2016-07-21&lt;/a&gt;&lt;/li&gt;</v>
      </c>
      <c r="I15" t="str">
        <f t="shared" si="1"/>
        <v>&lt;h2 id='2016-07-21'&gt;2016-07-21&lt;/h2&gt;</v>
      </c>
    </row>
    <row r="16" spans="2:9" x14ac:dyDescent="0.25">
      <c r="B16" s="11" t="s">
        <v>524</v>
      </c>
      <c r="F16" s="12" t="str">
        <f t="shared" si="0"/>
        <v>&lt;li&gt;&lt;a href='#2016-07-07'&gt;2016-07-07&lt;/a&gt;&lt;/li&gt;</v>
      </c>
      <c r="I16" t="str">
        <f t="shared" si="1"/>
        <v>&lt;h2 id='2016-07-07'&gt;2016-07-07&lt;/h2&gt;</v>
      </c>
    </row>
    <row r="17" spans="2:9" x14ac:dyDescent="0.25">
      <c r="B17" s="11" t="s">
        <v>523</v>
      </c>
      <c r="F17" s="12" t="str">
        <f t="shared" si="0"/>
        <v>&lt;li&gt;&lt;a href='#2016-06-23'&gt;2016-06-23&lt;/a&gt;&lt;/li&gt;</v>
      </c>
      <c r="I17" t="str">
        <f t="shared" si="1"/>
        <v>&lt;h2 id='2016-06-23'&gt;2016-06-23&lt;/h2&gt;</v>
      </c>
    </row>
    <row r="18" spans="2:9" x14ac:dyDescent="0.25">
      <c r="B18" s="11" t="s">
        <v>522</v>
      </c>
      <c r="F18" s="12" t="str">
        <f t="shared" si="0"/>
        <v>&lt;li&gt;&lt;a href='#2016-06-09'&gt;2016-06-09&lt;/a&gt;&lt;/li&gt;</v>
      </c>
      <c r="I18" t="str">
        <f t="shared" si="1"/>
        <v>&lt;h2 id='2016-06-09'&gt;2016-06-09&lt;/h2&gt;</v>
      </c>
    </row>
    <row r="19" spans="2:9" x14ac:dyDescent="0.25">
      <c r="B19" s="11" t="s">
        <v>521</v>
      </c>
      <c r="F19" s="12" t="str">
        <f t="shared" si="0"/>
        <v>&lt;li&gt;&lt;a href='#2016-05-12'&gt;2016-05-12&lt;/a&gt;&lt;/li&gt;</v>
      </c>
      <c r="I19" t="str">
        <f t="shared" si="1"/>
        <v>&lt;h2 id='2016-05-12'&gt;2016-05-12&lt;/h2&gt;</v>
      </c>
    </row>
    <row r="20" spans="2:9" x14ac:dyDescent="0.25">
      <c r="B20" s="11" t="s">
        <v>520</v>
      </c>
      <c r="F20" s="12" t="str">
        <f t="shared" si="0"/>
        <v>&lt;li&gt;&lt;a href='#2016-04-28'&gt;2016-04-28&lt;/a&gt;&lt;/li&gt;</v>
      </c>
      <c r="I20" t="str">
        <f t="shared" si="1"/>
        <v>&lt;h2 id='2016-04-28'&gt;2016-04-28&lt;/h2&gt;</v>
      </c>
    </row>
    <row r="21" spans="2:9" x14ac:dyDescent="0.25">
      <c r="B21" s="11" t="s">
        <v>519</v>
      </c>
      <c r="F21" s="12" t="str">
        <f t="shared" si="0"/>
        <v>&lt;li&gt;&lt;a href='#2016-04-14'&gt;2016-04-14&lt;/a&gt;&lt;/li&gt;</v>
      </c>
      <c r="I21" t="str">
        <f t="shared" si="1"/>
        <v>&lt;h2 id='2016-04-14'&gt;2016-04-14&lt;/h2&gt;</v>
      </c>
    </row>
    <row r="22" spans="2:9" x14ac:dyDescent="0.25">
      <c r="B22" s="11" t="s">
        <v>518</v>
      </c>
      <c r="F22" s="12" t="str">
        <f t="shared" si="0"/>
        <v>&lt;li&gt;&lt;a href='#2016-03-31'&gt;2016-03-31&lt;/a&gt;&lt;/li&gt;</v>
      </c>
      <c r="I22" t="str">
        <f t="shared" si="1"/>
        <v>&lt;h2 id='2016-03-31'&gt;2016-03-31&lt;/h2&gt;</v>
      </c>
    </row>
    <row r="23" spans="2:9" x14ac:dyDescent="0.25">
      <c r="B23" s="11" t="s">
        <v>517</v>
      </c>
      <c r="F23" s="12" t="str">
        <f t="shared" si="0"/>
        <v>&lt;li&gt;&lt;a href='#2016-03-17'&gt;2016-03-17&lt;/a&gt;&lt;/li&gt;</v>
      </c>
      <c r="I23" t="str">
        <f t="shared" si="1"/>
        <v>&lt;h2 id='2016-03-17'&gt;2016-03-17&lt;/h2&gt;</v>
      </c>
    </row>
    <row r="24" spans="2:9" x14ac:dyDescent="0.25">
      <c r="B24" s="11" t="s">
        <v>516</v>
      </c>
      <c r="F24" s="12" t="str">
        <f t="shared" si="0"/>
        <v>&lt;li&gt;&lt;a href='#2016-03-03'&gt;2016-03-03&lt;/a&gt;&lt;/li&gt;</v>
      </c>
      <c r="I24" t="str">
        <f t="shared" si="1"/>
        <v>&lt;h2 id='2016-03-03'&gt;2016-03-03&lt;/h2&gt;</v>
      </c>
    </row>
    <row r="25" spans="2:9" x14ac:dyDescent="0.25">
      <c r="B25" s="11" t="s">
        <v>537</v>
      </c>
      <c r="F25" s="12" t="str">
        <f t="shared" si="0"/>
        <v>&lt;li&gt;&lt;a href='#2016-02-18'&gt;2016-02-18&lt;/a&gt;&lt;/li&gt;</v>
      </c>
      <c r="I25" t="str">
        <f t="shared" si="1"/>
        <v>&lt;h2 id='2016-02-18'&gt;2016-02-18&lt;/h2&gt;</v>
      </c>
    </row>
    <row r="26" spans="2:9" x14ac:dyDescent="0.25">
      <c r="B26" s="11" t="s">
        <v>538</v>
      </c>
      <c r="F26" s="12" t="str">
        <f t="shared" si="0"/>
        <v>&lt;li&gt;&lt;a href='#2016-02-04'&gt;2016-02-04&lt;/a&gt;&lt;/li&gt;</v>
      </c>
      <c r="I26" t="str">
        <f t="shared" si="1"/>
        <v>&lt;h2 id='2016-02-04'&gt;2016-02-04&lt;/h2&gt;</v>
      </c>
    </row>
    <row r="27" spans="2:9" x14ac:dyDescent="0.25">
      <c r="B27" s="11" t="s">
        <v>539</v>
      </c>
      <c r="F27" s="12" t="str">
        <f t="shared" si="0"/>
        <v>&lt;li&gt;&lt;a href='#2016-01-21'&gt;2016-01-21&lt;/a&gt;&lt;/li&gt;</v>
      </c>
      <c r="I27" t="str">
        <f t="shared" si="1"/>
        <v>&lt;h2 id='2016-01-21'&gt;2016-01-21&lt;/h2&gt;</v>
      </c>
    </row>
    <row r="28" spans="2:9" x14ac:dyDescent="0.25">
      <c r="B28" s="11" t="s">
        <v>540</v>
      </c>
      <c r="F28" s="12" t="str">
        <f t="shared" si="0"/>
        <v>&lt;li&gt;&lt;a href='#2016-01-07'&gt;2016-01-07&lt;/a&gt;&lt;/li&gt;</v>
      </c>
      <c r="I28" t="str">
        <f t="shared" si="1"/>
        <v>&lt;h2 id='2016-01-07'&gt;2016-01-07&lt;/h2&gt;</v>
      </c>
    </row>
    <row r="32" spans="2:9" x14ac:dyDescent="0.25">
      <c r="D32" s="23" t="s">
        <v>575</v>
      </c>
      <c r="E32" s="20" t="e">
        <f>"&lt;h5&gt;"&amp;#REF!&amp;"&lt;/h5&gt;"</f>
        <v>#REF!</v>
      </c>
      <c r="F32" s="21" t="str">
        <f t="shared" ref="F32" si="2">"&lt;h5&gt;&lt;a href='"&amp;B33&amp;"'&gt;"&amp;B32&amp;"&lt;/a&gt;&lt;/h5&gt;"</f>
        <v>&lt;h5&gt;&lt;a href=''&gt;&lt;/a&gt;&lt;/h5&gt;</v>
      </c>
    </row>
    <row r="33" spans="4:6" x14ac:dyDescent="0.25">
      <c r="D33" s="23"/>
      <c r="E33" s="20" t="e">
        <f>"&lt;p&gt;" &amp; LEFT(A33,LEN(A33)-6)&amp;" &lt;a href='"&amp;#REF!&amp;"'&gt;"&amp;MID(A33,LEN(A33)-5,4)&amp;"&lt;/a&gt;"&amp;RIGHT(A33,2)&amp;"&lt;/p&gt;"</f>
        <v>#VALUE!</v>
      </c>
      <c r="F33" s="21" t="str">
        <f t="shared" ref="F33" si="3">"&lt;p&gt;"&amp;C33&amp;"&lt;/p&gt;"</f>
        <v>&lt;p&gt;&lt;/p&gt;</v>
      </c>
    </row>
    <row r="34" spans="4:6" x14ac:dyDescent="0.25">
      <c r="D34" s="22" t="s">
        <v>574</v>
      </c>
      <c r="E34" s="21" t="e">
        <f>"&lt;h5&gt;&lt;a href='"&amp;#REF!&amp;"'&gt;"&amp;#REF!&amp;"&lt;/a&gt;&lt;/h5&gt;"</f>
        <v>#REF!</v>
      </c>
      <c r="F34" s="20" t="str">
        <f t="shared" ref="F34" si="4">"&lt;h5&gt;"&amp;B34&amp;"&lt;/h5&gt;"</f>
        <v>&lt;h5&gt;&lt;/h5&gt;</v>
      </c>
    </row>
    <row r="35" spans="4:6" ht="105" x14ac:dyDescent="0.25">
      <c r="D35" s="22"/>
      <c r="E35" s="21" t="str">
        <f>"&lt;p&gt;"&amp;A35&amp;"&lt;/p&gt;"</f>
        <v>&lt;p&gt;&lt;/p&gt;</v>
      </c>
      <c r="F35" s="20" t="e">
        <f t="shared" ref="F35" si="5">"&lt;p&gt;" &amp; LEFT(C35,LEN(C35)-6)&amp;" &lt;a href='"&amp;B35&amp;"'&gt;"&amp;MID(C35,LEN(C35)-5,5)&amp;"&lt;/a&gt;"&amp;RIGHT(C35,1)&amp;"&lt;/p&gt;"</f>
        <v>#VALUE!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1"/>
  <sheetViews>
    <sheetView topLeftCell="A21" workbookViewId="0">
      <selection activeCell="F23" sqref="F23:F24"/>
    </sheetView>
  </sheetViews>
  <sheetFormatPr defaultRowHeight="15" x14ac:dyDescent="0.25"/>
  <cols>
    <col min="2" max="2" width="41.140625" customWidth="1"/>
    <col min="3" max="3" width="55.42578125" style="2" customWidth="1"/>
    <col min="4" max="5" width="5" customWidth="1"/>
    <col min="6" max="6" width="61.42578125" style="2" customWidth="1"/>
  </cols>
  <sheetData>
    <row r="2" spans="2:6" x14ac:dyDescent="0.25">
      <c r="B2" s="24" t="s">
        <v>634</v>
      </c>
      <c r="C2" s="24" t="s">
        <v>632</v>
      </c>
    </row>
    <row r="3" spans="2:6" x14ac:dyDescent="0.25">
      <c r="B3" t="str">
        <f>[1]!modEmail.GetURL(C3)</f>
        <v>http://x.aspe.org/y.z?l=https%3A%2F%2Fwww.congress.gov%2Fbill%2F114th-congress%2Fsenate-bill%2F2012%2Ftext%23toc-id7c4576a334064549bc51bd23a7c390ed&amp;e=3615&amp;j=319815556&amp;t=h</v>
      </c>
      <c r="C3" s="25" t="s">
        <v>633</v>
      </c>
    </row>
    <row r="4" spans="2:6" x14ac:dyDescent="0.25">
      <c r="B4" t="str">
        <f>[1]!modEmail.GetURL(C4)</f>
        <v/>
      </c>
    </row>
    <row r="5" spans="2:6" ht="60" x14ac:dyDescent="0.25">
      <c r="B5" t="s">
        <v>636</v>
      </c>
      <c r="C5" s="5" t="s">
        <v>315</v>
      </c>
      <c r="F5" s="21" t="str">
        <f t="shared" ref="F5" si="0">"&lt;h5&gt;&lt;a href='"&amp;B6&amp;"'&gt;"&amp;B5&amp;"&lt;/a&gt;&lt;/h5&gt;"</f>
        <v>&lt;h5&gt;&lt;a href='http://x.aspe.org/y.z?l=http%3A%2F%2Fwww.waterrf.org%2FPublicReportLibrary%2F4309A.pdf&amp;e=3615&amp;j=319815556&amp;t=h'&gt;美国生活用水量显著下降&lt;/a&gt;&lt;/h5&gt;</v>
      </c>
    </row>
    <row r="6" spans="2:6" ht="105" x14ac:dyDescent="0.25">
      <c r="B6" t="str">
        <f>[1]!modEmail.GetURL(C6)</f>
        <v>http://x.aspe.org/y.z?l=http%3A%2F%2Fwww.waterrf.org%2FPublicReportLibrary%2F4309A.pdf&amp;e=3615&amp;j=319815556&amp;t=h</v>
      </c>
      <c r="C6" s="3" t="s">
        <v>316</v>
      </c>
      <c r="F6" s="21" t="str">
        <f t="shared" ref="F6" si="1">"&lt;p&gt;"&amp;C6&amp;"&lt;/p&gt;"</f>
        <v>&lt;p&gt;Since 1999, the average annual indoor household water use has decreased 22 percent to 88,000 gallons per household per year, according to Residential End Uses of Water, Version 2 by the Water Research Foundation. Toilet flushing is the largest indoor use of water in single-family homes, followed by faucets, showers, clothes washers, leaks, bathtubs, other/miscellaneous, and dishwashers.&lt;/p&gt;</v>
      </c>
    </row>
    <row r="7" spans="2:6" ht="28.5" x14ac:dyDescent="0.25">
      <c r="B7" t="s">
        <v>637</v>
      </c>
      <c r="C7" s="5" t="s">
        <v>317</v>
      </c>
      <c r="F7" s="16" t="str">
        <f t="shared" ref="F7" si="2">"&lt;h4&gt;&lt;a href='"&amp;B8&amp;"'&gt;"&amp;B7&amp;"&lt;/a&gt;&lt;/h4&gt;"</f>
        <v>&lt;h4&gt;&lt;a href=''&gt;参议院通过2016能源政策现代化法案&lt;/a&gt;&lt;/h4&gt;</v>
      </c>
    </row>
    <row r="8" spans="2:6" ht="180" x14ac:dyDescent="0.25">
      <c r="B8" t="str">
        <f>[1]!modEmail.GetURL(C8)</f>
        <v/>
      </c>
      <c r="C8" s="8" t="s">
        <v>318</v>
      </c>
      <c r="F8" s="16" t="s">
        <v>635</v>
      </c>
    </row>
    <row r="9" spans="2:6" ht="28.5" x14ac:dyDescent="0.25">
      <c r="B9" t="s">
        <v>638</v>
      </c>
      <c r="C9" s="5" t="s">
        <v>319</v>
      </c>
      <c r="F9" s="20" t="str">
        <f t="shared" ref="F9:F11" si="3">"&lt;h5&gt;"&amp;B9&amp;"&lt;/h5&gt;"</f>
        <v>&lt;h5&gt;截油池中的微生物会破坏污水管道吗？&lt;/h5&gt;</v>
      </c>
    </row>
    <row r="10" spans="2:6" ht="132.75" customHeight="1" x14ac:dyDescent="0.25">
      <c r="B10" t="str">
        <f>[1]!modEmail.GetURL(C10)</f>
        <v>http://x.aspe.org/y.z?l=http%3A%2F%2Fmanoa.hawaii.edu%2Fnews%2Farticle.php%3FaId%3D7828&amp;e=3615&amp;j=319815556&amp;t=h</v>
      </c>
      <c r="C10" s="3" t="s">
        <v>320</v>
      </c>
      <c r="F10" s="20" t="str">
        <f t="shared" ref="F10:F12" si="4">"&lt;p&gt;" &amp; LEFT(C10,LEN(C10)-6)&amp;" &lt;a href='"&amp;B10&amp;"'&gt;"&amp;MID(C10,LEN(C10)-5,5)&amp;"&lt;/a&gt;"&amp;RIGHT(C10,1)&amp;"&lt;/p&gt;"</f>
        <v>&lt;p&gt;New research by a University of Hawaii at Manoa Engineering team indicates that microorganisms within grease traps could produce long-chain fatty acids that can form hardened FOG deposits in downstream sewer pipes, potentially leading to sewer overflows and sewer system degradation.  &lt;a href='http://x.aspe.org/y.z?l=http%3A%2F%2Fmanoa.hawaii.edu%2Fnews%2Farticle.php%3FaId%3D7828&amp;e=3615&amp;j=319815556&amp;t=h'&gt;More&gt;&lt;/a&gt;&gt;&lt;/p&gt;</v>
      </c>
    </row>
    <row r="11" spans="2:6" ht="42.75" x14ac:dyDescent="0.25">
      <c r="B11" t="s">
        <v>639</v>
      </c>
      <c r="C11" s="5" t="s">
        <v>321</v>
      </c>
      <c r="F11" s="20" t="str">
        <f t="shared" si="3"/>
        <v>&lt;h5&gt;旧金山成为美国第一个大城市，法定新建筑必须使用太阳能板&lt;/h5&gt;</v>
      </c>
    </row>
    <row r="12" spans="2:6" ht="120" x14ac:dyDescent="0.25">
      <c r="B12" t="str">
        <f>[1]!modEmail.GetURL(C12)</f>
        <v>http://x.aspe.org/y.z?l=http%3A%2F%2Fwww.businessinsider.com%2Fsan-francisco-all-new-buildings-must-have-solar-panels-2016-4&amp;e=3615&amp;j=319815556&amp;t=h</v>
      </c>
      <c r="C12" s="3" t="s">
        <v>322</v>
      </c>
      <c r="F12" s="20" t="str">
        <f t="shared" si="4"/>
        <v>&lt;p&gt;The recently passed legislation will require new commercial and residential buildings less than 10 floors to include solar panels or solar water heaters on the roof.  &lt;a href='http://x.aspe.org/y.z?l=http%3A%2F%2Fwww.businessinsider.com%2Fsan-francisco-all-new-buildings-must-have-solar-panels-2016-4&amp;e=3615&amp;j=319815556&amp;t=h'&gt;More&gt;&lt;/a&gt;&gt;&lt;/p&gt;</v>
      </c>
    </row>
    <row r="13" spans="2:6" ht="90" x14ac:dyDescent="0.25">
      <c r="B13" t="s">
        <v>640</v>
      </c>
      <c r="C13" s="5" t="s">
        <v>323</v>
      </c>
      <c r="F13" s="21" t="str">
        <f t="shared" ref="F13:F19" si="5">"&lt;h5&gt;&lt;a href='"&amp;B14&amp;"'&gt;"&amp;B13&amp;"&lt;/a&gt;&lt;/h5&gt;"</f>
        <v>&lt;h5&gt;&lt;a href='http://x.aspe.org/y.z?l=http%3A%2F%2Fwww.plumbingefficiencyresearchcoalition.org%2Fwp-content%2Fuploads%2F2016%2F04%2FPERC-2-0_2-1-FINAL.pdf&amp;e=3615&amp;j=319815556&amp;t=h'&gt;PERC公布它排水管排水能力研究补充报告&lt;/a&gt;&lt;/h5&gt;</v>
      </c>
    </row>
    <row r="14" spans="2:6" ht="90" x14ac:dyDescent="0.25">
      <c r="B14" t="str">
        <f>[1]!modEmail.GetURL(C14)</f>
        <v>http://x.aspe.org/y.z?l=http%3A%2F%2Fwww.plumbingefficiencyresearchcoalition.org%2Fwp-content%2Fuploads%2F2016%2F04%2FPERC-2-0_2-1-FINAL.pdf&amp;e=3615&amp;j=319815556&amp;t=h</v>
      </c>
      <c r="C14" s="3" t="s">
        <v>324</v>
      </c>
      <c r="F14" s="21" t="str">
        <f t="shared" ref="F14:F20" si="6">"&lt;p&gt;"&amp;C14&amp;"&lt;/p&gt;"</f>
        <v>&lt;p&gt;The Phase 2.1 supplemental report focuses on two previously unaddressed areas of study: the implications surrounding dual-flush toilet discharge patterns, comparing results to single-volume flush toilets of comparable flush volume, and the impact of drainline slope deviations on the transport of solid waste.&lt;/p&gt;</v>
      </c>
    </row>
    <row r="15" spans="2:6" ht="75" x14ac:dyDescent="0.25">
      <c r="B15" t="s">
        <v>641</v>
      </c>
      <c r="C15" s="5" t="s">
        <v>325</v>
      </c>
      <c r="F15" s="21" t="str">
        <f t="shared" si="5"/>
        <v>&lt;h5&gt;&lt;a href='http://x.aspe.org/y.z?l=http%3A%2F%2Festore.pumps.org%2FEducation%2FDOE-Pump-Webinar.aspx&amp;e=3615&amp;j=319815556&amp;t=h'&gt;免费网上讲座——新泵效率标准将于5月3日举行&lt;/a&gt;&lt;/h5&gt;</v>
      </c>
    </row>
    <row r="16" spans="2:6" ht="75" x14ac:dyDescent="0.25">
      <c r="B16" t="str">
        <f>[1]!modEmail.GetURL(C16)</f>
        <v>http://x.aspe.org/y.z?l=http%3A%2F%2Festore.pumps.org%2FEducation%2FDOE-Pump-Webinar.aspx&amp;e=3615&amp;j=319815556&amp;t=h</v>
      </c>
      <c r="C16" s="3" t="s">
        <v>326</v>
      </c>
      <c r="F16" s="21" t="str">
        <f t="shared" si="6"/>
        <v>&lt;p&gt;The Hydraulic Institute will be offering a complimentary webinar on the the Department of Energy's new energy conservation standard and test procedure for pumps at 1 p.m. EDT. Registration is available here.&lt;/p&gt;</v>
      </c>
    </row>
    <row r="17" spans="2:6" ht="45" x14ac:dyDescent="0.25">
      <c r="B17" t="s">
        <v>642</v>
      </c>
      <c r="C17" s="5" t="s">
        <v>327</v>
      </c>
      <c r="F17" s="21" t="str">
        <f t="shared" si="5"/>
        <v>&lt;h5&gt;&lt;a href='http://x.aspe.org/y.z?l=http%3A%2F%2Fasse-plumbing.org%2Fam16&amp;e=3615&amp;j=319815556&amp;t=h'&gt;2016 ASSE国际年会将于11月8-11日在拉斯维加斯举行&lt;/a&gt;&lt;/h5&gt;</v>
      </c>
    </row>
    <row r="18" spans="2:6" ht="45" x14ac:dyDescent="0.25">
      <c r="B18" t="str">
        <f>[1]!modEmail.GetURL(C18)</f>
        <v>http://x.aspe.org/y.z?l=http%3A%2F%2Fasse-plumbing.org%2Fam16&amp;e=3615&amp;j=319815556&amp;t=h</v>
      </c>
      <c r="C18" s="3" t="s">
        <v>328</v>
      </c>
      <c r="F18" s="21" t="str">
        <f t="shared" si="6"/>
        <v>&lt;p&gt;Conference and hotel registration, the schedule of events, and sponsorship information can be found at asse-plumbing.org/am16. &lt;/p&gt;</v>
      </c>
    </row>
    <row r="19" spans="2:6" ht="45" x14ac:dyDescent="0.25">
      <c r="B19" t="s">
        <v>643</v>
      </c>
      <c r="C19" s="5" t="s">
        <v>329</v>
      </c>
      <c r="F19" s="21" t="str">
        <f t="shared" si="5"/>
        <v>&lt;h5&gt;&lt;a href='http://x.aspe.org/y.z?l=http%3A%2F%2Fwww.weftec.org%2F&amp;e=3615&amp;j=319815556&amp;t=h'&gt;2016 WEFTEC注册开始&lt;/a&gt;&lt;/h5&gt;</v>
      </c>
    </row>
    <row r="20" spans="2:6" ht="45" x14ac:dyDescent="0.25">
      <c r="B20" t="str">
        <f>[1]!modEmail.GetURL(C20)</f>
        <v>http://x.aspe.org/y.z?l=http%3A%2F%2Fwww.weftec.org%2F&amp;e=3615&amp;j=319815556&amp;t=h</v>
      </c>
      <c r="C20" s="3" t="s">
        <v>330</v>
      </c>
      <c r="F20" s="21" t="str">
        <f t="shared" si="6"/>
        <v>&lt;p&gt;The Water Environment Federation's 89th annual technical exhibition and conference will be held September 24-28 at the New Orleans Morial Convention Center. &lt;/p&gt;</v>
      </c>
    </row>
    <row r="21" spans="2:6" ht="28.5" x14ac:dyDescent="0.25">
      <c r="B21" t="s">
        <v>644</v>
      </c>
      <c r="C21" s="5" t="s">
        <v>331</v>
      </c>
      <c r="F21" s="20" t="str">
        <f t="shared" ref="F21" si="7">"&lt;h5&gt;"&amp;B21&amp;"&lt;/h5&gt;"</f>
        <v>&lt;h5&gt;第二届加拿大热泵会议将与CIPHEX West一起举行&lt;/h5&gt;</v>
      </c>
    </row>
    <row r="22" spans="2:6" ht="120" x14ac:dyDescent="0.25">
      <c r="B22" t="str">
        <f>[1]!modEmail.GetURL(C22)</f>
        <v>http://x.aspe.org/y.z?l=http%3A%2F%2Fwww.ciph.com%2Fnews%2F285526%2FCanadian-Hydronics-Conference-to-take-place-at-CIPHEX-West.htm&amp;e=3615&amp;j=319815556&amp;t=h</v>
      </c>
      <c r="C22" s="3" t="s">
        <v>332</v>
      </c>
      <c r="F22" s="20" t="str">
        <f t="shared" ref="F22" si="8">"&lt;p&gt;" &amp; LEFT(C22,LEN(C22)-6)&amp;" &lt;a href='"&amp;B22&amp;"'&gt;"&amp;MID(C22,LEN(C22)-5,5)&amp;"&lt;/a&gt;"&amp;RIGHT(C22,1)&amp;"&lt;/p&gt;"</f>
        <v>&lt;p&gt;This combined event will be held November 2-3 at the Vancouver Convention Centre, and registration will open in June.  &lt;a href='http://x.aspe.org/y.z?l=http%3A%2F%2Fwww.ciph.com%2Fnews%2F285526%2FCanadian-Hydronics-Conference-to-take-place-at-CIPHEX-West.htm&amp;e=3615&amp;j=319815556&amp;t=h'&gt;More&gt;&lt;/a&gt;&gt;&lt;/p&gt;</v>
      </c>
    </row>
    <row r="23" spans="2:6" ht="90" x14ac:dyDescent="0.25">
      <c r="B23" t="s">
        <v>645</v>
      </c>
      <c r="C23" s="5" t="s">
        <v>333</v>
      </c>
      <c r="F23" s="21" t="str">
        <f t="shared" ref="F23" si="9">"&lt;h5&gt;&lt;a href='"&amp;B24&amp;"'&gt;"&amp;B23&amp;"&lt;/a&gt;&lt;/h5&gt;"</f>
        <v>&lt;h5&gt;&lt;a href='http://x.aspe.org/y.z?l=http%3A%2F%2Fwww.nfpa.org%2Ftraining%2Fscholarships-awards-grants%2Ffire-protection-engineering-graduate-support-fund&amp;e=3615&amp;j=319815556&amp;t=h'&gt;NFPA设立基金，深入消防教育&lt;/a&gt;&lt;/h5&gt;</v>
      </c>
    </row>
    <row r="24" spans="2:6" ht="75" x14ac:dyDescent="0.25">
      <c r="B24" t="str">
        <f>[1]!modEmail.GetURL(C24)</f>
        <v>http://x.aspe.org/y.z?l=http%3A%2F%2Fwww.nfpa.org%2Ftraining%2Fscholarships-awards-grants%2Ffire-protection-engineering-graduate-support-fund&amp;e=3615&amp;j=319815556&amp;t=h</v>
      </c>
      <c r="C24" s="3" t="s">
        <v>334</v>
      </c>
      <c r="F24" s="21" t="str">
        <f t="shared" ref="F24" si="10">"&lt;p&gt;"&amp;C24&amp;"&lt;/p&gt;"</f>
        <v>&lt;p&gt;The Fire Protection Engineering Graduate Support Fund will be used to award students who have demonstrated a strong aptitude and passion for fire protection engineering at Oklahoma State University, the University of Maryland, and Worcester Polytechnic Institute.&lt;/p&gt;</v>
      </c>
    </row>
    <row r="25" spans="2:6" ht="28.5" x14ac:dyDescent="0.25">
      <c r="B25" t="s">
        <v>646</v>
      </c>
      <c r="C25" s="5" t="s">
        <v>335</v>
      </c>
      <c r="F25" s="20" t="str">
        <f t="shared" ref="F25:F29" si="11">"&lt;h5&gt;"&amp;B25&amp;"&lt;/h5&gt;"</f>
        <v>&lt;h5&gt;ARCSA和北美国际联合工会签订备忘录&lt;/h5&gt;</v>
      </c>
    </row>
    <row r="26" spans="2:6" ht="140.25" customHeight="1" x14ac:dyDescent="0.25">
      <c r="B26" t="str">
        <f>[1]!modEmail.GetURL(C26)</f>
        <v>http://x.aspe.org/y.z?l=http%3A%2F%2Fwww.liuna.org%2Fnews%2Fstory%2Flaborers%25E2%2580%2599-union-and-arcsa-sign-historic-agreement-for-safe-water-management&amp;e=3615&amp;j=319815556&amp;t=h</v>
      </c>
      <c r="C26" s="3" t="s">
        <v>336</v>
      </c>
      <c r="F26" s="20" t="str">
        <f t="shared" ref="F26:F30" si="12">"&lt;p&gt;" &amp; LEFT(C26,LEN(C26)-6)&amp;" &lt;a href='"&amp;B26&amp;"'&gt;"&amp;MID(C26,LEN(C26)-5,5)&amp;"&lt;/a&gt;"&amp;RIGHT(C26,1)&amp;"&lt;/p&gt;"</f>
        <v>&lt;p&gt;The agreement provides a framework for union members to train as qualified ARCSA rainwater and stormwater harvesting system installers.  &lt;a href='http://x.aspe.org/y.z?l=http%3A%2F%2Fwww.liuna.org%2Fnews%2Fstory%2Flaborers%25E2%2580%2599-union-and-arcsa-sign-historic-agreement-for-safe-water-management&amp;e=3615&amp;j=319815556&amp;t=h'&gt;More&gt;&lt;/a&gt;&gt;&lt;/p&gt;</v>
      </c>
    </row>
    <row r="27" spans="2:6" ht="28.5" x14ac:dyDescent="0.25">
      <c r="B27" t="s">
        <v>647</v>
      </c>
      <c r="C27" s="5" t="s">
        <v>337</v>
      </c>
      <c r="F27" s="20" t="str">
        <f t="shared" si="11"/>
        <v>&lt;h5&gt;居住建筑绿色建筑第三版已经出版&lt;/h5&gt;</v>
      </c>
    </row>
    <row r="28" spans="2:6" ht="120" x14ac:dyDescent="0.25">
      <c r="B28" t="str">
        <f>[1]!modEmail.GetURL(C28)</f>
        <v>http://x.aspe.org/y.z?l=https%3A%2F%2Fwww.nahb.org%2Fen%2Fnews-and-publications%2Fpress-releases%2F2016%2F04%2Fthird-edition-of-ansi-approved-national-green-building-standard-now-available.aspx&amp;e=3615&amp;j=319815556&amp;t=h</v>
      </c>
      <c r="C28" s="3" t="s">
        <v>338</v>
      </c>
      <c r="F28" s="20" t="str">
        <f t="shared" si="12"/>
        <v>&lt;p&gt;ANSI recently approved ICC/ASHRAE 700-2015: National Green Building Standard, which includes revamped stormwater management options that focus on low-impact development.  &lt;a href='http://x.aspe.org/y.z?l=https%3A%2F%2Fwww.nahb.org%2Fen%2Fnews-and-publications%2Fpress-releases%2F2016%2F04%2Fthird-edition-of-ansi-approved-national-green-building-standard-now-available.aspx&amp;e=3615&amp;j=319815556&amp;t=h'&gt;More&gt;&lt;/a&gt;&gt;&lt;/p&gt;</v>
      </c>
    </row>
    <row r="29" spans="2:6" ht="28.5" x14ac:dyDescent="0.25">
      <c r="B29" t="s">
        <v>648</v>
      </c>
      <c r="C29" s="5" t="s">
        <v>339</v>
      </c>
      <c r="F29" s="20" t="str">
        <f t="shared" si="11"/>
        <v>&lt;h5&gt;Watts水技术公司开设了一个新的培训中心&lt;/h5&gt;</v>
      </c>
    </row>
    <row r="30" spans="2:6" ht="105" x14ac:dyDescent="0.25">
      <c r="B30" t="str">
        <f>[1]!modEmail.GetURL(C30)</f>
        <v>http://x.aspe.org/y.z?l=http%3A%2F%2Fwww.businesswire.com%2Fnews%2Fhome%2F20160420006344%2Fen%2F&amp;e=3615&amp;j=319815556&amp;t=h</v>
      </c>
      <c r="C30" s="3" t="s">
        <v>340</v>
      </c>
      <c r="F30" s="20" t="str">
        <f t="shared" si="12"/>
        <v>&lt;p&gt;At the Watts Works Learning Center, the company will offer hands-on courses on pressure regulation and control, HVAC (hydronic and electric), cross-connection control, and temperature regulation and control.  &lt;a href='http://x.aspe.org/y.z?l=http%3A%2F%2Fwww.businesswire.com%2Fnews%2Fhome%2F20160420006344%2Fen%2F&amp;e=3615&amp;j=319815556&amp;t=h'&gt;More&gt;&lt;/a&gt;&gt;&lt;/p&gt;</v>
      </c>
    </row>
    <row r="31" spans="2:6" x14ac:dyDescent="0.25">
      <c r="C31" s="4"/>
    </row>
  </sheetData>
  <hyperlinks>
    <hyperlink ref="C6" r:id="rId1" display="http://x.aspe.org/y.z?l=http%3A%2F%2Fwww.waterrf.org%2FPublicReportLibrary%2F4309A.pdf&amp;e=3615&amp;j=319815556&amp;t=h"/>
    <hyperlink ref="C10" r:id="rId2" display="http://x.aspe.org/y.z?l=http%3A%2F%2Fmanoa.hawaii.edu%2Fnews%2Farticle.php%3FaId%3D7828&amp;e=3615&amp;j=319815556&amp;t=h"/>
    <hyperlink ref="C12" r:id="rId3" display="http://x.aspe.org/y.z?l=http%3A%2F%2Fwww.businessinsider.com%2Fsan-francisco-all-new-buildings-must-have-solar-panels-2016-4&amp;e=3615&amp;j=319815556&amp;t=h"/>
    <hyperlink ref="C14" r:id="rId4" display="http://x.aspe.org/y.z?l=http%3A%2F%2Fwww.plumbingefficiencyresearchcoalition.org%2Fwp-content%2Fuploads%2F2016%2F04%2FPERC-2-0_2-1-FINAL.pdf&amp;e=3615&amp;j=319815556&amp;t=h"/>
    <hyperlink ref="C16" r:id="rId5" display="http://x.aspe.org/y.z?l=http%3A%2F%2Festore.pumps.org%2FEducation%2FDOE-Pump-Webinar.aspx&amp;e=3615&amp;j=319815556&amp;t=h"/>
    <hyperlink ref="C18" r:id="rId6" display="http://x.aspe.org/y.z?l=http%3A%2F%2Fasse-plumbing.org%2Fam16&amp;e=3615&amp;j=319815556&amp;t=h"/>
    <hyperlink ref="C20" r:id="rId7" display="http://x.aspe.org/y.z?l=http%3A%2F%2Fwww.weftec.org%2F&amp;e=3615&amp;j=319815556&amp;t=h"/>
    <hyperlink ref="C22" r:id="rId8" display="http://x.aspe.org/y.z?l=http%3A%2F%2Fwww.ciph.com%2Fnews%2F285526%2FCanadian-Hydronics-Conference-to-take-place-at-CIPHEX-West.htm&amp;e=3615&amp;j=319815556&amp;t=h"/>
    <hyperlink ref="C24" r:id="rId9" display="http://x.aspe.org/y.z?l=http%3A%2F%2Fwww.nfpa.org%2Ftraining%2Fscholarships-awards-grants%2Ffire-protection-engineering-graduate-support-fund&amp;e=3615&amp;j=319815556&amp;t=h"/>
    <hyperlink ref="C26" r:id="rId10" display="http://x.aspe.org/y.z?l=http%3A%2F%2Fwww.liuna.org%2Fnews%2Fstory%2Flaborers%25E2%2580%2599-union-and-arcsa-sign-historic-agreement-for-safe-water-management&amp;e=3615&amp;j=319815556&amp;t=h"/>
    <hyperlink ref="C28" r:id="rId11" display="http://x.aspe.org/y.z?l=https%3A%2F%2Fwww.nahb.org%2Fen%2Fnews-and-publications%2Fpress-releases%2F2016%2F04%2Fthird-edition-of-ansi-approved-national-green-building-standard-now-available.aspx&amp;e=3615&amp;j=319815556&amp;t=h"/>
    <hyperlink ref="C30" r:id="rId12" display="http://x.aspe.org/y.z?l=http%3A%2F%2Fwww.businesswire.com%2Fnews%2Fhome%2F20160420006344%2Fen%2F&amp;e=3615&amp;j=319815556&amp;t=h"/>
    <hyperlink ref="C2" r:id="rId13" display="http://x.aspe.org/y.z?l=https%3A%2F%2Fwww.congress.gov%2Fbill%2F114th-congress%2Fsenate-bill%2F2012%2Ftext&amp;e=3615&amp;j=319815556&amp;t=h"/>
    <hyperlink ref="C3" r:id="rId14" display="http://x.aspe.org/y.z?l=https%3A%2F%2Fwww.congress.gov%2Fbill%2F114th-congress%2Fsenate-bill%2F2012%2Ftext%23toc-id7c4576a334064549bc51bd23a7c390ed&amp;e=3615&amp;j=319815556&amp;t=h"/>
    <hyperlink ref="B2" r:id="rId15"/>
  </hyperlinks>
  <pageMargins left="0.7" right="0.7" top="0.75" bottom="0.75" header="0.3" footer="0.3"/>
  <pageSetup orientation="portrait" r:id="rId1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2" workbookViewId="0">
      <selection activeCell="F5" sqref="F5:F8"/>
    </sheetView>
  </sheetViews>
  <sheetFormatPr defaultRowHeight="15" x14ac:dyDescent="0.25"/>
  <cols>
    <col min="2" max="2" width="41.140625" customWidth="1"/>
    <col min="3" max="3" width="55.42578125" style="2" customWidth="1"/>
    <col min="4" max="5" width="4.42578125" customWidth="1"/>
    <col min="6" max="6" width="61.42578125" style="2" customWidth="1"/>
  </cols>
  <sheetData>
    <row r="5" spans="2:6" ht="60" x14ac:dyDescent="0.25">
      <c r="B5" t="s">
        <v>649</v>
      </c>
      <c r="C5" s="5" t="s">
        <v>289</v>
      </c>
      <c r="F5" s="21" t="str">
        <f t="shared" ref="F5" si="0">"&lt;h5&gt;&lt;a href='"&amp;B6&amp;"'&gt;"&amp;B5&amp;"&lt;/a&gt;&lt;/h5&gt;"</f>
        <v>&lt;h5&gt;&lt;a href='http://x.aspe.org/y.z?l=http%3A%2F%2Fwww.circleofblue.org%2Fwaterpricing%2F&amp;e=3617&amp;j=319890821&amp;t=h'&gt;2010年以后平均水价已经上涨48%&lt;/a&gt;&lt;/h5&gt;</v>
      </c>
    </row>
    <row r="6" spans="2:6" ht="75" x14ac:dyDescent="0.25">
      <c r="B6" t="str">
        <f>[1]!modEmail.GetURL(C6)</f>
        <v>http://x.aspe.org/y.z?l=http%3A%2F%2Fwww.circleofblue.org%2Fwaterpricing%2F&amp;e=3617&amp;j=319890821&amp;t=h</v>
      </c>
      <c r="C6" s="3" t="s">
        <v>290</v>
      </c>
      <c r="F6" s="21" t="str">
        <f t="shared" ref="F6" si="1">"&lt;p&gt;"&amp;C6&amp;"&lt;/p&gt;"</f>
        <v>&lt;p&gt;Due to declining water sales and the increasing need to upgrade aging infrastructure, water utilities in major U.S. cities once again raised prices last year an average of 5 percent, according to Circle of Blue's annual survey.&lt;/p&gt;</v>
      </c>
    </row>
    <row r="7" spans="2:6" ht="28.5" x14ac:dyDescent="0.25">
      <c r="B7" t="s">
        <v>650</v>
      </c>
      <c r="C7" s="5" t="s">
        <v>291</v>
      </c>
      <c r="F7" s="20" t="str">
        <f t="shared" ref="F7" si="2">"&lt;h5&gt;"&amp;B7&amp;"&lt;/h5&gt;"</f>
        <v>&lt;h5&gt;联邦对基础设施的投入将使国民经济增长几十亿&lt;/h5&gt;</v>
      </c>
    </row>
    <row r="8" spans="2:6" ht="105" x14ac:dyDescent="0.25">
      <c r="B8" t="str">
        <f>[1]!modEmail.GetURL(C8)</f>
        <v>http://x.aspe.org/y.z?l=https%3A%2F%2Fwatereuse.org%2Fnew-economic-benefits-analysis-of-drinking-water-and-clean-water-state-revolving-funds-reveals-billions-in-return-on-federal-investment%2F&amp;e=3617&amp;j=319890821&amp;t=h</v>
      </c>
      <c r="C8" s="3" t="s">
        <v>292</v>
      </c>
      <c r="F8" s="20" t="str">
        <f t="shared" ref="F8" si="3">"&lt;p&gt;" &amp; LEFT(C8,LEN(C8)-6)&amp;" &lt;a href='"&amp;B8&amp;"'&gt;"&amp;MID(C8,LEN(C8)-5,5)&amp;"&lt;/a&gt;"&amp;RIGHT(C8,1)&amp;"&lt;/p&gt;"</f>
        <v>&lt;p&gt;A requested $34.7 billion of federal funding for the Drinking Water and Clean Water State Revolving Funds would generate $102.7 billion in total economic input as well as result in 506,000 new jobs, according to a new economic benefits analysis by the Water Environment Federation and the WateReuse Association.  &lt;a href='http://x.aspe.org/y.z?l=https%3A%2F%2Fwatereuse.org%2Fnew-economic-benefits-analysis-of-drinking-water-and-clean-water-state-revolving-funds-reveals-billions-in-return-on-federal-investment%2F&amp;e=3617&amp;j=319890821&amp;t=h'&gt;More&gt;&lt;/a&gt;&gt;&lt;/p&gt;</v>
      </c>
    </row>
    <row r="9" spans="2:6" ht="90" x14ac:dyDescent="0.25">
      <c r="B9" t="s">
        <v>651</v>
      </c>
      <c r="C9" s="5" t="s">
        <v>293</v>
      </c>
      <c r="F9" s="21" t="str">
        <f t="shared" ref="F9" si="4">"&lt;h5&gt;&lt;a href='"&amp;B10&amp;"'&gt;"&amp;B9&amp;"&lt;/a&gt;&lt;/h5&gt;"</f>
        <v>&lt;h5&gt;&lt;a href='http://x.aspe.org/y.z?l=https%3A%2F%2Fwww.whitehouse.gov%2Fthe-press-office%2F2016%2F05%2F10%2Ffact-sheet-obama-administration-announces-public-and-private-sector&amp;e=3617&amp;j=319890821&amp;t=h'&gt;白宫会议强调建筑物规范和标准对恢复功能的重要性&lt;/a&gt;&lt;/h5&gt;</v>
      </c>
    </row>
    <row r="10" spans="2:6" ht="105" x14ac:dyDescent="0.25">
      <c r="B10" t="str">
        <f>[1]!modEmail.GetURL(C10)</f>
        <v>http://x.aspe.org/y.z?l=https%3A%2F%2Fwww.whitehouse.gov%2Fthe-press-office%2F2016%2F05%2F10%2Ffact-sheet-obama-administration-announces-public-and-private-sector&amp;e=3617&amp;j=319890821&amp;t=h</v>
      </c>
      <c r="C10" s="3" t="s">
        <v>294</v>
      </c>
      <c r="F10" s="21" t="str">
        <f t="shared" ref="F10" si="5">"&lt;p&gt;"&amp;C10&amp;"&lt;/p&gt;"</f>
        <v>&lt;p&gt;On May 10, numerous industry organizations attended the White House Conference on Resilient Building Codes to discuss the critical role of building codes and standards in furthering community resilience. At the conference, several of ASPE's partners announced efforts to advance the principles of resilience in their building codes and standards initiatives. &lt;/p&gt;</v>
      </c>
    </row>
    <row r="11" spans="2:6" ht="42.75" x14ac:dyDescent="0.25">
      <c r="B11" t="s">
        <v>652</v>
      </c>
      <c r="C11" s="5" t="s">
        <v>295</v>
      </c>
      <c r="F11" s="20" t="str">
        <f t="shared" ref="F11" si="6">"&lt;h5&gt;"&amp;B11&amp;"&lt;/h5&gt;"</f>
        <v>&lt;h5&gt;加州州长签署了一项有关长期节水的行政命令&lt;/h5&gt;</v>
      </c>
    </row>
    <row r="12" spans="2:6" ht="90" x14ac:dyDescent="0.25">
      <c r="B12" t="str">
        <f>[1]!modEmail.GetURL(C12)</f>
        <v>http://x.aspe.org/y.z?l=https%3A%2F%2Fwww.gov.ca.gov%2Fhome.php&amp;e=3617&amp;j=319890821&amp;t=h</v>
      </c>
      <c r="C12" s="3" t="s">
        <v>296</v>
      </c>
      <c r="F12" s="20" t="str">
        <f t="shared" ref="F12" si="7">"&lt;p&gt;" &amp; LEFT(C12,LEN(C12)-6)&amp;" &lt;a href='"&amp;B12&amp;"'&gt;"&amp;MID(C12,LEN(C12)-5,5)&amp;"&lt;/a&gt;"&amp;RIGHT(C12,1)&amp;"&lt;/p&gt;"</f>
        <v>&lt;p&gt;Some of the measures issued on May 9 include permanent monthly water use reporting, new permanent water use standards, and bans on wasteful practices such as hosing off sidewalks, driveways, and other hardscapes.  &lt;a href='http://x.aspe.org/y.z?l=https%3A%2F%2Fwww.gov.ca.gov%2Fhome.php&amp;e=3617&amp;j=319890821&amp;t=h'&gt;More&gt;&lt;/a&gt;&gt;&lt;/p&gt;</v>
      </c>
    </row>
    <row r="13" spans="2:6" ht="90" x14ac:dyDescent="0.25">
      <c r="B13" t="s">
        <v>653</v>
      </c>
      <c r="C13" s="5" t="s">
        <v>297</v>
      </c>
      <c r="F13" s="21" t="str">
        <f t="shared" ref="F13:F17" si="8">"&lt;h5&gt;&lt;a href='"&amp;B14&amp;"'&gt;"&amp;B13&amp;"&lt;/a&gt;&lt;/h5&gt;"</f>
        <v>&lt;h5&gt;&lt;a href='http://x.aspe.org/y.z?l=http%3A%2F%2Fwww.worldbank.org%2Fen%2Ftopic%2Fwater%2Fpublication%2Fhigh-and-dry-climate-change-water-and-the-economy%3FCID%3DWAT_TT_Water_EN_EXT&amp;e=3617&amp;j=319890821&amp;t=h'&gt;缺水会使一个地区的国民经济总值降低6%&lt;/a&gt;&lt;/h5&gt;</v>
      </c>
    </row>
    <row r="14" spans="2:6" ht="105" x14ac:dyDescent="0.25">
      <c r="B14" t="str">
        <f>[1]!modEmail.GetURL(C14)</f>
        <v>http://x.aspe.org/y.z?l=http%3A%2F%2Fwww.worldbank.org%2Fen%2Ftopic%2Fwater%2Fpublication%2Fhigh-and-dry-climate-change-water-and-the-economy%3FCID%3DWAT_TT_Water_EN_EXT&amp;e=3617&amp;j=319890821&amp;t=h</v>
      </c>
      <c r="C14" s="3" t="s">
        <v>298</v>
      </c>
      <c r="F14" s="21" t="str">
        <f t="shared" ref="F14:F18" si="9">"&lt;p&gt;"&amp;C14&amp;"&lt;/p&gt;"</f>
        <v>&lt;p&gt;The combined effects of growing populations, rising incomes, and expanding cities will increase global demand for water exponentially, and unless action is taken soon, some regions will suffer economic declines and reduced water availability by as much as two-thirds, says High and Dry: Climate Change, Water, and the Economy by the World Bank.&lt;/p&gt;</v>
      </c>
    </row>
    <row r="15" spans="2:6" ht="75" x14ac:dyDescent="0.25">
      <c r="B15" t="s">
        <v>654</v>
      </c>
      <c r="C15" s="5" t="s">
        <v>299</v>
      </c>
      <c r="F15" s="21" t="str">
        <f t="shared" si="8"/>
        <v>&lt;h5&gt;&lt;a href='http://x.aspe.org/y.z?l=http%3A%2F%2F99percentinvisible.org%2Fepisode%2Fthe-grand-dame-of-broad-street%2F&amp;e=3617&amp;j=319890821&amp;t=h'&gt;您有没有想过军团菌这个名字是怎么来的？&lt;/a&gt;&lt;/h5&gt;</v>
      </c>
    </row>
    <row r="16" spans="2:6" ht="75" x14ac:dyDescent="0.25">
      <c r="B16" t="str">
        <f>[1]!modEmail.GetURL(C16)</f>
        <v>http://x.aspe.org/y.z?l=http%3A%2F%2F99percentinvisible.org%2Fepisode%2Fthe-grand-dame-of-broad-street%2F&amp;e=3617&amp;j=319890821&amp;t=h</v>
      </c>
      <c r="C16" s="3" t="s">
        <v>300</v>
      </c>
      <c r="F16" s="21" t="str">
        <f t="shared" si="9"/>
        <v>&lt;p&gt;An article on 99% Invisible explores how the CDC researched and finally solved the mysterious outbreak that frightened Philadelphia in 1976. Thanks go to John Lansing, CPDT, LEED-GA, a Plumbing Designer with Interface Engineering, for recommending this article.&lt;/p&gt;</v>
      </c>
    </row>
    <row r="17" spans="2:6" ht="75" x14ac:dyDescent="0.25">
      <c r="B17" t="s">
        <v>655</v>
      </c>
      <c r="C17" s="5" t="s">
        <v>301</v>
      </c>
      <c r="F17" s="21" t="str">
        <f t="shared" si="8"/>
        <v>&lt;h5&gt;&lt;a href='http://x.aspe.org/y.z?l=http%3A%2F%2Fwww.iapmo.org%2FPress%20Releases%2F2016-05-02%20ASSE%2021000%20Working%20Group.pdf&amp;e=3617&amp;j=319890821&amp;t=h'&gt;寻找雨水收集系统专家来制定一项新标准&lt;/a&gt;&lt;/h5&gt;</v>
      </c>
    </row>
    <row r="18" spans="2:6" ht="90" x14ac:dyDescent="0.25">
      <c r="B18" t="str">
        <f>[1]!modEmail.GetURL(C18)</f>
        <v>http://x.aspe.org/y.z?l=http%3A%2F%2Fwww.iapmo.org%2FPress%20Releases%2F2016-05-02%20ASSE%2021000%20Working%20Group.pdf&amp;e=3617&amp;j=319890821&amp;t=h</v>
      </c>
      <c r="C18" s="3" t="s">
        <v>302</v>
      </c>
      <c r="F18" s="21" t="str">
        <f t="shared" si="9"/>
        <v>&lt;p&gt;ASSE International is forming a working group for the development of ASSE Series 21000: Professional Qualifications Standard for Rainwater Catchment System Designers, Installers, and Inspectors. Click here for information on how to apply for a position on the committee.&lt;/p&gt;</v>
      </c>
    </row>
    <row r="19" spans="2:6" ht="42.75" x14ac:dyDescent="0.25">
      <c r="B19" t="s">
        <v>656</v>
      </c>
      <c r="C19" s="5" t="s">
        <v>303</v>
      </c>
      <c r="F19" s="20" t="str">
        <f t="shared" ref="F19" si="10">"&lt;h5&gt;"&amp;B19&amp;"&lt;/h5&gt;"</f>
        <v>&lt;h5&gt;校园雨水工程竞赛得奖者展示新颖的雨水处理系统&lt;/h5&gt;</v>
      </c>
    </row>
    <row r="20" spans="2:6" ht="120" x14ac:dyDescent="0.25">
      <c r="B20" t="str">
        <f>[1]!modEmail.GetURL(C20)</f>
        <v>http://x.aspe.org/y.z?l=https%3A%2F%2Fwww.epa.gov%2Fgreen-infrastructure%2F2015-campus-rainworks-challenge&amp;e=3617&amp;j=319890821&amp;t=h</v>
      </c>
      <c r="C20" s="3" t="s">
        <v>304</v>
      </c>
      <c r="F20" s="20" t="str">
        <f t="shared" ref="F20" si="11">"&lt;p&gt;" &amp; LEFT(C20,LEN(C20)-6)&amp;" &lt;a href='"&amp;B20&amp;"'&gt;"&amp;MID(C20,LEN(C20)-5,5)&amp;"&lt;/a&gt;"&amp;RIGHT(C20,1)&amp;"&lt;/p&gt;"</f>
        <v>&lt;p&gt;The winning design from the team from the University of Texas at Arlington has the potential to reduce stormwater runoff 25 inches annually, generate more than 1 million kilowatt hours each year, increase campus tree coverage by 89 percent, and mitigate 5,000 tons of carbon dioxide.  &lt;a href='http://x.aspe.org/y.z?l=https%3A%2F%2Fwww.epa.gov%2Fgreen-infrastructure%2F2015-campus-rainworks-challenge&amp;e=3617&amp;j=319890821&amp;t=h'&gt;More&gt;&lt;/a&gt;&gt;&lt;/p&gt;</v>
      </c>
    </row>
    <row r="21" spans="2:6" ht="60" x14ac:dyDescent="0.25">
      <c r="B21" t="s">
        <v>657</v>
      </c>
      <c r="C21" s="5" t="s">
        <v>305</v>
      </c>
      <c r="F21" s="21" t="str">
        <f t="shared" ref="F21" si="12">"&lt;h5&gt;&lt;a href='"&amp;B22&amp;"'&gt;"&amp;B21&amp;"&lt;/a&gt;&lt;/h5&gt;"</f>
        <v>&lt;h5&gt;&lt;a href='http://x.aspe.org/y.z?l=https%3A%2F%2Fwww.watersmartinnovations.com%2F&amp;e=3617&amp;j=319890821&amp;t=h'&gt;2016聪明用水发明开始登记&lt;/a&gt;&lt;/h5&gt;</v>
      </c>
    </row>
    <row r="22" spans="2:6" ht="45" x14ac:dyDescent="0.25">
      <c r="B22" t="str">
        <f>[1]!modEmail.GetURL(C22)</f>
        <v>http://x.aspe.org/y.z?l=https%3A%2F%2Fwww.watersmartinnovations.com%2F&amp;e=3617&amp;j=319890821&amp;t=h</v>
      </c>
      <c r="C22" s="3" t="s">
        <v>306</v>
      </c>
      <c r="F22" s="21" t="str">
        <f t="shared" ref="F22" si="13">"&lt;p&gt;"&amp;C22&amp;"&lt;/p&gt;"</f>
        <v>&lt;p&gt;The 9th annual WaterSmart Innovations Conference and Exposition will be held October 5-7 in Las Vegas, and the early bird registration rate is available through June 2.&lt;/p&gt;</v>
      </c>
    </row>
    <row r="23" spans="2:6" ht="28.5" x14ac:dyDescent="0.25">
      <c r="B23" t="s">
        <v>658</v>
      </c>
      <c r="C23" s="5" t="s">
        <v>307</v>
      </c>
      <c r="F23" s="20" t="str">
        <f t="shared" ref="F23" si="14">"&lt;h5&gt;"&amp;B23&amp;"&lt;/h5&gt;"</f>
        <v>&lt;h5&gt;NIBS征求2017建筑物创新大会文章摘要&lt;/h5&gt;</v>
      </c>
    </row>
    <row r="24" spans="2:6" ht="105" x14ac:dyDescent="0.25">
      <c r="B24" t="str">
        <f>[1]!modEmail.GetURL(C24)</f>
        <v>http://x.aspe.org/y.z?l=http%3A%2F%2Fwww.nibs.org%2Fnews%2F287393%2FInstitute-Calls-for-Abstracts-to-Present-at-Building-Innovation-2017.htm&amp;e=3617&amp;j=319890821&amp;t=h</v>
      </c>
      <c r="C24" s="3" t="s">
        <v>308</v>
      </c>
      <c r="F24" s="20" t="str">
        <f t="shared" ref="F24" si="15">"&lt;p&gt;" &amp; LEFT(C24,LEN(C24)-6)&amp;" &lt;a href='"&amp;B24&amp;"'&gt;"&amp;MID(C24,LEN(C24)-5,5)&amp;"&lt;/a&gt;"&amp;RIGHT(C24,1)&amp;"&lt;/p&gt;"</f>
        <v>&lt;p&gt;The theme of this conference and exposition being held January 9-12, 2017 in Washington, D.C. is "Collaborating for a High-Performing Future." Presentation abstracts are due by June 15.  &lt;a href='http://x.aspe.org/y.z?l=http%3A%2F%2Fwww.nibs.org%2Fnews%2F287393%2FInstitute-Calls-for-Abstracts-to-Present-at-Building-Innovation-2017.htm&amp;e=3617&amp;j=319890821&amp;t=h'&gt;More&gt;&lt;/a&gt;&gt;&lt;/p&gt;</v>
      </c>
    </row>
    <row r="25" spans="2:6" ht="60" x14ac:dyDescent="0.25">
      <c r="B25" t="s">
        <v>659</v>
      </c>
      <c r="C25" s="5" t="s">
        <v>309</v>
      </c>
      <c r="F25" s="21" t="str">
        <f t="shared" ref="F25" si="16">"&lt;h5&gt;&lt;a href='"&amp;B26&amp;"'&gt;"&amp;B25&amp;"&lt;/a&gt;&lt;/h5&gt;"</f>
        <v>&lt;h5&gt;&lt;a href='http://x.aspe.org/y.z?l=http%3A%2F%2Finfrastructureweek.org%2F&amp;e=3617&amp;j=319890821&amp;t=h'&gt;下星期庆祝美国基础设施周&lt;/a&gt;&lt;/h5&gt;</v>
      </c>
    </row>
    <row r="26" spans="2:6" ht="45" x14ac:dyDescent="0.25">
      <c r="B26" t="str">
        <f>[1]!modEmail.GetURL(C26)</f>
        <v>http://x.aspe.org/y.z?l=http%3A%2F%2Finfrastructureweek.org%2F&amp;e=3617&amp;j=319890821&amp;t=h</v>
      </c>
      <c r="C26" s="3" t="s">
        <v>310</v>
      </c>
      <c r="F26" s="21" t="str">
        <f t="shared" ref="F26" si="17">"&lt;p&gt;"&amp;C26&amp;"&lt;/p&gt;"</f>
        <v>&lt;p&gt;Numerous events will be occurring across the country and online to stress the importance of rebuilding America's infrastructure as part of Infrastructure Week 2016.&lt;/p&gt;</v>
      </c>
    </row>
    <row r="27" spans="2:6" ht="28.5" x14ac:dyDescent="0.25">
      <c r="B27" t="s">
        <v>660</v>
      </c>
      <c r="C27" s="5" t="s">
        <v>311</v>
      </c>
      <c r="F27" s="20" t="str">
        <f t="shared" ref="F27" si="18">"&lt;h5&gt;"&amp;B27&amp;"&lt;/h5&gt;"</f>
        <v>&lt;h5&gt;两家水研究基金会正式合并&lt;/h5&gt;</v>
      </c>
    </row>
    <row r="28" spans="2:6" ht="120" x14ac:dyDescent="0.25">
      <c r="B28" t="str">
        <f>[1]!modEmail.GetURL(C28)</f>
        <v>http://x.aspe.org/y.z?l=http%3A%2F%2Fwww.werf.org%2Fc%2FPressReleases%2F2016%2FFoundations_Join_Forces_to_Advance_the_Concept_of_One_Water.aspx&amp;e=3617&amp;j=319890821&amp;t=h</v>
      </c>
      <c r="C28" s="3" t="s">
        <v>312</v>
      </c>
      <c r="F28" s="20" t="str">
        <f t="shared" ref="F28" si="19">"&lt;p&gt;" &amp; LEFT(C28,LEN(C28)-6)&amp;" &lt;a href='"&amp;B28&amp;"'&gt;"&amp;MID(C28,LEN(C28)-5,5)&amp;"&lt;/a&gt;"&amp;RIGHT(C28,1)&amp;"&lt;/p&gt;"</f>
        <v>&lt;p&gt;The Water Environment Research Foundation and the WateReuse Research Foundation have announced the merger of their organizations into a new not-for-profit called the Water Environment &amp; Reuse Foundation (WE&amp;RF).  &lt;a href='http://x.aspe.org/y.z?l=http%3A%2F%2Fwww.werf.org%2Fc%2FPressReleases%2F2016%2FFoundations_Join_Forces_to_Advance_the_Concept_of_One_Water.aspx&amp;e=3617&amp;j=319890821&amp;t=h'&gt;More&gt;&lt;/a&gt;&gt;&lt;/p&gt;</v>
      </c>
    </row>
    <row r="29" spans="2:6" ht="28.5" x14ac:dyDescent="0.25">
      <c r="B29" t="s">
        <v>661</v>
      </c>
      <c r="C29" s="5" t="s">
        <v>313</v>
      </c>
      <c r="F29" s="20" t="str">
        <f t="shared" ref="F29" si="20">"&lt;h5&gt;"&amp;B29&amp;"&lt;/h5&gt;"</f>
        <v>&lt;h5&gt;CIPH 寻求对Fort McMurray火灾受害者的帮助&lt;/h5&gt;</v>
      </c>
    </row>
    <row r="30" spans="2:6" ht="60" x14ac:dyDescent="0.25">
      <c r="C30" s="3" t="s">
        <v>314</v>
      </c>
      <c r="F30" s="20" t="str">
        <f t="shared" ref="F30" si="21">"&lt;p&gt;" &amp; LEFT(C30,LEN(C30)-6)&amp;" &lt;a href='"&amp;B30&amp;"'&gt;"&amp;MID(C30,LEN(C30)-5,5)&amp;"&lt;/a&gt;"&amp;RIGHT(C30,1)&amp;"&lt;/p&gt;"</f>
        <v>&lt;p&gt;This is the largest fire evacuation in the history of Alberta, Canada, and the Canadian Institute of Plumbing &amp; Heating encourages those who can to help the tens of thousands of citizens who were displaced.  &lt;a href=''&gt;More&gt;&lt;/a&gt;&gt;&lt;/p&gt;</v>
      </c>
    </row>
    <row r="31" spans="2:6" x14ac:dyDescent="0.25">
      <c r="C31" s="4"/>
    </row>
  </sheetData>
  <hyperlinks>
    <hyperlink ref="C6" r:id="rId1" display="http://x.aspe.org/y.z?l=http%3A%2F%2Fwww.circleofblue.org%2Fwaterpricing%2F&amp;e=3617&amp;j=319890821&amp;t=h"/>
    <hyperlink ref="C8" r:id="rId2" display="http://x.aspe.org/y.z?l=https%3A%2F%2Fwatereuse.org%2Fnew-economic-benefits-analysis-of-drinking-water-and-clean-water-state-revolving-funds-reveals-billions-in-return-on-federal-investment%2F&amp;e=3617&amp;j=319890821&amp;t=h"/>
    <hyperlink ref="C10" r:id="rId3" display="http://x.aspe.org/y.z?l=https%3A%2F%2Fwww.whitehouse.gov%2Fthe-press-office%2F2016%2F05%2F10%2Ffact-sheet-obama-administration-announces-public-and-private-sector&amp;e=3617&amp;j=319890821&amp;t=h"/>
    <hyperlink ref="C12" r:id="rId4" display="http://x.aspe.org/y.z?l=https%3A%2F%2Fwww.gov.ca.gov%2Fhome.php&amp;e=3617&amp;j=319890821&amp;t=h"/>
    <hyperlink ref="C14" r:id="rId5" display="http://x.aspe.org/y.z?l=http%3A%2F%2Fwww.worldbank.org%2Fen%2Ftopic%2Fwater%2Fpublication%2Fhigh-and-dry-climate-change-water-and-the-economy%3FCID%3DWAT_TT_Water_EN_EXT&amp;e=3617&amp;j=319890821&amp;t=h"/>
    <hyperlink ref="C16" r:id="rId6" display="http://x.aspe.org/y.z?l=http%3A%2F%2F99percentinvisible.org%2Fepisode%2Fthe-grand-dame-of-broad-street%2F&amp;e=3617&amp;j=319890821&amp;t=h"/>
    <hyperlink ref="C18" r:id="rId7" display="http://x.aspe.org/y.z?l=http%3A%2F%2Fwww.iapmo.org%2FPress%20Releases%2F2016-05-02%20ASSE%2021000%20Working%20Group.pdf&amp;e=3617&amp;j=319890821&amp;t=h"/>
    <hyperlink ref="C20" r:id="rId8" display="http://x.aspe.org/y.z?l=https%3A%2F%2Fwww.epa.gov%2Fgreen-infrastructure%2F2015-campus-rainworks-challenge&amp;e=3617&amp;j=319890821&amp;t=h"/>
    <hyperlink ref="C22" r:id="rId9" display="http://x.aspe.org/y.z?l=https%3A%2F%2Fwww.watersmartinnovations.com%2F&amp;e=3617&amp;j=319890821&amp;t=h"/>
    <hyperlink ref="C24" r:id="rId10" display="http://x.aspe.org/y.z?l=http%3A%2F%2Fwww.nibs.org%2Fnews%2F287393%2FInstitute-Calls-for-Abstracts-to-Present-at-Building-Innovation-2017.htm&amp;e=3617&amp;j=319890821&amp;t=h"/>
    <hyperlink ref="C26" r:id="rId11" display="http://x.aspe.org/y.z?l=http%3A%2F%2Finfrastructureweek.org%2F&amp;e=3617&amp;j=319890821&amp;t=h"/>
    <hyperlink ref="C28" r:id="rId12" display="http://x.aspe.org/y.z?l=http%3A%2F%2Fwww.werf.org%2Fc%2FPressReleases%2F2016%2FFoundations_Join_Forces_to_Advance_the_Concept_of_One_Water.aspx&amp;e=3617&amp;j=319890821&amp;t=h"/>
    <hyperlink ref="C30" r:id="rId13" display="http://x.aspe.org/y.z?l=http%3A%2F%2Fwww.ciph.com%2Fnews%2F288077%2FWe-Stand-With-Fort-McMurray---Donate-Now.htm&amp;e=3617&amp;j=319890821&amp;t=h"/>
  </hyperlinks>
  <pageMargins left="0.7" right="0.7" top="0.75" bottom="0.75" header="0.3" footer="0.3"/>
  <pageSetup orientation="portrait"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27" workbookViewId="0">
      <selection activeCell="F27" sqref="F27:F30"/>
    </sheetView>
  </sheetViews>
  <sheetFormatPr defaultRowHeight="15" x14ac:dyDescent="0.25"/>
  <cols>
    <col min="2" max="2" width="41.140625" style="2" customWidth="1"/>
    <col min="3" max="3" width="55.42578125" style="2" customWidth="1"/>
    <col min="4" max="5" width="3.140625" customWidth="1"/>
    <col min="6" max="6" width="61.42578125" style="2" customWidth="1"/>
  </cols>
  <sheetData>
    <row r="5" spans="2:6" ht="28.5" x14ac:dyDescent="0.25">
      <c r="B5" s="2" t="s">
        <v>662</v>
      </c>
      <c r="C5" s="5" t="s">
        <v>263</v>
      </c>
      <c r="F5" s="20" t="str">
        <f t="shared" ref="F5:F11" si="0">"&lt;h5&gt;"&amp;B5&amp;"&lt;/h5&gt;"</f>
        <v>&lt;h5&gt;军团菌病例在15年内增加了几乎四分之一&lt;/h5&gt;</v>
      </c>
    </row>
    <row r="6" spans="2:6" ht="150" x14ac:dyDescent="0.25">
      <c r="B6" s="2" t="str">
        <f>[1]!modEmail.GetURL(C6)</f>
        <v>http://x.aspe.org/y.z?l=https%3A%2F%2Fwww.washingtonpost.com%2Fnews%2Fto-your-health%2Fwp%2F2016%2F06%2F07%2Flegionnaires-outbreaks-cases-nearly-quadrupled-in-15-years%2F&amp;e=3620&amp;j=320032365&amp;t=h</v>
      </c>
      <c r="C6" s="3" t="s">
        <v>264</v>
      </c>
      <c r="F6" s="20" t="str">
        <f t="shared" ref="F6:F12" si="1">"&lt;p&gt;" &amp; LEFT(C6,LEN(C6)-6)&amp;" &lt;a href='"&amp;B6&amp;"'&gt;"&amp;MID(C6,LEN(C6)-5,5)&amp;"&lt;/a&gt;"&amp;RIGHT(C6,1)&amp;"&lt;/p&gt;"</f>
        <v>&lt;p&gt;From 2000 to 2014, the rate of reported cases of legionellosis increased nearly fourfold, from 0.42 to 1.62 cases per 100,000 people, and almost all of them could have been prevented with proper water system management, according to a CDC report released this week.  &lt;a href='http://x.aspe.org/y.z?l=https%3A%2F%2Fwww.washingtonpost.com%2Fnews%2Fto-your-health%2Fwp%2F2016%2F06%2F07%2Flegionnaires-outbreaks-cases-nearly-quadrupled-in-15-years%2F&amp;e=3620&amp;j=320032365&amp;t=h'&gt;More&gt;&lt;/a&gt;&gt;&lt;/p&gt;</v>
      </c>
    </row>
    <row r="7" spans="2:6" ht="30" x14ac:dyDescent="0.25">
      <c r="B7" s="2" t="s">
        <v>665</v>
      </c>
      <c r="C7" s="5" t="s">
        <v>265</v>
      </c>
      <c r="F7" s="20" t="str">
        <f t="shared" si="0"/>
        <v>&lt;h5&gt;修复Flint的管道将需要八年和2亿1千600万美元&lt;/h5&gt;</v>
      </c>
    </row>
    <row r="8" spans="2:6" ht="165" x14ac:dyDescent="0.25">
      <c r="B8" s="2" t="str">
        <f>[1]!modEmail.GetURL(C8)</f>
        <v>http://x.aspe.org/y.z?l=http%3A%2F%2Fwww.theguardian.com%2Fus-news%2F2016%2Fjun%2F06%2Fflint-water-crisis-lead-pipes-infrastructure-cost%3FCMP%3DShare_iOSApp_Other&amp;e=3620&amp;j=320032365&amp;t=h</v>
      </c>
      <c r="C8" s="3" t="s">
        <v>266</v>
      </c>
      <c r="F8" s="20" t="str">
        <f t="shared" si="1"/>
        <v>&lt;p&gt;Removing the approximately 10,000 lead pipes across the city will cost more than three times what has been proposed for a forthcoming state budget, according to an engineering firm's assessment. In related news, an investigation has shown that dozens of U.S. cities have used the same water testing methods for lead as those that prompted criminal charges in Flint.  &lt;a href='http://x.aspe.org/y.z?l=http%3A%2F%2Fwww.theguardian.com%2Fus-news%2F2016%2Fjun%2F06%2Fflint-water-crisis-lead-pipes-infrastructure-cost%3FCMP%3DShare_iOSApp_Other&amp;e=3620&amp;j=320032365&amp;t=h'&gt;More&gt;&lt;/a&gt;&gt;&lt;/p&gt;</v>
      </c>
    </row>
    <row r="9" spans="2:6" ht="28.5" x14ac:dyDescent="0.25">
      <c r="B9" s="2" t="s">
        <v>663</v>
      </c>
      <c r="C9" s="5" t="s">
        <v>267</v>
      </c>
      <c r="F9" s="20" t="str">
        <f t="shared" si="0"/>
        <v>&lt;h5&gt;比利时城市革新项目用地下管道输送啤酒&lt;/h5&gt;</v>
      </c>
    </row>
    <row r="10" spans="2:6" ht="120" x14ac:dyDescent="0.25">
      <c r="B10" s="2" t="str">
        <f>[1]!modEmail.GetURL(C10)</f>
        <v>http://x.aspe.org/y.z?l=https%3A%2F%2Fwww.wired.com%2F2016%2F05%2Fbruges-built-underground-beer-pipeline-improve-traffic%2F%23slide-2&amp;e=3620&amp;j=320032365&amp;t=h</v>
      </c>
      <c r="C10" s="3" t="s">
        <v>268</v>
      </c>
      <c r="F10" s="20" t="str">
        <f t="shared" si="1"/>
        <v>&lt;p&gt;To alleviate traffic delays, air pollution, and fuel costs, the De Halve Maan brewery in Bruges, Belgium is transporting beer from the bottling plant to the brewery via a two-mile network of underground piping.  &lt;a href='http://x.aspe.org/y.z?l=https%3A%2F%2Fwww.wired.com%2F2016%2F05%2Fbruges-built-underground-beer-pipeline-improve-traffic%2F%23slide-2&amp;e=3620&amp;j=320032365&amp;t=h'&gt;More&gt;&lt;/a&gt;&gt;&lt;/p&gt;</v>
      </c>
    </row>
    <row r="11" spans="2:6" ht="30" x14ac:dyDescent="0.25">
      <c r="B11" s="2" t="s">
        <v>664</v>
      </c>
      <c r="C11" s="5" t="s">
        <v>269</v>
      </c>
      <c r="F11" s="20" t="str">
        <f t="shared" si="0"/>
        <v>&lt;h5&gt;浮动式太阳能“Floatovoltaics”提供的不仅仅是可再生能源&lt;/h5&gt;</v>
      </c>
    </row>
    <row r="12" spans="2:6" ht="192" customHeight="1" x14ac:dyDescent="0.25">
      <c r="B12" s="2" t="str">
        <f>[1]!modEmail.GetURL(C12)</f>
        <v>http://x.aspe.org/y.z?l=http%3A%2F%2Fwww.nytimes.com%2F2016%2F05%2F24%2Fscience%2Fsolar-power-floating-on-water.html%3Frref%3Dcollection%252Fsectioncollection%252Fearth%26amp%3Baction%3Dclick%26amp%3BcontentCollection%3Dearth%26amp%3Bregion%3Dstream%26amp%3Bmodule%3Dstream_unit%26amp%3Bversion%3Dlatest%26amp%3BcontentPlacement%3D7%26amp%3Bpgtype%3Dsectionfront%26amp%3B_r&amp;e=3620&amp;j=320032365&amp;t=h</v>
      </c>
      <c r="C12" s="3" t="s">
        <v>270</v>
      </c>
      <c r="F12" s="20" t="str">
        <f t="shared" si="1"/>
        <v>&lt;p&gt;Floating solar arrays can be built on reservoirs, water treatment ponds, and other bodies of water not used for recreation, and in addition to providing energy, they help keep the water from evaporating, restrict algae blooms, and are more efficient than land-based solar systems because the water is used to cool the panels.  &lt;a href='http://x.aspe.org/y.z?l=http%3A%2F%2Fwww.nytimes.com%2F2016%2F05%2F24%2Fscience%2Fsolar-power-floating-on-water.html%3Frref%3Dcollection%252Fsectioncollection%252Fearth%26amp%3Baction%3Dclick%26amp%3BcontentCollection%3Dearth%26amp%3Bregion%3Dstream%26amp%3Bmodule%3Dstream_unit%26amp%3Bversion%3Dlatest%26amp%3BcontentPlacement%3D7%26amp%3Bpgtype%3Dsectionfront%26amp%3B_r&amp;e=3620&amp;j=320032365&amp;t=h'&gt;More&gt;&lt;/a&gt;&gt;&lt;/p&gt;</v>
      </c>
    </row>
    <row r="13" spans="2:6" ht="60" x14ac:dyDescent="0.25">
      <c r="B13" s="2" t="s">
        <v>666</v>
      </c>
      <c r="C13" s="5" t="s">
        <v>271</v>
      </c>
      <c r="F13" s="21" t="str">
        <f t="shared" ref="F13" si="2">"&lt;h5&gt;&lt;a href='"&amp;B14&amp;"'&gt;"&amp;B13&amp;"&lt;/a&gt;&lt;/h5&gt;"</f>
        <v>&lt;h5&gt;&lt;a href='http://x.aspe.org/y.z?l=http%3A%2F%2Fnawqatrends.wim.usgs.gov%2FDecadal%2F&amp;e=3620&amp;j=320032365&amp;t=h'&gt;互动的USGS地图标出美国地下水水质&lt;/a&gt;&lt;/h5&gt;</v>
      </c>
    </row>
    <row r="14" spans="2:6" ht="76.5" customHeight="1" x14ac:dyDescent="0.25">
      <c r="B14" s="2" t="str">
        <f>[1]!modEmail.GetURL(C14)</f>
        <v>http://x.aspe.org/y.z?l=http%3A%2F%2Fnawqatrends.wim.usgs.gov%2FDecadal%2F&amp;e=3620&amp;j=320032365&amp;t=h</v>
      </c>
      <c r="C14" s="3" t="s">
        <v>272</v>
      </c>
      <c r="F14" s="21" t="str">
        <f t="shared" ref="F14" si="3">"&lt;p&gt;"&amp;C14&amp;"&lt;/p&gt;"</f>
        <v>&lt;p&gt;Chloride, dissolved solids, nitrate, and uranium concentrations have increased across the U.S., while fluoride and arsenic concentrations have decreased, according to this new tool from the U.S. Geological Survey.&lt;/p&gt;</v>
      </c>
    </row>
    <row r="15" spans="2:6" ht="28.5" x14ac:dyDescent="0.25">
      <c r="B15" s="2" t="s">
        <v>667</v>
      </c>
      <c r="C15" s="5" t="s">
        <v>273</v>
      </c>
      <c r="F15" s="20" t="str">
        <f t="shared" ref="F15" si="4">"&lt;h5&gt;"&amp;B15&amp;"&lt;/h5&gt;"</f>
        <v>&lt;h5&gt;NFPA 13 公示征求公众意见&lt;/h5&gt;</v>
      </c>
    </row>
    <row r="16" spans="2:6" ht="120" x14ac:dyDescent="0.25">
      <c r="B16" s="2" t="str">
        <f>[1]!modEmail.GetURL(C16)</f>
        <v>http://x.aspe.org/y.z?l=http%3A%2F%2Fwww.nfpa.org%2Fcodes-and-standards%2Fall-codes-and-standards%2Flist-of-codes-and-standards%3Fmode%3Dcode%26amp%3Bcode%3D13%26amp%3Btab%3Deditions&amp;e=3620&amp;j=320032365&amp;t=h</v>
      </c>
      <c r="C16" s="3" t="s">
        <v>274</v>
      </c>
      <c r="F16" s="20" t="str">
        <f t="shared" ref="F16" si="5">"&lt;p&gt;" &amp; LEFT(C16,LEN(C16)-6)&amp;" &lt;a href='"&amp;B16&amp;"'&gt;"&amp;MID(C16,LEN(C16)-5,5)&amp;"&lt;/a&gt;"&amp;RIGHT(C16,1)&amp;"&lt;/p&gt;"</f>
        <v>&lt;p&gt;Comments on three tentative interim amendments to NFPA 13: Standard for the Installation of Sprinkler Systems will be accepted through July 12.  &lt;a href='http://x.aspe.org/y.z?l=http%3A%2F%2Fwww.nfpa.org%2Fcodes-and-standards%2Fall-codes-and-standards%2Flist-of-codes-and-standards%3Fmode%3Dcode%26amp%3Bcode%3D13%26amp%3Btab%3Deditions&amp;e=3620&amp;j=320032365&amp;t=h'&gt;More&gt;&lt;/a&gt;&gt;&lt;/p&gt;</v>
      </c>
    </row>
    <row r="17" spans="2:6" ht="28.5" x14ac:dyDescent="0.25">
      <c r="B17" s="2" t="s">
        <v>668</v>
      </c>
      <c r="C17" s="5" t="s">
        <v>275</v>
      </c>
      <c r="F17" s="21" t="str">
        <f t="shared" ref="F17" si="6">"&lt;h5&gt;&lt;a href='"&amp;B18&amp;"'&gt;"&amp;B17&amp;"&lt;/a&gt;&lt;/h5&gt;"</f>
        <v>&lt;h5&gt;&lt;a href=''&gt;ICC B组行动听证会报告公布&lt;/a&gt;&lt;/h5&gt;</v>
      </c>
    </row>
    <row r="18" spans="2:6" ht="66" x14ac:dyDescent="0.25">
      <c r="B18" s="2" t="str">
        <f>[1]!modEmail.GetURL(C18)</f>
        <v/>
      </c>
      <c r="C18" s="9" t="s">
        <v>276</v>
      </c>
      <c r="F18" s="21" t="str">
        <f t="shared" ref="F18" si="7">"&lt;p&gt;"&amp;C18&amp;"&lt;/p&gt;"</f>
        <v>&lt;p&gt;Results from the 2016 Group B hearings in Louisville, Kentucky are now available for download, and public comments will be accepted at cdpACCESS.com starting June 22.&lt;/p&gt;</v>
      </c>
    </row>
    <row r="19" spans="2:6" ht="28.5" x14ac:dyDescent="0.25">
      <c r="B19" s="2" t="s">
        <v>669</v>
      </c>
      <c r="C19" s="5" t="s">
        <v>277</v>
      </c>
      <c r="F19" s="20" t="str">
        <f t="shared" ref="F19:F21" si="8">"&lt;h5&gt;"&amp;B19&amp;"&lt;/h5&gt;"</f>
        <v>&lt;h5&gt;PMI规范和标准学习班将于8月9-10日举办&lt;/h5&gt;</v>
      </c>
    </row>
    <row r="20" spans="2:6" ht="135" x14ac:dyDescent="0.25">
      <c r="B20" s="2" t="str">
        <f>[1]!modEmail.GetURL(C20)</f>
        <v>http://x.aspe.org/y.z?l=https%3A%2F%2Fwww.safeplumbing.org%2Fpmi%2Fevents%2Fcalendar%2Fevent%2Fpmi-codes-standards-workshop&amp;e=3620&amp;j=320032365&amp;t=h</v>
      </c>
      <c r="C20" s="3" t="s">
        <v>278</v>
      </c>
      <c r="F20" s="20" t="str">
        <f t="shared" ref="F20:F22" si="9">"&lt;p&gt;" &amp; LEFT(C20,LEN(C20)-6)&amp;" &lt;a href='"&amp;B20&amp;"'&gt;"&amp;MID(C20,LEN(C20)-5,5)&amp;"&lt;/a&gt;"&amp;RIGHT(C20,1)&amp;"&lt;/p&gt;"</f>
        <v>&lt;p&gt;Plumbing engineers, inspectors, and related trade professionals will gain a unique understanding of plumbing codes, engineering standards, and government regulations and their impact on the application, installation, and commission of plumbing systems at this workshop being held in Schaumburg, Illinois.  &lt;a href='http://x.aspe.org/y.z?l=https%3A%2F%2Fwww.safeplumbing.org%2Fpmi%2Fevents%2Fcalendar%2Fevent%2Fpmi-codes-standards-workshop&amp;e=3620&amp;j=320032365&amp;t=h'&gt;More&gt;&lt;/a&gt;&gt;&lt;/p&gt;</v>
      </c>
    </row>
    <row r="21" spans="2:6" ht="28.5" x14ac:dyDescent="0.25">
      <c r="B21" s="2" t="s">
        <v>670</v>
      </c>
      <c r="C21" s="5" t="s">
        <v>279</v>
      </c>
      <c r="F21" s="20" t="str">
        <f t="shared" si="8"/>
        <v>&lt;h5&gt;ARCSA AP 学习班还包括补充参观&lt;/h5&gt;</v>
      </c>
    </row>
    <row r="22" spans="2:6" ht="135" x14ac:dyDescent="0.25">
      <c r="B22" s="2" t="str">
        <f>[1]!modEmail.GetURL(C22)</f>
        <v>http://x.aspe.org/y.z?l=http%3A%2F%2Fwww.arcsa.org%2Fevents%2FEventDetails.aspx%3Fid%3D781679%26amp%3Bgroup%3D&amp;e=3620&amp;j=320032365&amp;t=h</v>
      </c>
      <c r="C22" s="3" t="s">
        <v>280</v>
      </c>
      <c r="F22" s="20" t="str">
        <f t="shared" si="9"/>
        <v>&lt;p&gt;In addition to the workshop being held on July 7-8 in Sierra Vista, Arizona, participants are invited to a free rainwater harvesting tour at the University of Arizona-Sierra Vista campus on July 9.  &lt;a href='http://x.aspe.org/y.z?l=http%3A%2F%2Fwww.arcsa.org%2Fevents%2FEventDetails.aspx%3Fid%3D781679%26amp%3Bgroup%3D&amp;e=3620&amp;j=320032365&amp;t=h'&gt;More&gt;&lt;/a&gt;&gt;&lt;/p&gt;</v>
      </c>
    </row>
    <row r="23" spans="2:6" ht="65.25" customHeight="1" x14ac:dyDescent="0.25">
      <c r="B23" s="2" t="s">
        <v>671</v>
      </c>
      <c r="C23" s="5" t="s">
        <v>281</v>
      </c>
      <c r="F23" s="21" t="str">
        <f t="shared" ref="F23" si="10">"&lt;h5&gt;&lt;a href='"&amp;B24&amp;"'&gt;"&amp;B23&amp;"&lt;/a&gt;&lt;/h5&gt;"</f>
        <v>&lt;h5&gt;&lt;a href='http://x.aspe.org/y.z?l=https%3A%2F%2Fgreenbuildexpo.com%2FAttendee%2FHome&amp;e=3620&amp;j=320032365&amp;t=h'&gt;Greenbuild 2016 会议开始报名&lt;/a&gt;&lt;/h5&gt;</v>
      </c>
    </row>
    <row r="24" spans="2:6" ht="75.75" customHeight="1" x14ac:dyDescent="0.25">
      <c r="B24" s="2" t="str">
        <f>[1]!modEmail.GetURL(C24)</f>
        <v>http://x.aspe.org/y.z?l=https%3A%2F%2Fgreenbuildexpo.com%2FAttendee%2FHome&amp;e=3620&amp;j=320032365&amp;t=h</v>
      </c>
      <c r="C24" s="3" t="s">
        <v>282</v>
      </c>
      <c r="F24" s="21" t="str">
        <f t="shared" ref="F24" si="11">"&lt;p&gt;"&amp;C24&amp;"&lt;/p&gt;"</f>
        <v>&lt;p&gt;Greenbuild 2016 is being held October 5-7 in Los Angeles and will feature 600 exhibiting companies, more than 200 educational sessions, and tours of green buildings in LA.&lt;/p&gt;</v>
      </c>
    </row>
    <row r="25" spans="2:6" x14ac:dyDescent="0.25">
      <c r="B25" s="2" t="s">
        <v>672</v>
      </c>
      <c r="C25" s="5" t="s">
        <v>283</v>
      </c>
      <c r="F25" s="20" t="str">
        <f t="shared" ref="F25:F27" si="12">"&lt;h5&gt;"&amp;B25&amp;"&lt;/h5&gt;"</f>
        <v>&lt;h5&gt;智能电网新标准出版&lt;/h5&gt;</v>
      </c>
    </row>
    <row r="26" spans="2:6" ht="144" customHeight="1" x14ac:dyDescent="0.25">
      <c r="B26" s="2" t="str">
        <f>[1]!modEmail.GetURL(C26)</f>
        <v>http://x.aspe.org/y.z?l=https%3A%2F%2Fashrae.org%2Fnews%2F2016%2Fsmart-grid-standard-published-key-piece-supporting-modernization-of-global-grid&amp;e=3620&amp;j=320032365&amp;t=h</v>
      </c>
      <c r="C26" s="3" t="s">
        <v>284</v>
      </c>
      <c r="F26" s="20" t="str">
        <f t="shared" ref="F26:F28" si="13">"&lt;p&gt;" &amp; LEFT(C26,LEN(C26)-6)&amp;" &lt;a href='"&amp;B26&amp;"'&gt;"&amp;MID(C26,LEN(C26)-5,5)&amp;"&lt;/a&gt;"&amp;RIGHT(C26,1)&amp;"&lt;/p&gt;"</f>
        <v>&lt;p&gt;ANSI/ASHRAE/NEMA Standard 201-2016: Facility Smart Grid Information Model provides a common path for owners of residential, commercial, and industrial facilities to implement the features needed to participate in the smart grid, and it comes with a user's manual.  &lt;a href='http://x.aspe.org/y.z?l=https%3A%2F%2Fashrae.org%2Fnews%2F2016%2Fsmart-grid-standard-published-key-piece-supporting-modernization-of-global-grid&amp;e=3620&amp;j=320032365&amp;t=h'&gt;More&gt;&lt;/a&gt;&gt;&lt;/p&gt;</v>
      </c>
    </row>
    <row r="27" spans="2:6" ht="45" x14ac:dyDescent="0.25">
      <c r="B27" s="2" t="s">
        <v>673</v>
      </c>
      <c r="C27" s="5" t="s">
        <v>285</v>
      </c>
      <c r="F27" s="20" t="str">
        <f t="shared" si="12"/>
        <v>&lt;h5&gt;ASHRAE 征求有关潮湿和干燥热气候条件下能耗和室内空气质量的论文&lt;/h5&gt;</v>
      </c>
    </row>
    <row r="28" spans="2:6" ht="120" x14ac:dyDescent="0.25">
      <c r="B28" s="2" t="str">
        <f>[1]!modEmail.GetURL(C28)</f>
        <v>http://x.aspe.org/y.z?l=https%3A%2F%2Fashrae.org%2Fnews%2F2016%2Fpapers-sought-for-ashrae-conference-on-energy-indoor-environment-in-hot-climates&amp;e=3620&amp;j=320032365&amp;t=h</v>
      </c>
      <c r="C28" s="3" t="s">
        <v>286</v>
      </c>
      <c r="F28" s="20" t="str">
        <f t="shared" si="13"/>
        <v>&lt;p&gt;Proposed presentations are being accepted for the Second International Conference on Energy and Indoor Environment for Hot Climates, which will be held February 26-27, 2017 in Doha, Qatar.  &lt;a href='http://x.aspe.org/y.z?l=https%3A%2F%2Fashrae.org%2Fnews%2F2016%2Fpapers-sought-for-ashrae-conference-on-energy-indoor-environment-in-hot-climates&amp;e=3620&amp;j=320032365&amp;t=h'&gt;More&gt;&lt;/a&gt;&gt;&lt;/p&gt;</v>
      </c>
    </row>
    <row r="29" spans="2:6" ht="45" x14ac:dyDescent="0.25">
      <c r="B29" s="2" t="s">
        <v>674</v>
      </c>
      <c r="C29" s="5" t="s">
        <v>287</v>
      </c>
      <c r="F29" s="21" t="str">
        <f t="shared" ref="F29" si="14">"&lt;h5&gt;&lt;a href='"&amp;B30&amp;"'&gt;"&amp;B29&amp;"&lt;/a&gt;&lt;/h5&gt;"</f>
        <v>&lt;h5&gt;&lt;a href='mailto:emily@thegbi.org'&gt;GBI吸收用水效率委员会成员&lt;/a&gt;&lt;/h5&gt;</v>
      </c>
    </row>
    <row r="30" spans="2:6" ht="72.75" customHeight="1" x14ac:dyDescent="0.25">
      <c r="B30" s="2" t="str">
        <f>[1]!modEmail.GetURL(C30)</f>
        <v>mailto:emily@thegbi.org</v>
      </c>
      <c r="C30" s="3" t="s">
        <v>288</v>
      </c>
      <c r="F30" s="21" t="str">
        <f t="shared" ref="F30" si="15">"&lt;p&gt;"&amp;C30&amp;"&lt;/p&gt;"</f>
        <v>&lt;p&gt;The Green Building Initiative is accepting applications for its Water-Efficiency Subcommittee. Interested parties should contact Emily Randolph at emily@thegbi.org. &lt;/p&gt;</v>
      </c>
    </row>
    <row r="31" spans="2:6" x14ac:dyDescent="0.25">
      <c r="C31" s="4"/>
    </row>
  </sheetData>
  <hyperlinks>
    <hyperlink ref="C6" r:id="rId1" display="http://x.aspe.org/y.z?l=https%3A%2F%2Fwww.washingtonpost.com%2Fnews%2Fto-your-health%2Fwp%2F2016%2F06%2F07%2Flegionnaires-outbreaks-cases-nearly-quadrupled-in-15-years%2F&amp;e=3620&amp;j=320032365&amp;t=h"/>
    <hyperlink ref="C8" r:id="rId2" display="http://x.aspe.org/y.z?l=http%3A%2F%2Fwww.theguardian.com%2Fus-news%2F2016%2Fjun%2F06%2Fflint-water-crisis-lead-pipes-infrastructure-cost%3FCMP%3DShare_iOSApp_Other&amp;e=3620&amp;j=320032365&amp;t=h"/>
    <hyperlink ref="C10" r:id="rId3" display="http://x.aspe.org/y.z?l=https%3A%2F%2Fwww.wired.com%2F2016%2F05%2Fbruges-built-underground-beer-pipeline-improve-traffic%2F%23slide-2&amp;e=3620&amp;j=320032365&amp;t=h"/>
    <hyperlink ref="C12" r:id="rId4" display="http://x.aspe.org/y.z?l=http%3A%2F%2Fwww.nytimes.com%2F2016%2F05%2F24%2Fscience%2Fsolar-power-floating-on-water.html%3Frref%3Dcollection%252Fsectioncollection%252Fearth%26amp%3Baction%3Dclick%26amp%3BcontentCollection%3Dearth%26amp%3Bregion%3Dstream%26amp%3Bmodule%3Dstream_unit%26amp%3Bversion%3Dlatest%26amp%3BcontentPlacement%3D7%26amp%3Bpgtype%3Dsectionfront%26amp%3B_r&amp;e=3620&amp;j=320032365&amp;t=h"/>
    <hyperlink ref="C14" r:id="rId5" display="http://x.aspe.org/y.z?l=http%3A%2F%2Fnawqatrends.wim.usgs.gov%2FDecadal%2F&amp;e=3620&amp;j=320032365&amp;t=h"/>
    <hyperlink ref="C16" r:id="rId6" display="http://x.aspe.org/y.z?l=http%3A%2F%2Fwww.nfpa.org%2Fcodes-and-standards%2Fall-codes-and-standards%2Flist-of-codes-and-standards%3Fmode%3Dcode%26amp%3Bcode%3D13%26amp%3Btab%3Deditions&amp;e=3620&amp;j=320032365&amp;t=h"/>
    <hyperlink ref="C20" r:id="rId7" display="http://x.aspe.org/y.z?l=https%3A%2F%2Fwww.safeplumbing.org%2Fpmi%2Fevents%2Fcalendar%2Fevent%2Fpmi-codes-standards-workshop&amp;e=3620&amp;j=320032365&amp;t=h"/>
    <hyperlink ref="C22" r:id="rId8" display="http://x.aspe.org/y.z?l=http%3A%2F%2Fwww.arcsa.org%2Fevents%2FEventDetails.aspx%3Fid%3D781679%26amp%3Bgroup%3D&amp;e=3620&amp;j=320032365&amp;t=h"/>
    <hyperlink ref="C24" r:id="rId9" display="http://x.aspe.org/y.z?l=https%3A%2F%2Fgreenbuildexpo.com%2FAttendee%2FHome&amp;e=3620&amp;j=320032365&amp;t=h"/>
    <hyperlink ref="C26" r:id="rId10" display="http://x.aspe.org/y.z?l=https%3A%2F%2Fashrae.org%2Fnews%2F2016%2Fsmart-grid-standard-published-key-piece-supporting-modernization-of-global-grid&amp;e=3620&amp;j=320032365&amp;t=h"/>
    <hyperlink ref="C28" r:id="rId11" display="http://x.aspe.org/y.z?l=https%3A%2F%2Fashrae.org%2Fnews%2F2016%2Fpapers-sought-for-ashrae-conference-on-energy-indoor-environment-in-hot-climates&amp;e=3620&amp;j=320032365&amp;t=h"/>
    <hyperlink ref="C30" r:id="rId12" display="mailto:emily@thegbi.org"/>
  </hyperlinks>
  <pageMargins left="0.7" right="0.7" top="0.75" bottom="0.75" header="0.3" footer="0.3"/>
  <pageSetup orientation="portrait" r:id="rId1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47"/>
  <sheetViews>
    <sheetView topLeftCell="A9" workbookViewId="0">
      <selection activeCell="F11" sqref="F11:F12"/>
    </sheetView>
  </sheetViews>
  <sheetFormatPr defaultRowHeight="15" x14ac:dyDescent="0.25"/>
  <cols>
    <col min="2" max="2" width="41.140625" customWidth="1"/>
    <col min="3" max="3" width="55.42578125" style="2" customWidth="1"/>
    <col min="4" max="5" width="3.42578125" customWidth="1"/>
    <col min="6" max="6" width="61.42578125" style="2" customWidth="1"/>
  </cols>
  <sheetData>
    <row r="5" spans="2:6" ht="90" x14ac:dyDescent="0.25">
      <c r="B5" t="s">
        <v>679</v>
      </c>
      <c r="C5" s="5" t="s">
        <v>245</v>
      </c>
      <c r="F5" s="21" t="str">
        <f t="shared" ref="F5:F9" si="0">"&lt;h5&gt;&lt;a href='"&amp;B6&amp;"'&gt;"&amp;B5&amp;"&lt;/a&gt;&lt;/h5&gt;"</f>
        <v>&lt;h5&gt;&lt;a href='http://x.aspe.org/y.z?l=https%3A%2F%2Fwww.arcadis.com%2Fmedia%2F4%2F6%2F2%2F%257B462EFA0A-4278-49DF-9943-C067182CA682%257DArcadis%20Sustainable%20Cities%20Water%20Index_003.pdf&amp;e=3622&amp;j=320098373&amp;t=h'&gt;哪个城市利用它的水资源使其长远利益达到到极致？&lt;/a&gt;&lt;/h5&gt;</v>
      </c>
    </row>
    <row r="6" spans="2:6" ht="105" x14ac:dyDescent="0.25">
      <c r="B6" t="str">
        <f>[1]!modEmail.GetURL(C6)</f>
        <v>http://x.aspe.org/y.z?l=https%3A%2F%2Fwww.arcadis.com%2Fmedia%2F4%2F6%2F2%2F%257B462EFA0A-4278-49DF-9943-C067182CA682%257DArcadis%20Sustainable%20Cities%20Water%20Index_003.pdf&amp;e=3622&amp;j=320098373&amp;t=h</v>
      </c>
      <c r="C6" s="3" t="s">
        <v>246</v>
      </c>
      <c r="F6" s="21" t="str">
        <f t="shared" ref="F6:F10" si="1">"&lt;p&gt;"&amp;C6&amp;"&lt;/p&gt;"</f>
        <v>&lt;p&gt;While European cities lead the way on the overall sustainability of their water systems, with Rotterdam taking the top ranking, Washington, D.C. (13th) and New York City (14th) perform well overall, Los Angeles ranks second for efficiency, and Chicago and Philadelphia rank second and third for quality, according to the Arcadis Sustainable Cities Water Index.&lt;/p&gt;</v>
      </c>
    </row>
    <row r="7" spans="2:6" ht="60" x14ac:dyDescent="0.25">
      <c r="B7" t="s">
        <v>680</v>
      </c>
      <c r="C7" s="5" t="s">
        <v>247</v>
      </c>
      <c r="F7" s="21" t="str">
        <f t="shared" si="0"/>
        <v>&lt;h5&gt;&lt;a href='http://x.aspe.org/y.z?l=https%3A%2F%2Fwww3.epa.gov%2Fwatersense%2Fabout_us%2Fmilestones.html&amp;e=3622&amp;j=320098373&amp;t=h'&gt;WaterSense庆祝节水10周年&lt;/a&gt;&lt;/h5&gt;</v>
      </c>
    </row>
    <row r="8" spans="2:6" ht="75" x14ac:dyDescent="0.25">
      <c r="B8" t="str">
        <f>[1]!modEmail.GetURL(C8)</f>
        <v>http://x.aspe.org/y.z?l=https%3A%2F%2Fwww3.epa.gov%2Fwatersense%2Fabout_us%2Fmilestones.html&amp;e=3622&amp;j=320098373&amp;t=h</v>
      </c>
      <c r="C8" s="3" t="s">
        <v>248</v>
      </c>
      <c r="F8" s="21" t="str">
        <f t="shared" si="1"/>
        <v>&lt;p&gt;Since the U.S. Environmental Protection Agency's WaterSense program was launched in June 2006, WaterSense-labeled products have helped Americans save a cumulative 1.5 trillion gallons of water. More stats and the history of WaterSense can be found here.&lt;/p&gt;</v>
      </c>
    </row>
    <row r="9" spans="2:6" ht="60" x14ac:dyDescent="0.25">
      <c r="B9" t="s">
        <v>681</v>
      </c>
      <c r="C9" s="5" t="s">
        <v>249</v>
      </c>
      <c r="F9" s="21" t="str">
        <f t="shared" si="0"/>
        <v>&lt;h5&gt;&lt;a href='http://x.aspe.org/y.z?l=http%3A%2F%2Fwww.breeamusa.com%2F&amp;e=3622&amp;j=320098373&amp;t=h'&gt;英国借鉴美国发展绿色建筑评级系统&lt;/a&gt;&lt;/h5&gt;</v>
      </c>
    </row>
    <row r="10" spans="2:6" ht="75" x14ac:dyDescent="0.25">
      <c r="B10" t="str">
        <f>[1]!modEmail.GetURL(C10)</f>
        <v>http://x.aspe.org/y.z?l=http%3A%2F%2Fwww.breeamusa.com%2F&amp;e=3622&amp;j=320098373&amp;t=h</v>
      </c>
      <c r="C10" s="3" t="s">
        <v>250</v>
      </c>
      <c r="F10" s="21" t="str">
        <f t="shared" si="1"/>
        <v>&lt;p&gt;BREEAM USA, a partnership between London-based Building Research Establishment and San Francisco consulting firm BuildingWise, aims to provide a simpler option to achieve certification for existing building owners than LEED.&lt;/p&gt;</v>
      </c>
    </row>
    <row r="11" spans="2:6" ht="30" x14ac:dyDescent="0.25">
      <c r="B11" t="s">
        <v>682</v>
      </c>
      <c r="C11" s="5" t="s">
        <v>251</v>
      </c>
      <c r="F11" s="20" t="str">
        <f t="shared" ref="F11:F13" si="2">"&lt;h5&gt;"&amp;B11&amp;"&lt;/h5&gt;"</f>
        <v>&lt;h5&gt;在Miami Beach开发商不遵照绿色建筑需付政府5%建筑总费用&lt;/h5&gt;</v>
      </c>
    </row>
    <row r="12" spans="2:6" ht="105.75" customHeight="1" x14ac:dyDescent="0.25">
      <c r="B12" t="str">
        <f>[1]!modEmail.GetURL(C12)</f>
        <v>http://x.aspe.org/y.z?l=http%3A%2F%2Fwww.miamiherald.com%2Fnews%2Flocal%2Fcommunity%2Fmiami-dade%2Fmiami-beach%2Farticle74643237.html&amp;e=3622&amp;j=320098373&amp;t=h</v>
      </c>
      <c r="C12" s="3" t="s">
        <v>252</v>
      </c>
      <c r="F12" s="20" t="str">
        <f t="shared" ref="F12" si="3">"&lt;p&gt;" &amp; LEFT(C12,LEN(C12)-6)&amp;" &lt;a href='"&amp;B12&amp;"'&gt;"&amp;MID(C12,LEN(C12)-5,5)&amp;"&lt;/a&gt;"&amp;RIGHT(C12,1)&amp;"&lt;/p&gt;"</f>
        <v>&lt;p&gt;A new law requires all new construction larger than 7,000 square feet to be certified LEED gold or better, or the developer must pay the city 5 percent of the total construction cost.  &lt;a href='http://x.aspe.org/y.z?l=http%3A%2F%2Fwww.miamiherald.com%2Fnews%2Flocal%2Fcommunity%2Fmiami-dade%2Fmiami-beach%2Farticle74643237.html&amp;e=3622&amp;j=320098373&amp;t=h'&gt;More&gt;&lt;/a&gt;&gt;&lt;/p&gt;</v>
      </c>
    </row>
    <row r="13" spans="2:6" ht="28.5" x14ac:dyDescent="0.25">
      <c r="B13" t="s">
        <v>683</v>
      </c>
      <c r="C13" s="5" t="s">
        <v>253</v>
      </c>
      <c r="F13" s="2" t="str">
        <f t="shared" si="2"/>
        <v>&lt;h5&gt;奥大略新的气候变化法忘了包括水了&lt;/h5&gt;</v>
      </c>
    </row>
    <row r="14" spans="2:6" ht="148.5" x14ac:dyDescent="0.25">
      <c r="C14" s="8" t="s">
        <v>678</v>
      </c>
      <c r="F14" s="2" t="str">
        <f>C14</f>
        <v>&lt;p&gt;Although the plan suggests that Ontario's waste sector should capture greenhouse gas pollution that would otherwise be released into the air, it does not directly mention water systems, according to &lt;a href='http://x.aspe.org/y.z?l=https%3A%2F%2Fblog.ospe.on.ca%2Fadvocacy%2Fontarios-new-climate-strategy-looks-future-ignores-problems-today%2F&amp;e=3622&amp;j=320098373&amp;t=h'&gt;the Ontario Society of Professional Engineers&lt;/a&gt;,</v>
      </c>
    </row>
    <row r="15" spans="2:6" ht="99" x14ac:dyDescent="0.25">
      <c r="B15" t="str">
        <f>[1]!modEmail.GetURL(C15)</f>
        <v/>
      </c>
      <c r="C15" s="8" t="s">
        <v>677</v>
      </c>
      <c r="F15" s="2" t="str">
        <f>C15</f>
        <v>which sent  &lt;a href='http://x.aspe.org/y.z?l=https%3A%2F%2Fblog.ospe.on.ca%2Fadvocacy%2Fletters-premier-wynne%2F&amp;e=3622&amp;j=320098373&amp;t=h'&gt;a protest letter&lt;/a&gt; claiming that engineers were ignored by the government in the drafting of the plan. &lt;/p&gt;</v>
      </c>
    </row>
    <row r="16" spans="2:6" ht="75" x14ac:dyDescent="0.25">
      <c r="B16" t="s">
        <v>684</v>
      </c>
      <c r="C16" s="5" t="s">
        <v>254</v>
      </c>
      <c r="F16" s="21" t="str">
        <f t="shared" ref="F16:F22" si="4">"&lt;h5&gt;&lt;a href='"&amp;B17&amp;"'&gt;"&amp;B16&amp;"&lt;/a&gt;&lt;/h5&gt;"</f>
        <v>&lt;h5&gt;&lt;a href='http://x.aspe.org/y.z?l=http%3A%2F%2Fwww.cdc.gov%2Flegionella%2Fmaintenance%2Fwmp-toolkit.html&amp;e=3622&amp;j=320098373&amp;t=h'&gt;CDC新工具包参照ASHRAE军团菌标准&lt;/a&gt;&lt;/h5&gt;</v>
      </c>
    </row>
    <row r="17" spans="2:6" ht="75" x14ac:dyDescent="0.25">
      <c r="B17" t="str">
        <f>[1]!modEmail.GetURL(C17)</f>
        <v>http://x.aspe.org/y.z?l=http%3A%2F%2Fwww.cdc.gov%2Flegionella%2Fmaintenance%2Fwmp-toolkit.html&amp;e=3622&amp;j=320098373&amp;t=h</v>
      </c>
      <c r="C17" s="3" t="s">
        <v>255</v>
      </c>
      <c r="F17" s="21" t="str">
        <f t="shared" ref="F17:F23" si="5">"&lt;p&gt;"&amp;C17&amp;"&lt;/p&gt;"</f>
        <v>&lt;p&gt;The toolkit, "Developing a Water Management Program to Reduce Legionella Growth and Spread in Buildings," provides a checklist for building operators to help identify if a water management program is needed and ways to reduce the risk of contamination.&lt;/p&gt;</v>
      </c>
    </row>
    <row r="18" spans="2:6" ht="60" x14ac:dyDescent="0.25">
      <c r="B18" t="s">
        <v>685</v>
      </c>
      <c r="C18" s="5" t="s">
        <v>256</v>
      </c>
      <c r="F18" s="21" t="str">
        <f t="shared" si="4"/>
        <v>&lt;h5&gt;&lt;a href='http://x.aspe.org/y.z?l=http%3A%2F%2Fwww.iwsh.org%2FPages%2Fdefault.aspx&amp;e=3622&amp;j=320098373&amp;t=h'&gt;IAPMO建立一项新基金以改善获得给水和排水服务&lt;/a&gt;&lt;/h5&gt;</v>
      </c>
    </row>
    <row r="19" spans="2:6" ht="60" x14ac:dyDescent="0.25">
      <c r="B19" t="str">
        <f>[1]!modEmail.GetURL(C19)</f>
        <v>http://x.aspe.org/y.z?l=http%3A%2F%2Fwww.iwsh.org%2FPages%2Fdefault.aspx&amp;e=3622&amp;j=320098373&amp;t=h</v>
      </c>
      <c r="C19" s="3" t="s">
        <v>257</v>
      </c>
      <c r="F19" s="21" t="str">
        <f t="shared" si="5"/>
        <v>&lt;p&gt;The International Water, Sanitation, and Hygiene Foundation (IWSH) will work toward aligning the efforts of governments, industries, and communities to ensure access to safe and sustainable water and sanitation worldwide.&lt;/p&gt;</v>
      </c>
    </row>
    <row r="20" spans="2:6" ht="75" x14ac:dyDescent="0.25">
      <c r="B20" t="s">
        <v>686</v>
      </c>
      <c r="C20" s="5" t="s">
        <v>258</v>
      </c>
      <c r="F20" s="21" t="str">
        <f t="shared" si="4"/>
        <v>&lt;h5&gt;&lt;a href='http://x.aspe.org/y.z?l=http%3A%2F%2Fwww.arcsa.org%2Fevents%2FEventDetails.aspx%3Fid%3D807684%26amp%3Bgroup%3D&amp;e=3622&amp;j=320098373&amp;t=h'&gt;ARCS第12届年会将注重“彻底改造给水”&lt;/a&gt;&lt;/h5&gt;</v>
      </c>
    </row>
    <row r="21" spans="2:6" ht="75" x14ac:dyDescent="0.25">
      <c r="B21" t="str">
        <f>[1]!modEmail.GetURL(C21)</f>
        <v>http://x.aspe.org/y.z?l=http%3A%2F%2Fwww.arcsa.org%2Fevents%2FEventDetails.aspx%3Fid%3D807684%26amp%3Bgroup%3D&amp;e=3622&amp;j=320098373&amp;t=h</v>
      </c>
      <c r="C21" s="3" t="s">
        <v>259</v>
      </c>
      <c r="F21" s="21" t="str">
        <f t="shared" si="5"/>
        <v>&lt;p&gt;Registration is now open for ARCSA's 2016 Annual Conference, which will be combined with the Irrigation Association and Groundwater Association conferences during the week of December 5-8 at the Las Vegas Convention Center. &lt;/p&gt;</v>
      </c>
    </row>
    <row r="22" spans="2:6" ht="60" x14ac:dyDescent="0.25">
      <c r="B22" t="s">
        <v>687</v>
      </c>
      <c r="C22" s="5" t="s">
        <v>260</v>
      </c>
      <c r="F22" s="21" t="str">
        <f t="shared" si="4"/>
        <v>&lt;h5&gt;&lt;a href='http://x.aspe.org/y.z?l=http%3A%2F%2Fmedia.iccsafe.org%2F2016_ICC_PCH%2Findex.html&amp;e=3622&amp;j=320098373&amp;t=h'&gt;ICC年会注册开始&lt;/a&gt;&lt;/h5&gt;</v>
      </c>
    </row>
    <row r="23" spans="2:6" ht="60" x14ac:dyDescent="0.25">
      <c r="B23" t="str">
        <f>[1]!modEmail.GetURL(C23)</f>
        <v>http://x.aspe.org/y.z?l=http%3A%2F%2Fmedia.iccsafe.org%2F2016_ICC_PCH%2Findex.html&amp;e=3622&amp;j=320098373&amp;t=h</v>
      </c>
      <c r="C23" s="3" t="s">
        <v>261</v>
      </c>
      <c r="F23" s="21" t="str">
        <f t="shared" si="5"/>
        <v>&lt;p&gt;The International Code Council is holding its 2016 Annual Conference and Group B Code Hearings in Kansas City on October 16-25. The early bird registration rate is available through September 9.&lt;/p&gt;</v>
      </c>
    </row>
    <row r="24" spans="2:6" ht="28.5" x14ac:dyDescent="0.25">
      <c r="B24" t="s">
        <v>688</v>
      </c>
      <c r="C24" s="5" t="s">
        <v>262</v>
      </c>
      <c r="F24" s="20" t="str">
        <f t="shared" ref="F24" si="6">"&lt;h5&gt;"&amp;B24&amp;"&lt;/h5&gt;"</f>
        <v>&lt;h5&gt;新工作团体寻找冷却剂专家&lt;/h5&gt;</v>
      </c>
    </row>
    <row r="25" spans="2:6" ht="135" customHeight="1" x14ac:dyDescent="0.25">
      <c r="B25" t="str">
        <f>[1]!modEmail.GetURL(C25)</f>
        <v>http://x.aspe.org/y.z?l=http%3A%2F%2Fwww.iapmo.org%2FPress%20Releases%2F2016-06-15%20IAPMO%20Seeks%20UMC%20A2L%20Task%20Group%20Members.pdf&amp;e=3622&amp;j=320098373&amp;t=h</v>
      </c>
      <c r="C25" s="3" t="s">
        <v>675</v>
      </c>
      <c r="F25" s="20" t="s">
        <v>676</v>
      </c>
    </row>
    <row r="26" spans="2:6" x14ac:dyDescent="0.25">
      <c r="B26" s="2"/>
      <c r="D26" s="2"/>
      <c r="E26" s="2"/>
    </row>
    <row r="27" spans="2:6" x14ac:dyDescent="0.25">
      <c r="B27" s="2"/>
      <c r="D27" s="2"/>
      <c r="E27" s="2"/>
    </row>
    <row r="28" spans="2:6" x14ac:dyDescent="0.25">
      <c r="B28" s="2"/>
      <c r="D28" s="2"/>
      <c r="E28" s="2"/>
    </row>
    <row r="29" spans="2:6" x14ac:dyDescent="0.25">
      <c r="B29" s="2"/>
      <c r="D29" s="2"/>
      <c r="E29" s="2"/>
    </row>
    <row r="30" spans="2:6" x14ac:dyDescent="0.25">
      <c r="B30" s="2"/>
      <c r="D30" s="2"/>
      <c r="E30" s="2"/>
    </row>
    <row r="31" spans="2:6" x14ac:dyDescent="0.25">
      <c r="B31" s="2"/>
      <c r="D31" s="2"/>
      <c r="E31" s="2"/>
    </row>
    <row r="32" spans="2:6" x14ac:dyDescent="0.25">
      <c r="B32" s="2"/>
      <c r="D32" s="2"/>
      <c r="E32" s="2"/>
    </row>
    <row r="33" spans="2:5" x14ac:dyDescent="0.25">
      <c r="B33" s="2"/>
      <c r="D33" s="2"/>
      <c r="E33" s="2"/>
    </row>
    <row r="34" spans="2:5" x14ac:dyDescent="0.25">
      <c r="B34" s="2"/>
      <c r="D34" s="2"/>
      <c r="E34" s="2"/>
    </row>
    <row r="35" spans="2:5" x14ac:dyDescent="0.25">
      <c r="B35" s="2"/>
      <c r="D35" s="2"/>
      <c r="E35" s="2"/>
    </row>
    <row r="36" spans="2:5" x14ac:dyDescent="0.25">
      <c r="B36" s="2"/>
      <c r="D36" s="2"/>
      <c r="E36" s="2"/>
    </row>
    <row r="37" spans="2:5" x14ac:dyDescent="0.25">
      <c r="B37" s="2"/>
      <c r="D37" s="2"/>
      <c r="E37" s="2"/>
    </row>
    <row r="38" spans="2:5" x14ac:dyDescent="0.25">
      <c r="B38" s="2"/>
      <c r="D38" s="2"/>
      <c r="E38" s="2"/>
    </row>
    <row r="39" spans="2:5" x14ac:dyDescent="0.25">
      <c r="B39" s="2"/>
      <c r="D39" s="2"/>
      <c r="E39" s="2"/>
    </row>
    <row r="40" spans="2:5" x14ac:dyDescent="0.25">
      <c r="B40" s="2"/>
      <c r="D40" s="2"/>
      <c r="E40" s="2"/>
    </row>
    <row r="41" spans="2:5" x14ac:dyDescent="0.25">
      <c r="B41" s="2"/>
      <c r="D41" s="2"/>
      <c r="E41" s="2"/>
    </row>
    <row r="42" spans="2:5" x14ac:dyDescent="0.25">
      <c r="B42" s="2"/>
      <c r="D42" s="2"/>
      <c r="E42" s="2"/>
    </row>
    <row r="43" spans="2:5" x14ac:dyDescent="0.25">
      <c r="B43" s="2"/>
      <c r="D43" s="2"/>
      <c r="E43" s="2"/>
    </row>
    <row r="44" spans="2:5" x14ac:dyDescent="0.25">
      <c r="B44" s="2"/>
      <c r="D44" s="2"/>
      <c r="E44" s="2"/>
    </row>
    <row r="45" spans="2:5" x14ac:dyDescent="0.25">
      <c r="B45" s="2"/>
      <c r="D45" s="2"/>
      <c r="E45" s="2"/>
    </row>
    <row r="46" spans="2:5" x14ac:dyDescent="0.25">
      <c r="B46" s="2"/>
      <c r="D46" s="2"/>
      <c r="E46" s="2"/>
    </row>
    <row r="47" spans="2:5" x14ac:dyDescent="0.25">
      <c r="B47" s="2"/>
      <c r="D47" s="2"/>
      <c r="E47" s="2"/>
    </row>
  </sheetData>
  <hyperlinks>
    <hyperlink ref="C6" r:id="rId1" display="http://x.aspe.org/y.z?l=https%3A%2F%2Fwww.arcadis.com%2Fmedia%2F4%2F6%2F2%2F%257B462EFA0A-4278-49DF-9943-C067182CA682%257DArcadis%20Sustainable%20Cities%20Water%20Index_003.pdf&amp;e=3622&amp;j=320098373&amp;t=h"/>
    <hyperlink ref="C8" r:id="rId2" display="http://x.aspe.org/y.z?l=https%3A%2F%2Fwww3.epa.gov%2Fwatersense%2Fabout_us%2Fmilestones.html&amp;e=3622&amp;j=320098373&amp;t=h"/>
    <hyperlink ref="C10" r:id="rId3" display="http://x.aspe.org/y.z?l=http%3A%2F%2Fwww.breeamusa.com%2F&amp;e=3622&amp;j=320098373&amp;t=h"/>
    <hyperlink ref="C12" r:id="rId4" display="http://x.aspe.org/y.z?l=http%3A%2F%2Fwww.miamiherald.com%2Fnews%2Flocal%2Fcommunity%2Fmiami-dade%2Fmiami-beach%2Farticle74643237.html&amp;e=3622&amp;j=320098373&amp;t=h"/>
    <hyperlink ref="C17" r:id="rId5" display="http://x.aspe.org/y.z?l=http%3A%2F%2Fwww.cdc.gov%2Flegionella%2Fmaintenance%2Fwmp-toolkit.html&amp;e=3622&amp;j=320098373&amp;t=h"/>
    <hyperlink ref="C19" r:id="rId6" display="http://x.aspe.org/y.z?l=http%3A%2F%2Fwww.iwsh.org%2FPages%2Fdefault.aspx&amp;e=3622&amp;j=320098373&amp;t=h"/>
    <hyperlink ref="C21" r:id="rId7" display="http://x.aspe.org/y.z?l=http%3A%2F%2Fwww.arcsa.org%2Fevents%2FEventDetails.aspx%3Fid%3D807684%26amp%3Bgroup%3D&amp;e=3622&amp;j=320098373&amp;t=h"/>
    <hyperlink ref="C23" r:id="rId8" display="http://x.aspe.org/y.z?l=http%3A%2F%2Fmedia.iccsafe.org%2F2016_ICC_PCH%2Findex.html&amp;e=3622&amp;j=320098373&amp;t=h"/>
    <hyperlink ref="C25" r:id="rId9" display="http://x.aspe.org/y.z?l=http%3A%2F%2Fwww.iapmo.org%2FPress%20Releases%2F2016-06-15%20IAPMO%20Seeks%20UMC%20A2L%20Task%20Group%20Members.pdf&amp;e=3622&amp;j=320098373&amp;t=h"/>
  </hyperlinks>
  <pageMargins left="0.7" right="0.7" top="0.75" bottom="0.75" header="0.3" footer="0.3"/>
  <pageSetup orientation="portrait"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workbookViewId="0">
      <selection activeCell="F5" sqref="F5:F6"/>
    </sheetView>
  </sheetViews>
  <sheetFormatPr defaultRowHeight="15" x14ac:dyDescent="0.25"/>
  <cols>
    <col min="2" max="2" width="41.140625" customWidth="1"/>
    <col min="3" max="3" width="55.42578125" style="2" customWidth="1"/>
    <col min="4" max="5" width="4" customWidth="1"/>
    <col min="6" max="6" width="61.42578125" style="2" customWidth="1"/>
  </cols>
  <sheetData>
    <row r="5" spans="2:6" ht="90" x14ac:dyDescent="0.25">
      <c r="B5" t="s">
        <v>689</v>
      </c>
      <c r="C5" s="5" t="s">
        <v>227</v>
      </c>
      <c r="F5" s="21" t="str">
        <f t="shared" ref="F5" si="0">"&lt;h5&gt;&lt;a href='"&amp;B6&amp;"'&gt;"&amp;B5&amp;"&lt;/a&gt;&lt;/h5&gt;"</f>
        <v>&lt;h5&gt;&lt;a href='http://x.aspe.org/y.z?l=https%3A%2F%2Fwww.dhs.gov%2Fsites%2Fdefault%2Ffiles%2Fpublications%2Fniac-water-resilience-study-draft-06-09-16-508.pdf&amp;e=3624&amp;j=320178448&amp;t=h'&gt;长时间给水中断的后果可能会是灾难性的&lt;/a&gt;&lt;/h5&gt;</v>
      </c>
    </row>
    <row r="6" spans="2:6" ht="90" x14ac:dyDescent="0.25">
      <c r="B6" t="str">
        <f>[1]!modEmail.GetURL(C6)</f>
        <v>http://x.aspe.org/y.z?l=https%3A%2F%2Fwww.dhs.gov%2Fsites%2Fdefault%2Ffiles%2Fpublications%2Fniac-water-resilience-study-draft-06-09-16-508.pdf&amp;e=3624&amp;j=320178448&amp;t=h</v>
      </c>
      <c r="C6" s="3" t="s">
        <v>228</v>
      </c>
      <c r="F6" s="21" t="str">
        <f t="shared" ref="F6" si="1">"&lt;p&gt;"&amp;C6&amp;"&lt;/p&gt;"</f>
        <v>&lt;p&gt;Most water utilities across the U.S. are not equipped to recover from debilitating disasters, which could lead to life-threatening problems, finds a new report by the National Infrastructure Advisory Council. For instance, nearly all hospital functions could be degraded within two hours due to a loss of external wastewater discharge services.&lt;/p&gt;</v>
      </c>
    </row>
    <row r="7" spans="2:6" x14ac:dyDescent="0.25">
      <c r="B7" t="s">
        <v>690</v>
      </c>
      <c r="C7" s="5" t="s">
        <v>229</v>
      </c>
      <c r="F7" s="20" t="str">
        <f>"&lt;h5&gt;"&amp;B7&amp;"&lt;/h5&gt;"</f>
        <v>&lt;h5&gt;加利福尼亚地下发现“水横财”&lt;/h5&gt;</v>
      </c>
    </row>
    <row r="8" spans="2:6" ht="120" x14ac:dyDescent="0.25">
      <c r="B8" t="str">
        <f>[1]!modEmail.GetURL(C8)</f>
        <v>http://x.aspe.org/y.z?l=http%3A%2F%2Fnews.stanford.edu%2F2016%2F06%2F27%2Fstanford-scientists-find-water-windfall-beneath-californias-central-valley%2F&amp;e=3624&amp;j=320178448&amp;t=h</v>
      </c>
      <c r="C8" s="3" t="s">
        <v>230</v>
      </c>
      <c r="F8" s="20" t="s">
        <v>676</v>
      </c>
    </row>
    <row r="9" spans="2:6" ht="28.5" x14ac:dyDescent="0.25">
      <c r="B9" t="s">
        <v>691</v>
      </c>
      <c r="C9" s="5" t="s">
        <v>231</v>
      </c>
      <c r="F9" s="20" t="str">
        <f>"&lt;h5&gt;"&amp;B9&amp;"&lt;/h5&gt;"</f>
        <v>&lt;h5&gt;美国成千上万给水系统不符合EPA的铅和铜标准&lt;/h5&gt;</v>
      </c>
    </row>
    <row r="10" spans="2:6" ht="120" x14ac:dyDescent="0.25">
      <c r="B10" t="str">
        <f>[1]!modEmail.GetURL(C10)</f>
        <v>http://x.aspe.org/y.z?l=http%3A%2F%2Fwww.cnn.com%2F2016%2F06%2F28%2Fus%2Fepa-lead-in-u-s-water-systems%2F&amp;e=3624&amp;j=320178448&amp;t=h</v>
      </c>
      <c r="C10" s="3" t="s">
        <v>232</v>
      </c>
      <c r="F10" s="20" t="s">
        <v>676</v>
      </c>
    </row>
    <row r="11" spans="2:6" ht="28.5" x14ac:dyDescent="0.25">
      <c r="B11" t="s">
        <v>692</v>
      </c>
      <c r="C11" s="5" t="s">
        <v>233</v>
      </c>
      <c r="F11" s="20" t="str">
        <f>"&lt;h5&gt;"&amp;B11&amp;"&lt;/h5&gt;"</f>
        <v>&lt;h5&gt;世界上有三分之一的医院没有自来水&lt;/h5&gt;</v>
      </c>
    </row>
    <row r="12" spans="2:6" ht="120" x14ac:dyDescent="0.25">
      <c r="B12" t="str">
        <f>[1]!modEmail.GetURL(C12)</f>
        <v>http://x.aspe.org/y.z?l=http%3A%2F%2Fwww.jhsph.edu%2Fnews%2Fnews-releases%2F2016%2Fstudy-one-third-of-hospitals-in-developing-world-lack-running-water.html&amp;e=3624&amp;j=320178448&amp;t=h</v>
      </c>
      <c r="C12" s="3" t="s">
        <v>234</v>
      </c>
      <c r="F12" s="20" t="s">
        <v>676</v>
      </c>
    </row>
    <row r="13" spans="2:6" x14ac:dyDescent="0.25">
      <c r="B13" t="s">
        <v>693</v>
      </c>
      <c r="C13" s="5" t="s">
        <v>235</v>
      </c>
      <c r="F13" s="20" t="str">
        <f>"&lt;h5&gt;"&amp;B13&amp;"&lt;/h5&gt;"</f>
        <v>&lt;h5&gt;臭氧破洞正在缩小吗？&lt;/h5&gt;</v>
      </c>
    </row>
    <row r="14" spans="2:6" ht="120" x14ac:dyDescent="0.25">
      <c r="B14" t="str">
        <f>[1]!modEmail.GetURL(C14)</f>
        <v>http://x.aspe.org/y.z?l=http%3A%2F%2Fwww.nytimes.com%2F2016%2F07%2F01%2Fscience%2Fozone-hole-shrinking-montreal-protocol.html%3Frref%3Dcollection%252Fsectioncollection%252Fearth%26amp%3Baction%3Dclick%26amp%3BcontentCollection%3Dearth%26amp%3Bregion%3Drank%26amp%3Bmodule%3Dpackage%26amp%3Bversion%3Dhighlights%26amp%3BcontentPlacement%3D1%26amp%3Bpgtype%3Dsectionf&amp;e=3624&amp;j=320178448&amp;t=h</v>
      </c>
      <c r="C14" s="3" t="s">
        <v>236</v>
      </c>
      <c r="F14" s="20" t="s">
        <v>676</v>
      </c>
    </row>
    <row r="15" spans="2:6" ht="28.5" x14ac:dyDescent="0.25">
      <c r="B15" t="s">
        <v>694</v>
      </c>
      <c r="C15" s="5" t="s">
        <v>237</v>
      </c>
      <c r="F15" s="20" t="str">
        <f>"&lt;h5&gt;"&amp;B15&amp;"&lt;/h5&gt;"</f>
        <v>&lt;h5&gt;美国发现味道最好的饮用水&lt;/h5&gt;</v>
      </c>
    </row>
    <row r="16" spans="2:6" ht="120" x14ac:dyDescent="0.25">
      <c r="B16" t="str">
        <f>[1]!modEmail.GetURL(C16)</f>
        <v>http://x.aspe.org/y.z?l=http%3A%2F%2Fwww.awwa.org%2Fresources-tools%2Fpublic-affairs%2Fpress-room%2Fpress-release%2Farticleid%2F4230%2Fbloomington-mn-wins-best-of-the-best-tap-water-taste-test.aspx&amp;e=3624&amp;j=320178448&amp;t=h</v>
      </c>
      <c r="C16" s="3" t="s">
        <v>238</v>
      </c>
      <c r="F16" s="20" t="s">
        <v>676</v>
      </c>
    </row>
    <row r="17" spans="2:6" ht="28.5" x14ac:dyDescent="0.25">
      <c r="B17" t="s">
        <v>695</v>
      </c>
      <c r="C17" s="5" t="s">
        <v>239</v>
      </c>
      <c r="F17" s="20" t="str">
        <f>"&lt;h5&gt;"&amp;B17&amp;"&lt;/h5&gt;"</f>
        <v>&lt;h5&gt;ASHREA征求2017年会议的论文&lt;/h5&gt;</v>
      </c>
    </row>
    <row r="18" spans="2:6" ht="120" x14ac:dyDescent="0.25">
      <c r="B18" t="str">
        <f>[1]!modEmail.GetURL(C18)</f>
        <v>http://x.aspe.org/y.z?l=http%3A%2F%2Fashraem.confex.com%2Fashraem%2Fs17%2Fcfp.cgi&amp;e=3624&amp;j=320178448&amp;t=h</v>
      </c>
      <c r="C18" s="3" t="s">
        <v>240</v>
      </c>
      <c r="F18" s="20" t="s">
        <v>676</v>
      </c>
    </row>
    <row r="19" spans="2:6" ht="30" x14ac:dyDescent="0.25">
      <c r="B19" t="s">
        <v>696</v>
      </c>
      <c r="C19" s="5" t="s">
        <v>241</v>
      </c>
      <c r="F19" s="20" t="str">
        <f>"&lt;h5&gt;"&amp;B19&amp;"&lt;/h5&gt;"</f>
        <v>&lt;h5&gt;更新后的ASTM标准包括更严格的地震咨询者资格认证&lt;/h5&gt;</v>
      </c>
    </row>
    <row r="20" spans="2:6" ht="120" x14ac:dyDescent="0.25">
      <c r="B20" t="str">
        <f>[1]!modEmail.GetURL(C20)</f>
        <v>http://x.aspe.org/y.z?l=http%3A%2F%2Fwww.globest.com%2Fsites%2FpartnerESI%2F2016%2F06%2F09%2Fastm-updates-standards-for-assessing-building-seismic-risk%2F&amp;e=3624&amp;j=320178448&amp;t=h</v>
      </c>
      <c r="C20" s="3" t="s">
        <v>242</v>
      </c>
      <c r="F20" s="20" t="s">
        <v>676</v>
      </c>
    </row>
    <row r="21" spans="2:6" x14ac:dyDescent="0.25">
      <c r="B21" t="s">
        <v>697</v>
      </c>
      <c r="C21" s="5" t="s">
        <v>243</v>
      </c>
      <c r="F21" s="20" t="str">
        <f>"&lt;h5&gt;"&amp;B21&amp;"&lt;/h5&gt;"</f>
        <v>&lt;h5&gt;ICC CEO的妻子逝世&lt;/h5&gt;</v>
      </c>
    </row>
    <row r="22" spans="2:6" ht="120" x14ac:dyDescent="0.25">
      <c r="B22" t="str">
        <f>[1]!modEmail.GetURL(C22)</f>
        <v>http://x.aspe.org/y.z?l=http%3A%2F%2Fobits.dignitymemorial.com%2Fdignity-memorial%2Fobituary.aspx%3Fn%3DBarrie-Sims%26amp%3Blc%3D4397%26amp%3Bpid%3D180406325%26amp%3Bmid%3D6978850&amp;e=3624&amp;j=320178448&amp;t=h</v>
      </c>
      <c r="C22" s="3" t="s">
        <v>244</v>
      </c>
      <c r="F22" s="20" t="s">
        <v>676</v>
      </c>
    </row>
    <row r="23" spans="2:6" x14ac:dyDescent="0.25">
      <c r="C23" s="5"/>
    </row>
    <row r="24" spans="2:6" x14ac:dyDescent="0.25">
      <c r="B24" t="str">
        <f>[1]!modEmail.GetURL(C24)</f>
        <v/>
      </c>
      <c r="C24" s="3"/>
    </row>
    <row r="25" spans="2:6" x14ac:dyDescent="0.25">
      <c r="C25" s="4"/>
    </row>
    <row r="26" spans="2:6" x14ac:dyDescent="0.25">
      <c r="B26" t="str">
        <f>[1]!modEmail.GetURL(C26)</f>
        <v/>
      </c>
      <c r="C26" s="4"/>
    </row>
    <row r="27" spans="2:6" x14ac:dyDescent="0.25">
      <c r="C27" s="7"/>
    </row>
    <row r="28" spans="2:6" x14ac:dyDescent="0.25">
      <c r="B28" t="str">
        <f>[1]!modEmail.GetURL(C28)</f>
        <v/>
      </c>
      <c r="C28" s="4"/>
    </row>
    <row r="29" spans="2:6" x14ac:dyDescent="0.25">
      <c r="C29" s="4"/>
    </row>
  </sheetData>
  <hyperlinks>
    <hyperlink ref="C6" r:id="rId1" display="http://x.aspe.org/y.z?l=https%3A%2F%2Fwww.dhs.gov%2Fsites%2Fdefault%2Ffiles%2Fpublications%2Fniac-water-resilience-study-draft-06-09-16-508.pdf&amp;e=3624&amp;j=320178448&amp;t=h"/>
    <hyperlink ref="C8" r:id="rId2" display="http://x.aspe.org/y.z?l=http%3A%2F%2Fnews.stanford.edu%2F2016%2F06%2F27%2Fstanford-scientists-find-water-windfall-beneath-californias-central-valley%2F&amp;e=3624&amp;j=320178448&amp;t=h"/>
    <hyperlink ref="C10" r:id="rId3" display="http://x.aspe.org/y.z?l=http%3A%2F%2Fwww.cnn.com%2F2016%2F06%2F28%2Fus%2Fepa-lead-in-u-s-water-systems%2F&amp;e=3624&amp;j=320178448&amp;t=h"/>
    <hyperlink ref="C12" r:id="rId4" display="http://x.aspe.org/y.z?l=http%3A%2F%2Fwww.jhsph.edu%2Fnews%2Fnews-releases%2F2016%2Fstudy-one-third-of-hospitals-in-developing-world-lack-running-water.html&amp;e=3624&amp;j=320178448&amp;t=h"/>
    <hyperlink ref="C14" r:id="rId5" display="http://x.aspe.org/y.z?l=http%3A%2F%2Fwww.nytimes.com%2F2016%2F07%2F01%2Fscience%2Fozone-hole-shrinking-montreal-protocol.html%3Frref%3Dcollection%252Fsectioncollection%252Fearth%26amp%3Baction%3Dclick%26amp%3BcontentCollection%3Dearth%26amp%3Bregion%3Drank%26amp%3Bmodule%3Dpackage%26amp%3Bversion%3Dhighlights%26amp%3BcontentPlacement%3D1%26amp%3Bpgtype%3Dsectionf&amp;e=3624&amp;j=320178448&amp;t=h"/>
    <hyperlink ref="C16" r:id="rId6" display="http://x.aspe.org/y.z?l=http%3A%2F%2Fwww.awwa.org%2Fresources-tools%2Fpublic-affairs%2Fpress-room%2Fpress-release%2Farticleid%2F4230%2Fbloomington-mn-wins-best-of-the-best-tap-water-taste-test.aspx&amp;e=3624&amp;j=320178448&amp;t=h"/>
    <hyperlink ref="C18" r:id="rId7" display="http://x.aspe.org/y.z?l=http%3A%2F%2Fashraem.confex.com%2Fashraem%2Fs17%2Fcfp.cgi&amp;e=3624&amp;j=320178448&amp;t=h"/>
    <hyperlink ref="C20" r:id="rId8" display="http://x.aspe.org/y.z?l=http%3A%2F%2Fwww.globest.com%2Fsites%2FpartnerESI%2F2016%2F06%2F09%2Fastm-updates-standards-for-assessing-building-seismic-risk%2F&amp;e=3624&amp;j=320178448&amp;t=h"/>
    <hyperlink ref="C22" r:id="rId9" display="http://x.aspe.org/y.z?l=http%3A%2F%2Fobits.dignitymemorial.com%2Fdignity-memorial%2Fobituary.aspx%3Fn%3DBarrie-Sims%26amp%3Blc%3D4397%26amp%3Bpid%3D180406325%26amp%3Bmid%3D6978850&amp;e=3624&amp;j=320178448&amp;t=h"/>
  </hyperlinks>
  <pageMargins left="0.7" right="0.7" top="0.75" bottom="0.75" header="0.3" footer="0.3"/>
  <pageSetup orientation="portrait"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workbookViewId="0">
      <selection activeCell="F5" sqref="F5:F6"/>
    </sheetView>
  </sheetViews>
  <sheetFormatPr defaultRowHeight="15" x14ac:dyDescent="0.25"/>
  <cols>
    <col min="2" max="2" width="41.140625" customWidth="1"/>
    <col min="3" max="3" width="55.42578125" style="2" customWidth="1"/>
    <col min="4" max="5" width="3.28515625" customWidth="1"/>
    <col min="6" max="6" width="61.42578125" style="2" customWidth="1"/>
  </cols>
  <sheetData>
    <row r="5" spans="2:6" x14ac:dyDescent="0.25">
      <c r="B5" t="s">
        <v>698</v>
      </c>
      <c r="C5" s="5" t="s">
        <v>213</v>
      </c>
      <c r="F5" s="20" t="str">
        <f t="shared" ref="F5:F17" si="0">"&lt;h5&gt;"&amp;B5&amp;"&lt;/h5&gt;"</f>
        <v>&lt;h5&gt;半个美国的地下水有腐蚀性&lt;/h5&gt;</v>
      </c>
    </row>
    <row r="6" spans="2:6" ht="120" x14ac:dyDescent="0.25">
      <c r="B6" t="str">
        <f>[1]!modEmail.GetURL(C6)</f>
        <v>http://x.aspe.org/y.z?l=https%3a%2f%2fwww.usgs.gov%2fnews%2fnew-study-shows-high-potential-groundwater-be-corrosive-half-us-states-0&amp;j=320250186&amp;e=3621&amp;p=1&amp;t=h&amp;</v>
      </c>
      <c r="C6" s="3" t="s">
        <v>214</v>
      </c>
      <c r="F6" s="20" t="str">
        <f t="shared" ref="F6:F18" si="1">"&lt;p&gt;" &amp; LEFT(C6,LEN(C6)-6)&amp;" &lt;a href='"&amp;B6&amp;"'&gt;"&amp;MID(C6,LEN(C6)-5,5)&amp;"&lt;/a&gt;"&amp;RIGHT(C6,1)&amp;"&lt;/p&gt;"</f>
        <v>&lt;p&gt;A new U.S. Geological Survey assessment of more than 20,000 wells nationwide shows that untreated groundwater in 25 states has a high prevalence of being potentially corrosive, primarily in the Northeast, Southeast, and Northwest.  &lt;a href='http://x.aspe.org/y.z?l=https%3a%2f%2fwww.usgs.gov%2fnews%2fnew-study-shows-high-potential-groundwater-be-corrosive-half-us-states-0&amp;j=320250186&amp;e=3621&amp;p=1&amp;t=h&amp;'&gt;More&gt;&lt;/a&gt;&gt;&lt;/p&gt;</v>
      </c>
    </row>
    <row r="7" spans="2:6" ht="28.5" x14ac:dyDescent="0.25">
      <c r="B7" t="s">
        <v>699</v>
      </c>
      <c r="C7" s="5" t="s">
        <v>215</v>
      </c>
      <c r="F7" s="20" t="str">
        <f t="shared" si="0"/>
        <v>&lt;h5&gt;雄心勃勃的新项目目标2050年实现世界性的零排放&lt;/h5&gt;</v>
      </c>
    </row>
    <row r="8" spans="2:6" ht="120" x14ac:dyDescent="0.25">
      <c r="B8" t="str">
        <f>[1]!modEmail.GetURL(C8)</f>
        <v>http://x.aspe.org/y.z?l=http%3a%2f%2fwww.worldgbc.org%2factivities%2fnews%2fglobal-news%2fworldgbc-launches-groundbreaking-project-ensure-all-buildings-are-net-zero-2050%2f&amp;j=320250186&amp;e=3621&amp;p=1&amp;t=h&amp;</v>
      </c>
      <c r="C8" s="3" t="s">
        <v>216</v>
      </c>
      <c r="F8" s="20" t="str">
        <f t="shared" si="1"/>
        <v>&lt;p&gt;"Advancing Net Zero" by the World Green Building Council aims to ensure that all buildings are net zero by 2050 and will help countries roll out training and certification programs to achieve this goal.  &lt;a href='http://x.aspe.org/y.z?l=http%3a%2f%2fwww.worldgbc.org%2factivities%2fnews%2fglobal-news%2fworldgbc-launches-groundbreaking-project-ensure-all-buildings-are-net-zero-2050%2f&amp;j=320250186&amp;e=3621&amp;p=1&amp;t=h&amp;'&gt;More&gt;&lt;/a&gt;&gt;&lt;/p&gt;</v>
      </c>
    </row>
    <row r="9" spans="2:6" x14ac:dyDescent="0.25">
      <c r="B9" t="s">
        <v>700</v>
      </c>
      <c r="C9" s="5" t="s">
        <v>217</v>
      </c>
      <c r="F9" s="20" t="str">
        <f t="shared" si="0"/>
        <v>&lt;h5&gt;2016年《标准水上卫生法典》出版&lt;/h5&gt;</v>
      </c>
    </row>
    <row r="10" spans="2:6" ht="120" x14ac:dyDescent="0.25">
      <c r="B10" t="str">
        <f>[1]!modEmail.GetURL(C10)</f>
        <v>http://x.aspe.org/y.z?l=http%3a%2f%2fwww.cdc.gov%2fmahc%2feditions%2fcurrent.html&amp;j=320250186&amp;e=3621&amp;p=1&amp;t=h&amp;</v>
      </c>
      <c r="C10" s="3" t="s">
        <v>218</v>
      </c>
      <c r="F10" s="20" t="str">
        <f t="shared" si="1"/>
        <v>&lt;p&gt;Developed by the CDC, the 2016 MAHC includes new requirements for water disinfection, water quality, ventilation, and air quality for swimming pools and spas, among other enhancements.  &lt;a href='http://x.aspe.org/y.z?l=http%3a%2f%2fwww.cdc.gov%2fmahc%2feditions%2fcurrent.html&amp;j=320250186&amp;e=3621&amp;p=1&amp;t=h&amp;'&gt;More&gt;&lt;/a&gt;&gt;&lt;/p&gt;</v>
      </c>
    </row>
    <row r="11" spans="2:6" ht="28.5" x14ac:dyDescent="0.25">
      <c r="B11" t="s">
        <v>701</v>
      </c>
      <c r="C11" s="5" t="s">
        <v>219</v>
      </c>
      <c r="F11" s="20" t="str">
        <f t="shared" si="0"/>
        <v>&lt;h5&gt;需要委员会成员来制定两部新的水系统标准&lt;/h5&gt;</v>
      </c>
    </row>
    <row r="12" spans="2:6" ht="144.75" customHeight="1" x14ac:dyDescent="0.25">
      <c r="B12" t="str">
        <f>[1]!modEmail.GetURL(C12)</f>
        <v>http://x.aspe.org/y.z?l=http%3a%2f%2fwww.asse-plumbing.org%2fnews%2f2016-06-10%2520Water%2520Systems%2520Working%2520Groups.pdf&amp;j=320250186&amp;e=3621&amp;p=1&amp;t=h&amp;</v>
      </c>
      <c r="C12" s="3" t="s">
        <v>220</v>
      </c>
      <c r="F12" s="20" t="str">
        <f t="shared" si="1"/>
        <v>&lt;p&gt;ASSE International is taking applications for two new working groups: ASSE 1086: Reverse Osmosis Water-Efficiency Standard and ASSE 1087: Performance Requirements for Small Systems, Commercial, and Food Service Water Treatment. You can find more information and the application &lt;a href='http://x.aspe.org/y.z?l=http%3a%2f%2fwww.asse-plumbing.org%2fnews%2f2016-06-10%2520Water%2520Systems%2520Working%2520Groups.pdf&amp;j=320250186&amp;e=3621&amp;p=1&amp;t=h&amp;'&gt; here&lt;/a&gt;.&lt;/p&gt;</v>
      </c>
    </row>
    <row r="13" spans="2:6" ht="28.5" x14ac:dyDescent="0.25">
      <c r="B13" t="s">
        <v>702</v>
      </c>
      <c r="C13" s="5" t="s">
        <v>221</v>
      </c>
      <c r="F13" s="20" t="str">
        <f t="shared" si="0"/>
        <v>&lt;h5&gt;PMI宣布一项有关水传致病菌的研究项目&lt;/h5&gt;</v>
      </c>
    </row>
    <row r="14" spans="2:6" ht="135" x14ac:dyDescent="0.25">
      <c r="B14" t="str">
        <f>[1]!modEmail.GetURL(C14)</f>
        <v>http://x.aspe.org/y.z?l=https%3a%2f%2fwww.safeplumbing.org%2fnews%2fpmi-press-releases%2farticle%2fpmi-issues-rfp-to-determine-if-low-flow-rates-in-plumbing-systems-yield-opportunistic-waterborne-pathogens&amp;j=320250186&amp;e=3621&amp;p=1&amp;t=h&amp;</v>
      </c>
      <c r="C14" s="3" t="s">
        <v>222</v>
      </c>
      <c r="F14" s="20" t="str">
        <f t="shared" si="1"/>
        <v>&lt;p&gt;Plumbing Manufacturers International seeks requests for proposals for a test protocol and budget supporting research that examines whether low flow rates in plumbing systems create unintended consequences on potable water quality.  &lt;a href='http://x.aspe.org/y.z?l=https%3a%2f%2fwww.safeplumbing.org%2fnews%2fpmi-press-releases%2farticle%2fpmi-issues-rfp-to-determine-if-low-flow-rates-in-plumbing-systems-yield-opportunistic-waterborne-pathogens&amp;j=320250186&amp;e=3621&amp;p=1&amp;t=h&amp;'&gt;More&gt;&lt;/a&gt;&gt;&lt;/p&gt;</v>
      </c>
    </row>
    <row r="15" spans="2:6" ht="28.5" x14ac:dyDescent="0.25">
      <c r="B15" t="s">
        <v>703</v>
      </c>
      <c r="C15" s="5" t="s">
        <v>223</v>
      </c>
      <c r="F15" s="20" t="str">
        <f t="shared" si="0"/>
        <v>&lt;h5&gt;IAPMO征集UPC标准工作组成员&lt;/h5&gt;</v>
      </c>
    </row>
    <row r="16" spans="2:6" ht="120" x14ac:dyDescent="0.25">
      <c r="B16" t="str">
        <f>[1]!modEmail.GetURL(C16)</f>
        <v>http://x.aspe.org/y.z?l=http%3a%2f%2fiapmo.org%2fPress%2520Releases%2f2016-07-15%2520IAPMO%2520Seeks%2520UPC%2520Standards%2520Task%2520Group%2520Members.pdf&amp;j=320250186&amp;e=3621&amp;p=1&amp;t=h&amp;</v>
      </c>
      <c r="C16" s="3" t="s">
        <v>224</v>
      </c>
      <c r="F16" s="20" t="str">
        <f t="shared" si="1"/>
        <v>&lt;p&gt;This group will be responsible for reviewing and/or updating referenced standards in the 2018 Unified Plumbing Code. More information and the application can be found &lt;a href='http://x.aspe.org/y.z?l=http%3a%2f%2fiapmo.org%2fPress%2520Releases%2f2016-07-15%2520IAPMO%2520Seeks%2520UPC%2520Standards%2520Task%2520Group%2520Members.pdf&amp;j=320250186&amp;e=3621&amp;p=1&amp;t=h&amp;'&gt; here&lt;/a&gt;.&lt;/p&gt;</v>
      </c>
    </row>
    <row r="17" spans="2:6" ht="28.5" x14ac:dyDescent="0.25">
      <c r="B17" t="s">
        <v>704</v>
      </c>
      <c r="C17" s="5" t="s">
        <v>225</v>
      </c>
      <c r="F17" s="20" t="str">
        <f t="shared" si="0"/>
        <v>&lt;h5&gt;NSF和ASHRAE在制定预防水传疾病新标准上合作&lt;/h5&gt;</v>
      </c>
    </row>
    <row r="18" spans="2:6" ht="120" x14ac:dyDescent="0.25">
      <c r="B18" t="str">
        <f>[1]!modEmail.GetURL(C18)</f>
        <v>http://x.aspe.org/y.z?l=http%3a%2f%2fwww.nsf.org%2fnewsroom%2fnsf-international-and-ashrae-sign-agreement-to-advance-knowledge-of-buildin&amp;j=320250186&amp;e=3621&amp;p=1&amp;t=h&amp;</v>
      </c>
      <c r="C18" s="3" t="s">
        <v>226</v>
      </c>
      <c r="F18" s="20" t="str">
        <f t="shared" si="1"/>
        <v>&lt;p&gt;Under the terms of a recently signed MOU, NSF International and ASHRAE will jointly develop NSF 444: Prevention of Injury and Disease Associated with Building Water Systems, which will address concerns such as Legionnaires' disease. M &lt;a href='http://x.aspe.org/y.z?l=http%3a%2f%2fwww.nsf.org%2fnewsroom%2fnsf-international-and-ashrae-sign-agreement-to-advance-knowledge-of-buildin&amp;j=320250186&amp;e=3621&amp;p=1&amp;t=h&amp;'&gt;ore&gt;&gt;&lt;/a&gt; &lt;/p&gt;</v>
      </c>
    </row>
    <row r="19" spans="2:6" x14ac:dyDescent="0.25">
      <c r="C19" s="5"/>
      <c r="F19" s="20"/>
    </row>
    <row r="20" spans="2:6" x14ac:dyDescent="0.25">
      <c r="B20" t="str">
        <f>[1]!modEmail.GetURL(C20)</f>
        <v/>
      </c>
      <c r="C20" s="3"/>
    </row>
    <row r="21" spans="2:6" x14ac:dyDescent="0.25">
      <c r="C21" s="5"/>
    </row>
    <row r="22" spans="2:6" x14ac:dyDescent="0.25">
      <c r="B22" t="str">
        <f>[1]!modEmail.GetURL(C22)</f>
        <v/>
      </c>
      <c r="C22" s="3"/>
    </row>
    <row r="23" spans="2:6" x14ac:dyDescent="0.25">
      <c r="C23" s="5"/>
    </row>
    <row r="24" spans="2:6" x14ac:dyDescent="0.25">
      <c r="B24" t="str">
        <f>[1]!modEmail.GetURL(C24)</f>
        <v/>
      </c>
      <c r="C24" s="3"/>
    </row>
    <row r="25" spans="2:6" x14ac:dyDescent="0.25">
      <c r="C25" s="4"/>
    </row>
    <row r="26" spans="2:6" x14ac:dyDescent="0.25">
      <c r="B26" t="str">
        <f>[1]!modEmail.GetURL(C26)</f>
        <v/>
      </c>
      <c r="C26" s="4"/>
    </row>
    <row r="27" spans="2:6" x14ac:dyDescent="0.25">
      <c r="C27" s="7"/>
    </row>
    <row r="28" spans="2:6" x14ac:dyDescent="0.25">
      <c r="B28" t="str">
        <f>[1]!modEmail.GetURL(C28)</f>
        <v/>
      </c>
      <c r="C28" s="4"/>
    </row>
    <row r="29" spans="2:6" x14ac:dyDescent="0.25">
      <c r="C29" s="4"/>
    </row>
  </sheetData>
  <hyperlinks>
    <hyperlink ref="C6" r:id="rId1" display="http://x.aspe.org/y.z?l=https%3a%2f%2fwww.usgs.gov%2fnews%2fnew-study-shows-high-potential-groundwater-be-corrosive-half-us-states-0&amp;j=320250186&amp;e=3621&amp;p=1&amp;t=h&amp;"/>
    <hyperlink ref="C8" r:id="rId2" display="http://x.aspe.org/y.z?l=http%3a%2f%2fwww.worldgbc.org%2factivities%2fnews%2fglobal-news%2fworldgbc-launches-groundbreaking-project-ensure-all-buildings-are-net-zero-2050%2f&amp;j=320250186&amp;e=3621&amp;p=1&amp;t=h&amp;"/>
    <hyperlink ref="C10" r:id="rId3" display="http://x.aspe.org/y.z?l=http%3a%2f%2fwww.cdc.gov%2fmahc%2feditions%2fcurrent.html&amp;j=320250186&amp;e=3621&amp;p=1&amp;t=h&amp;"/>
    <hyperlink ref="C12" r:id="rId4" display="http://x.aspe.org/y.z?l=http%3a%2f%2fwww.asse-plumbing.org%2fnews%2f2016-06-10%2520Water%2520Systems%2520Working%2520Groups.pdf&amp;j=320250186&amp;e=3621&amp;p=1&amp;t=h&amp;"/>
    <hyperlink ref="C14" r:id="rId5" display="http://x.aspe.org/y.z?l=https%3a%2f%2fwww.safeplumbing.org%2fnews%2fpmi-press-releases%2farticle%2fpmi-issues-rfp-to-determine-if-low-flow-rates-in-plumbing-systems-yield-opportunistic-waterborne-pathogens&amp;j=320250186&amp;e=3621&amp;p=1&amp;t=h&amp;"/>
    <hyperlink ref="C16" r:id="rId6" display="http://x.aspe.org/y.z?l=http%3a%2f%2fiapmo.org%2fPress%2520Releases%2f2016-07-15%2520IAPMO%2520Seeks%2520UPC%2520Standards%2520Task%2520Group%2520Members.pdf&amp;j=320250186&amp;e=3621&amp;p=1&amp;t=h&amp;"/>
    <hyperlink ref="C18" r:id="rId7" display="http://x.aspe.org/y.z?l=http%3a%2f%2fwww.nsf.org%2fnewsroom%2fnsf-international-and-ashrae-sign-agreement-to-advance-knowledge-of-buildin&amp;j=320250186&amp;e=3621&amp;p=1&amp;t=h&amp;"/>
  </hyperlinks>
  <pageMargins left="0.7" right="0.7" top="0.75" bottom="0.75" header="0.3" footer="0.3"/>
  <pageSetup orientation="portrait"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21" workbookViewId="0">
      <selection activeCell="F23" sqref="F23:F24"/>
    </sheetView>
  </sheetViews>
  <sheetFormatPr defaultRowHeight="15" x14ac:dyDescent="0.25"/>
  <cols>
    <col min="2" max="2" width="41.140625" customWidth="1"/>
    <col min="3" max="3" width="55.42578125" style="2" customWidth="1"/>
    <col min="4" max="5" width="3.85546875" customWidth="1"/>
    <col min="6" max="6" width="61.42578125" style="2" customWidth="1"/>
  </cols>
  <sheetData>
    <row r="5" spans="2:6" ht="28.5" x14ac:dyDescent="0.25">
      <c r="B5" t="s">
        <v>705</v>
      </c>
      <c r="C5" s="5" t="s">
        <v>194</v>
      </c>
      <c r="F5" s="20" t="str">
        <f t="shared" ref="F5:F23" si="0">"&lt;h5&gt;"&amp;B5&amp;"&lt;/h5&gt;"</f>
        <v>&lt;h5&gt;哪些国家节能最好？&lt;/h5&gt;</v>
      </c>
    </row>
    <row r="6" spans="2:6" ht="120" x14ac:dyDescent="0.25">
      <c r="B6" t="str">
        <f>[1]!modEmail.GetURL(C6)</f>
        <v>http://x.aspe.org/y.z?l=http%3a%2f%2faceee.org%2fresearch-report%2fe1602&amp;j=320324554&amp;e=3621&amp;p=1&amp;t=h&amp;</v>
      </c>
      <c r="C6" s="3" t="s">
        <v>195</v>
      </c>
      <c r="F6" s="20" t="str">
        <f t="shared" ref="F6:F24" si="1">"&lt;p&gt;" &amp; LEFT(C6,LEN(C6)-6)&amp;" &lt;a href='"&amp;B6&amp;"'&gt;"&amp;MID(C6,LEN(C6)-5,5)&amp;"&lt;/a&gt;"&amp;RIGHT(C6,1)&amp;"&lt;/p&gt;"</f>
        <v>&lt;p&gt;Of the 23 top energy-consuming countries in the world, Germany, Italy, and Japan are the most energy-efficient, according to the 2016 International Energy-Efficiency Scorecard published by the American Council for an Energy-Efficient Economy. The U.S. moved up the list this year to tie for eighth place.  &lt;a href='http://x.aspe.org/y.z?l=http%3a%2f%2faceee.org%2fresearch-report%2fe1602&amp;j=320324554&amp;e=3621&amp;p=1&amp;t=h&amp;'&gt;More&gt;&lt;/a&gt;&gt;&lt;/p&gt;</v>
      </c>
    </row>
    <row r="7" spans="2:6" ht="28.5" x14ac:dyDescent="0.25">
      <c r="B7" t="s">
        <v>706</v>
      </c>
      <c r="C7" s="5" t="s">
        <v>196</v>
      </c>
      <c r="F7" s="20" t="str">
        <f t="shared" si="0"/>
        <v>&lt;h5&gt;下一代便池国际标准进展&lt;/h5&gt;</v>
      </c>
    </row>
    <row r="8" spans="2:6" ht="135" x14ac:dyDescent="0.25">
      <c r="B8" t="str">
        <f>[1]!modEmail.GetURL(C8)</f>
        <v>http://x.aspe.org/y.z?l=https%3a%2f%2fwww.ansi.org%2fnews_publications%2fnews_story.aspx%3fmenuid%3d7%26amp%3barticleid%3d541d8e07-68c3-4a33-bd3a-63bc2156d158%26amp%3bsource%3dwhatsnew072516&amp;j=320324554&amp;e=3621&amp;p=1&amp;t=h&amp;</v>
      </c>
      <c r="C8" s="3" t="s">
        <v>197</v>
      </c>
      <c r="F8" s="20" t="str">
        <f t="shared" si="1"/>
        <v>&lt;p&gt;At a recent workshop held by ANSI and the Bill &amp; Melinda Gates Foundation, attendees reached an agreement on the development of an international standard on sustainable non-sewered sanitation systems. The first committee meeting will be held in October.  &lt;a href='http://x.aspe.org/y.z?l=https%3a%2f%2fwww.ansi.org%2fnews_publications%2fnews_story.aspx%3fmenuid%3d7%26amp%3barticleid%3d541d8e07-68c3-4a33-bd3a-63bc2156d158%26amp%3bsource%3dwhatsnew072516&amp;j=320324554&amp;e=3621&amp;p=1&amp;t=h&amp;'&gt;More&gt;&lt;/a&gt;&gt;&lt;/p&gt;</v>
      </c>
    </row>
    <row r="9" spans="2:6" ht="28.5" x14ac:dyDescent="0.25">
      <c r="B9" t="s">
        <v>707</v>
      </c>
      <c r="C9" s="5" t="s">
        <v>198</v>
      </c>
      <c r="F9" s="20" t="str">
        <f t="shared" si="0"/>
        <v>&lt;h5&gt;新的同盟将整顿建筑产品评价程序&lt;/h5&gt;</v>
      </c>
    </row>
    <row r="10" spans="2:6" ht="135" x14ac:dyDescent="0.25">
      <c r="B10" t="str">
        <f>[1]!modEmail.GetURL(C10)</f>
        <v>http://x.aspe.org/y.z?l=http%3a%2f%2fwww.icc-es.org%2fNews%2fNR%2f2016%2f072816-Alliance.shtml&amp;j=320324554&amp;e=3621&amp;p=1&amp;t=h&amp;</v>
      </c>
      <c r="C10" s="3" t="s">
        <v>199</v>
      </c>
      <c r="F10" s="20" t="str">
        <f t="shared" si="1"/>
        <v>&lt;p&gt;ICC Evaluation Service has collaborated with the Centre Scientifique et Technique du Batiment (CSTB - France) and Deutsches Institut fur Bautechnik (DIBt - Germany) to form an alliance that will harmonize building and plumbing product certification requirements in the U.S. and Europe.  &lt;a href='http://x.aspe.org/y.z?l=http%3a%2f%2fwww.icc-es.org%2fNews%2fNR%2f2016%2f072816-Alliance.shtml&amp;j=320324554&amp;e=3621&amp;p=1&amp;t=h&amp;'&gt;More&gt;&lt;/a&gt;&gt;&lt;/p&gt;</v>
      </c>
    </row>
    <row r="11" spans="2:6" ht="28.5" x14ac:dyDescent="0.25">
      <c r="B11" t="s">
        <v>708</v>
      </c>
      <c r="C11" s="5" t="s">
        <v>200</v>
      </c>
      <c r="F11" s="20" t="str">
        <f t="shared" si="0"/>
        <v>&lt;h5&gt;新的外行净水手册问世&lt;/h5&gt;</v>
      </c>
    </row>
    <row r="12" spans="2:6" ht="120" x14ac:dyDescent="0.25">
      <c r="B12" t="str">
        <f>[1]!modEmail.GetURL(C12)</f>
        <v>http://x.aspe.org/y.z?l=https%3a%2f%2fwww.wqa.org%2fprograms-services%2fresources%2fnews-releases%2fid%2f93%2fwqa-offers-free-water-treatment-for-dummies-booklet&amp;j=320324554&amp;e=3621&amp;p=1&amp;t=h&amp;</v>
      </c>
      <c r="C12" s="3" t="s">
        <v>201</v>
      </c>
      <c r="F12" s="20" t="str">
        <f t="shared" si="1"/>
        <v>&lt;p&gt;The Water Quality Association's free publication is designed to help those without a technical water background to identify water contaminants and how to treat or remove them.  &lt;a href='http://x.aspe.org/y.z?l=https%3a%2f%2fwww.wqa.org%2fprograms-services%2fresources%2fnews-releases%2fid%2f93%2fwqa-offers-free-water-treatment-for-dummies-booklet&amp;j=320324554&amp;e=3621&amp;p=1&amp;t=h&amp;'&gt;More&gt;&lt;/a&gt;&gt;&lt;/p&gt;</v>
      </c>
    </row>
    <row r="13" spans="2:6" ht="28.5" x14ac:dyDescent="0.25">
      <c r="B13" t="s">
        <v>709</v>
      </c>
      <c r="C13" s="5" t="s">
        <v>202</v>
      </c>
      <c r="F13" s="20" t="str">
        <f t="shared" si="0"/>
        <v>&lt;h5&gt;NFPA颁发注重NFPA25的新证书&lt;/h5&gt;</v>
      </c>
    </row>
    <row r="14" spans="2:6" ht="120" x14ac:dyDescent="0.25">
      <c r="B14" t="str">
        <f>[1]!modEmail.GetURL(C14)</f>
        <v>http://x.aspe.org/y.z?l=https%3a%2f%2fcommunity.nfpa.org%2fexternal-link.jspa%3furl%3dhttp%253A%252F%252Fwww.nfpa.org%252Fcsitms&amp;j=320324554&amp;e=3621&amp;p=1&amp;t=h&amp;</v>
      </c>
      <c r="C14" s="3" t="s">
        <v>203</v>
      </c>
      <c r="F14" s="20" t="str">
        <f t="shared" si="1"/>
        <v>&lt;p&gt;The Certified Sprinkler ITM Specialist Program confirms that facilities managers are knowledgeable of a proper inspection, testing, and maintenance program for water-based fire protection systems and can keep their facility in compliance with NF &lt;a href='http://x.aspe.org/y.z?l=https%3a%2f%2fcommunity.nfpa.org%2fexternal-link.jspa%3furl%3dhttp%253A%252F%252Fwww.nfpa.org%252Fcsitms&amp;j=320324554&amp;e=3621&amp;p=1&amp;t=h&amp;'&gt;PA 25&lt;/a&gt;.&lt;/p&gt;</v>
      </c>
    </row>
    <row r="15" spans="2:6" ht="28.5" x14ac:dyDescent="0.25">
      <c r="B15" t="s">
        <v>710</v>
      </c>
      <c r="C15" s="5" t="s">
        <v>204</v>
      </c>
      <c r="F15" s="20" t="str">
        <f t="shared" si="0"/>
        <v>&lt;h5&gt;2016 PMI大会开始注册&lt;/h5&gt;</v>
      </c>
    </row>
    <row r="16" spans="2:6" ht="135" x14ac:dyDescent="0.25">
      <c r="B16" t="str">
        <f>[1]!modEmail.GetURL(C16)</f>
        <v>http://x.aspe.org/y.z?l=https%3a%2f%2fwww.safeplumbing.org%2fpmi%2fevents%2fcalendar%2fevent%2fpmi-2016-conference&amp;j=320324554&amp;e=3621&amp;p=1&amp;t=h&amp;</v>
      </c>
      <c r="C16" s="3" t="s">
        <v>715</v>
      </c>
      <c r="F16" s="20" t="str">
        <f t="shared" si="1"/>
        <v>&lt;p&gt;The theme of this year's Plumbing Manufacturers International conference is "Proactively Managing Influencers." It is being held October 24-27 in Rosemont, Illinois, and registration is now open  &lt;a href='http://x.aspe.org/y.z?l=https%3a%2f%2fwww.safeplumbing.org%2fpmi%2fevents%2fcalendar%2fevent%2fpmi-2016-conference&amp;j=320324554&amp;e=3621&amp;p=1&amp;t=h&amp;'&gt;here.&lt;/a&gt; &lt;/p&gt;</v>
      </c>
    </row>
    <row r="17" spans="2:6" ht="28.5" x14ac:dyDescent="0.25">
      <c r="B17" t="s">
        <v>711</v>
      </c>
      <c r="C17" s="5" t="s">
        <v>205</v>
      </c>
      <c r="F17" s="20" t="str">
        <f t="shared" si="0"/>
        <v>&lt;h5&gt;IAPMO年会定于9月26-29举行&lt;/h5&gt;</v>
      </c>
    </row>
    <row r="18" spans="2:6" ht="135" x14ac:dyDescent="0.25">
      <c r="B18" t="str">
        <f>[1]!modEmail.GetURL(C18)</f>
        <v>http://x.aspe.org/y.z?l=http%3a%2f%2fiapmo.org%2fPages%2fIAPMOConference.aspx&amp;j=320324554&amp;e=3621&amp;p=1&amp;t=h&amp;</v>
      </c>
      <c r="C18" s="3" t="s">
        <v>206</v>
      </c>
      <c r="F18" s="20" t="str">
        <f t="shared" si="1"/>
        <v>&lt;p&gt;IAPMO's 87th annual Education and Business Conference will be held in Albuquerque, New Mexico and will feature educational seminars, an exposition, and UPC/UMC code change consideration sessions.  &lt;a href='http://x.aspe.org/y.z?l=http%3a%2f%2fiapmo.org%2fPages%2fIAPMOConference.aspx&amp;j=320324554&amp;e=3621&amp;p=1&amp;t=h&amp;'&gt;More&gt;&lt;/a&gt;&gt;&lt;/p&gt;</v>
      </c>
    </row>
    <row r="19" spans="2:6" ht="28.5" x14ac:dyDescent="0.25">
      <c r="B19" t="s">
        <v>712</v>
      </c>
      <c r="C19" s="5" t="s">
        <v>207</v>
      </c>
      <c r="F19" s="20" t="str">
        <f t="shared" si="0"/>
        <v>&lt;h5&gt;下星期四有关于地震设计的免费网上讲座&lt;/h5&gt;</v>
      </c>
    </row>
    <row r="20" spans="2:6" ht="120" x14ac:dyDescent="0.25">
      <c r="B20" t="str">
        <f>[1]!modEmail.GetURL(C20)</f>
        <v>http://x.aspe.org/y.z?l=http%3a%2f%2fwww.nibs.org%2fnews%2f299524%2f-August-BSSC-Webinar-to-Address-Seismic-Isolation-Design.htm&amp;j=320324554&amp;e=3621&amp;p=1&amp;t=h&amp;</v>
      </c>
      <c r="C20" s="3" t="s">
        <v>208</v>
      </c>
      <c r="F20" s="20" t="str">
        <f t="shared" si="1"/>
        <v>&lt;p&gt;The National Institute of Building Sciences' Building Seismic Safety Council (BSSC) will host a free webinar, "Seismic Isolation Design with the 2015 NEHRP Recommended Provisions," on August 11 from 2 to 3 p.m. EDT.  &lt;a href='http://x.aspe.org/y.z?l=http%3a%2f%2fwww.nibs.org%2fnews%2f299524%2f-August-BSSC-Webinar-to-Address-Seismic-Isolation-Design.htm&amp;j=320324554&amp;e=3621&amp;p=1&amp;t=h&amp;'&gt;More&gt;&lt;/a&gt;&gt;&lt;/p&gt;</v>
      </c>
    </row>
    <row r="21" spans="2:6" ht="28.5" x14ac:dyDescent="0.25">
      <c r="B21" t="s">
        <v>713</v>
      </c>
      <c r="C21" s="5" t="s">
        <v>209</v>
      </c>
      <c r="F21" s="20" t="str">
        <f t="shared" si="0"/>
        <v>&lt;h5&gt;世界标准日论文竞赛截止日期是8月19日&lt;/h5&gt;</v>
      </c>
    </row>
    <row r="22" spans="2:6" ht="120" x14ac:dyDescent="0.25">
      <c r="B22" t="str">
        <f>[1]!modEmail.GetURL(C22)</f>
        <v>http://x.aspe.org/y.z?l=https%3a%2f%2fwww.ansi.org%2fnews_publications%2fnews_story.aspx%3fmenuid%3d7%26amp%3barticleid%3d531c5140-43ed-48fb-a563-28698a4a45c0%26amp%3bsource%3dwhatsnew080116&amp;j=320324554&amp;e=3621&amp;p=1&amp;t=h&amp;</v>
      </c>
      <c r="C22" s="3" t="s">
        <v>210</v>
      </c>
      <c r="F22" s="20" t="str">
        <f t="shared" si="1"/>
        <v>&lt;p&gt;Papers can address the 2016 World Standards Day theme, "Standards Build Trust," or another topic related to U.S. or international standards. The top prize is $2,500.  &lt;a href='http://x.aspe.org/y.z?l=https%3a%2f%2fwww.ansi.org%2fnews_publications%2fnews_story.aspx%3fmenuid%3d7%26amp%3barticleid%3d531c5140-43ed-48fb-a563-28698a4a45c0%26amp%3bsource%3dwhatsnew080116&amp;j=320324554&amp;e=3621&amp;p=1&amp;t=h&amp;'&gt;More&gt;&lt;/a&gt;&gt;&lt;/p&gt;</v>
      </c>
    </row>
    <row r="23" spans="2:6" x14ac:dyDescent="0.25">
      <c r="B23" t="s">
        <v>714</v>
      </c>
      <c r="C23" s="5" t="s">
        <v>211</v>
      </c>
      <c r="F23" s="20" t="str">
        <f t="shared" si="0"/>
        <v>&lt;h5&gt;Delany产品公司的COO逝世&lt;/h5&gt;</v>
      </c>
    </row>
    <row r="24" spans="2:6" ht="135" x14ac:dyDescent="0.25">
      <c r="B24" t="str">
        <f>[1]!modEmail.GetURL(C24)</f>
        <v>http://x.aspe.org/y.z?l=http%3a%2f%2fwww.hillandwood.com%2fhome%2findex.cfm%2fobituaries%2fview%2ffh_id%2f10702%2fid%2f3825725&amp;j=320324554&amp;e=3621&amp;p=1&amp;t=h&amp;</v>
      </c>
      <c r="C24" s="3" t="s">
        <v>212</v>
      </c>
      <c r="F24" s="20" t="str">
        <f t="shared" si="1"/>
        <v>&lt;p&gt;Peter Graham Delany, Vice President and Chief Operating Officer of Delany Products, died of a heart attack on July 21. He was instrumental in transitioning his family's company, Coyne &amp; Delany, to Delany Products in 2009.  &lt;a href='http://x.aspe.org/y.z?l=http%3a%2f%2fwww.hillandwood.com%2fhome%2findex.cfm%2fobituaries%2fview%2ffh_id%2f10702%2fid%2f3825725&amp;j=320324554&amp;e=3621&amp;p=1&amp;t=h&amp;'&gt;More&gt;&lt;/a&gt;&gt;&lt;/p&gt;</v>
      </c>
    </row>
    <row r="25" spans="2:6" x14ac:dyDescent="0.25">
      <c r="C25" s="4"/>
    </row>
    <row r="26" spans="2:6" x14ac:dyDescent="0.25">
      <c r="B26" t="str">
        <f>[1]!modEmail.GetURL(C26)</f>
        <v/>
      </c>
      <c r="C26" s="4"/>
    </row>
    <row r="27" spans="2:6" x14ac:dyDescent="0.25">
      <c r="C27" s="7"/>
    </row>
    <row r="28" spans="2:6" x14ac:dyDescent="0.25">
      <c r="B28" t="str">
        <f>[1]!modEmail.GetURL(C28)</f>
        <v/>
      </c>
      <c r="C28" s="4"/>
    </row>
    <row r="29" spans="2:6" x14ac:dyDescent="0.25">
      <c r="C29" s="4"/>
    </row>
  </sheetData>
  <hyperlinks>
    <hyperlink ref="C6" r:id="rId1" display="http://x.aspe.org/y.z?l=http%3a%2f%2faceee.org%2fresearch-report%2fe1602&amp;j=320324554&amp;e=3621&amp;p=1&amp;t=h&amp;"/>
    <hyperlink ref="C8" r:id="rId2" display="http://x.aspe.org/y.z?l=https%3a%2f%2fwww.ansi.org%2fnews_publications%2fnews_story.aspx%3fmenuid%3d7%26amp%3barticleid%3d541d8e07-68c3-4a33-bd3a-63bc2156d158%26amp%3bsource%3dwhatsnew072516&amp;j=320324554&amp;e=3621&amp;p=1&amp;t=h&amp;"/>
    <hyperlink ref="C10" r:id="rId3" display="http://x.aspe.org/y.z?l=http%3a%2f%2fwww.icc-es.org%2fNews%2fNR%2f2016%2f072816-Alliance.shtml&amp;j=320324554&amp;e=3621&amp;p=1&amp;t=h&amp;"/>
    <hyperlink ref="C12" r:id="rId4" display="http://x.aspe.org/y.z?l=https%3a%2f%2fwww.wqa.org%2fprograms-services%2fresources%2fnews-releases%2fid%2f93%2fwqa-offers-free-water-treatment-for-dummies-booklet&amp;j=320324554&amp;e=3621&amp;p=1&amp;t=h&amp;"/>
    <hyperlink ref="C14" r:id="rId5" display="http://x.aspe.org/y.z?l=https%3a%2f%2fcommunity.nfpa.org%2fexternal-link.jspa%3furl%3dhttp%253A%252F%252Fwww.nfpa.org%252Fcsitms&amp;j=320324554&amp;e=3621&amp;p=1&amp;t=h&amp;"/>
    <hyperlink ref="C16" r:id="rId6" display="http://x.aspe.org/y.z?l=https%3a%2f%2fwww.safeplumbing.org%2fpmi%2fevents%2fcalendar%2fevent%2fpmi-2016-conference&amp;j=320324554&amp;e=3621&amp;p=1&amp;t=h&amp;"/>
    <hyperlink ref="C18" r:id="rId7" display="http://x.aspe.org/y.z?l=http%3a%2f%2fiapmo.org%2fPages%2fIAPMOConference.aspx&amp;j=320324554&amp;e=3621&amp;p=1&amp;t=h&amp;"/>
    <hyperlink ref="C20" r:id="rId8" display="http://x.aspe.org/y.z?l=http%3a%2f%2fwww.nibs.org%2fnews%2f299524%2f-August-BSSC-Webinar-to-Address-Seismic-Isolation-Design.htm&amp;j=320324554&amp;e=3621&amp;p=1&amp;t=h&amp;"/>
    <hyperlink ref="C22" r:id="rId9" display="http://x.aspe.org/y.z?l=https%3a%2f%2fwww.ansi.org%2fnews_publications%2fnews_story.aspx%3fmenuid%3d7%26amp%3barticleid%3d531c5140-43ed-48fb-a563-28698a4a45c0%26amp%3bsource%3dwhatsnew080116&amp;j=320324554&amp;e=3621&amp;p=1&amp;t=h&amp;"/>
    <hyperlink ref="C24" r:id="rId10" display="http://x.aspe.org/y.z?l=http%3a%2f%2fwww.hillandwood.com%2fhome%2findex.cfm%2fobituaries%2fview%2ffh_id%2f10702%2fid%2f3825725&amp;j=320324554&amp;e=3621&amp;p=1&amp;t=h&amp;"/>
  </hyperlinks>
  <pageMargins left="0.7" right="0.7" top="0.75" bottom="0.75" header="0.3" footer="0.3"/>
  <pageSetup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7" workbookViewId="0">
      <selection activeCell="F17" sqref="F17:F18"/>
    </sheetView>
  </sheetViews>
  <sheetFormatPr defaultRowHeight="15" x14ac:dyDescent="0.25"/>
  <cols>
    <col min="2" max="2" width="41.140625" style="2" customWidth="1"/>
    <col min="3" max="3" width="55.42578125" style="2" customWidth="1"/>
    <col min="4" max="5" width="3.42578125" customWidth="1"/>
    <col min="6" max="6" width="61.42578125" style="2" customWidth="1"/>
  </cols>
  <sheetData>
    <row r="5" spans="2:6" ht="28.5" x14ac:dyDescent="0.25">
      <c r="B5" s="2" t="s">
        <v>716</v>
      </c>
      <c r="C5" s="5" t="s">
        <v>178</v>
      </c>
      <c r="F5" s="20" t="str">
        <f t="shared" ref="F5:F11" si="0">"&lt;h5&gt;"&amp;B5&amp;"&lt;/h5&gt;"</f>
        <v>&lt;h5&gt;小型试验目标加州补充地下水&lt;/h5&gt;</v>
      </c>
    </row>
    <row r="6" spans="2:6" ht="120" x14ac:dyDescent="0.25">
      <c r="B6" s="2" t="str">
        <f>[1]!modEmail.GetURL(C6)</f>
        <v>http://x.aspe.org/y.z?l=https%3a%2f%2fwww.newsdeeply.com%2fwater%2farticles%2f2016%2f08%2f10%2fcreative-incentives-to-boost-groundwater-recharge&amp;j=320399569&amp;e=3623&amp;p=1&amp;t=h&amp;</v>
      </c>
      <c r="C6" s="3" t="s">
        <v>179</v>
      </c>
      <c r="F6" s="20" t="str">
        <f t="shared" ref="F6:F12" si="1">"&lt;p&gt;" &amp; LEFT(C6,LEN(C6)-6)&amp;" &lt;a href='"&amp;B6&amp;"'&gt;"&amp;MID(C6,LEN(C6)-5,5)&amp;"&lt;/a&gt;"&amp;RIGHT(C6,1)&amp;"&lt;/p&gt;"</f>
        <v>&lt;p&gt;In Pajaro Valley, an innovative pilot program starting in October called Recharge Net Metering will create financial incentives for landowners to collect stormwater runoff to help replenish aquifers.  &lt;a href='http://x.aspe.org/y.z?l=https%3a%2f%2fwww.newsdeeply.com%2fwater%2farticles%2f2016%2f08%2f10%2fcreative-incentives-to-boost-groundwater-recharge&amp;j=320399569&amp;e=3623&amp;p=1&amp;t=h&amp;'&gt;More&gt;&lt;/a&gt;&gt;&lt;/p&gt;</v>
      </c>
    </row>
    <row r="7" spans="2:6" ht="30" x14ac:dyDescent="0.25">
      <c r="B7" s="2" t="s">
        <v>717</v>
      </c>
      <c r="C7" s="5" t="s">
        <v>180</v>
      </c>
      <c r="F7" s="20" t="str">
        <f t="shared" si="0"/>
        <v>&lt;h5&gt;600万美国人的饮用水中可能存在有毒化学物质&lt;/h5&gt;</v>
      </c>
    </row>
    <row r="8" spans="2:6" ht="105" x14ac:dyDescent="0.25">
      <c r="B8" s="2" t="str">
        <f>[1]!modEmail.GetURL(C8)</f>
        <v>http://x.aspe.org/y.z?l=https%3a%2f%2fwww.hsph.harvard.edu%2fnews%2fpress-releases%2ftoxic-chemicals-drinking-water%2f&amp;j=320399569&amp;e=3623&amp;p=1&amp;t=h&amp;</v>
      </c>
      <c r="C8" s="3" t="s">
        <v>181</v>
      </c>
      <c r="F8" s="20" t="str">
        <f t="shared" si="1"/>
        <v>&lt;p&gt;Levels of cancer-causing polyfluoroalkyl and perfluoroalkyl substances exceed the federally recommended safety levels in the public drinking water supplies for six million people in the U.S., according to a new study led by Harvard researchers.  &lt;a href='http://x.aspe.org/y.z?l=https%3a%2f%2fwww.hsph.harvard.edu%2fnews%2fpress-releases%2ftoxic-chemicals-drinking-water%2f&amp;j=320399569&amp;e=3623&amp;p=1&amp;t=h&amp;'&gt;More&gt;&lt;/a&gt;&gt;&lt;/p&gt;</v>
      </c>
    </row>
    <row r="9" spans="2:6" ht="30" x14ac:dyDescent="0.25">
      <c r="B9" s="2" t="s">
        <v>718</v>
      </c>
      <c r="C9" s="5" t="s">
        <v>182</v>
      </c>
      <c r="F9" s="20" t="str">
        <f t="shared" si="0"/>
        <v>&lt;h5&gt;美国20%海岸线的给水暗藏被海水污染的可能&lt;/h5&gt;</v>
      </c>
    </row>
    <row r="10" spans="2:6" ht="120" x14ac:dyDescent="0.25">
      <c r="B10" s="2" t="str">
        <f>[1]!modEmail.GetURL(C10)</f>
        <v>http://x.aspe.org/y.z?l=https%3a%2f%2fnews.osu.edu%2fnews%2f2016%2f08%2f04%2fsubwater%2f&amp;j=320399569&amp;e=3623&amp;p=1&amp;t=h&amp;</v>
      </c>
      <c r="C10" s="3" t="s">
        <v>183</v>
      </c>
      <c r="F10" s="20" t="str">
        <f t="shared" si="1"/>
        <v>&lt;p&gt;In some areas, once-hidden drainage systems contribute to freshwater contamination of the ocean from septic tanks and fertilizer runoff, while in others the opposite occurs: saltwater intrudes inland and infiltrates the fresh groundwater supply, according to a new study by The Ohio State University and NASA.  &lt;a href='http://x.aspe.org/y.z?l=https%3a%2f%2fnews.osu.edu%2fnews%2f2016%2f08%2f04%2fsubwater%2f&amp;j=320399569&amp;e=3623&amp;p=1&amp;t=h&amp;'&gt;More&gt;&lt;/a&gt;&gt;&lt;/p&gt;</v>
      </c>
    </row>
    <row r="11" spans="2:6" ht="28.5" x14ac:dyDescent="0.25">
      <c r="B11" s="2" t="s">
        <v>719</v>
      </c>
      <c r="C11" s="5" t="s">
        <v>184</v>
      </c>
      <c r="F11" s="20" t="str">
        <f t="shared" si="0"/>
        <v>&lt;h5&gt;经济学家预见2017年建筑业增长&lt;/h5&gt;</v>
      </c>
    </row>
    <row r="12" spans="2:6" ht="120" x14ac:dyDescent="0.25">
      <c r="B12" s="2" t="str">
        <f>[1]!modEmail.GetURL(C12)</f>
        <v>http://x.aspe.org/y.z?l=http%3a%2f%2fwww.abc.org%2fNewsMedia%2fNewsReleases%2ftabid%2f144%2fentryid%2f7537%2fabc-aia-and-nahb-economists-predict-industry-growth-through-2017.aspx&amp;j=320399569&amp;e=3623&amp;p=1&amp;t=h&amp;</v>
      </c>
      <c r="C12" s="3" t="s">
        <v>185</v>
      </c>
      <c r="F12" s="20" t="str">
        <f t="shared" si="1"/>
        <v>&lt;p&gt;During a joint economic forecast on August 15, experts from ABC, AIA, and NAHB expressed confidence in continued growth in both commercial and residential construction through the next year.  &lt;a href='http://x.aspe.org/y.z?l=http%3a%2f%2fwww.abc.org%2fNewsMedia%2fNewsReleases%2ftabid%2f144%2fentryid%2f7537%2fabc-aia-and-nahb-economists-predict-industry-growth-through-2017.aspx&amp;j=320399569&amp;e=3623&amp;p=1&amp;t=h&amp;'&gt;More&gt;&lt;/a&gt;&gt;&lt;/p&gt;</v>
      </c>
    </row>
    <row r="13" spans="2:6" ht="60" x14ac:dyDescent="0.25">
      <c r="B13" s="2" t="s">
        <v>720</v>
      </c>
      <c r="C13" s="5" t="s">
        <v>186</v>
      </c>
      <c r="F13" s="21" t="str">
        <f t="shared" ref="F13" si="2">"&lt;h5&gt;&lt;a href='"&amp;B14&amp;"'&gt;"&amp;B13&amp;"&lt;/a&gt;&lt;/h5&gt;"</f>
        <v>&lt;h5&gt;&lt;a href='http://x.aspe.org/y.z?l=http%3a%2f%2fwww.ashrae.org%2fpublicreviews&amp;j=320399569&amp;e=3623&amp;p=1&amp;t=h&amp;'&gt;ASHRAE两部能源标准公开征求意见&lt;/a&gt;&lt;/h5&gt;</v>
      </c>
    </row>
    <row r="14" spans="2:6" ht="90" x14ac:dyDescent="0.25">
      <c r="B14" s="2" t="str">
        <f>[1]!modEmail.GetURL(C14)</f>
        <v>http://x.aspe.org/y.z?l=http%3a%2f%2fwww.ashrae.org%2fpublicreviews&amp;j=320399569&amp;e=3623&amp;p=1&amp;t=h&amp;</v>
      </c>
      <c r="C14" s="3" t="s">
        <v>187</v>
      </c>
      <c r="F14" s="21" t="str">
        <f t="shared" ref="F14" si="3">"&lt;p&gt;"&amp;C14&amp;"&lt;/p&gt;"</f>
        <v>&lt;p&gt;Comments on ASHRAE Standard 214P: Standard for Determining and Expressing Building Energy Performance in a Rating Program and ASHRAE/ACCA Standard 211P: Standard for Commercial Building Energy Audits will be accepted until September 19 at ashrae.org/publicreviews.&lt;/p&gt;</v>
      </c>
    </row>
    <row r="15" spans="2:6" ht="30" x14ac:dyDescent="0.25">
      <c r="B15" s="2" t="s">
        <v>721</v>
      </c>
      <c r="C15" s="5" t="s">
        <v>188</v>
      </c>
      <c r="F15" s="20" t="str">
        <f t="shared" ref="F15" si="4">"&lt;h5&gt;"&amp;B15&amp;"&lt;/h5&gt;"</f>
        <v>&lt;h5&gt;IAPMO 2018版UPC和UMC修改意见公布供评论&lt;/h5&gt;</v>
      </c>
    </row>
    <row r="16" spans="2:6" ht="120" x14ac:dyDescent="0.25">
      <c r="B16" s="2" t="str">
        <f>[1]!modEmail.GetURL(C16)</f>
        <v>http://x.aspe.org/y.z?l=http%3a%2f%2fiapmo.org%2fPress%2520Releases%2f2016-08-08%2520IAPMO%2520UPC%2520UMC%2520ROP.pdf&amp;j=320399569&amp;e=3623&amp;p=1&amp;t=h&amp;</v>
      </c>
      <c r="C16" s="3" t="s">
        <v>189</v>
      </c>
      <c r="F16" s="20" t="str">
        <f t="shared" ref="F16" si="5">"&lt;p&gt;" &amp; LEFT(C16,LEN(C16)-6)&amp;" &lt;a href='"&amp;B16&amp;"'&gt;"&amp;MID(C16,LEN(C16)-5,5)&amp;"&lt;/a&gt;"&amp;RIGHT(C16,1)&amp;"&lt;/p&gt;"</f>
        <v>&lt;p&gt;The proposals for the 2018 editions of the Uniform Plumbing Code and Uniform Mechanical Code are now available for download. Comments will be accepted starting September 2.  &lt;a href='http://x.aspe.org/y.z?l=http%3a%2f%2fiapmo.org%2fPress%2520Releases%2f2016-08-08%2520IAPMO%2520UPC%2520UMC%2520ROP.pdf&amp;j=320399569&amp;e=3623&amp;p=1&amp;t=h&amp;'&gt;More&gt;&lt;/a&gt;&gt;&lt;/p&gt;</v>
      </c>
    </row>
    <row r="17" spans="2:6" ht="90" x14ac:dyDescent="0.25">
      <c r="B17" s="2" t="s">
        <v>722</v>
      </c>
      <c r="C17" s="5" t="s">
        <v>190</v>
      </c>
      <c r="F17" s="21" t="str">
        <f t="shared" ref="F17" si="6">"&lt;h5&gt;&lt;a href='"&amp;B18&amp;"'&gt;"&amp;B17&amp;"&lt;/a&gt;&lt;/h5&gt;"</f>
        <v>&lt;h5&gt;&lt;a href='http://x.aspe.org/y.z?l=http%3a%2f%2fmedia.iccsafe.org%2f2016_MarComm%2fES_Materials%2f16-12884_ES_Eval_Committee_App_v01_LORES.pdf&amp;j=320399569&amp;e=3623&amp;p=1&amp;t=h&amp;'&gt;ICC-ES寻求PMG产品审查登录委员会成员&lt;/a&gt;&lt;/h5&gt;</v>
      </c>
    </row>
    <row r="18" spans="2:6" ht="90" x14ac:dyDescent="0.25">
      <c r="B18" s="2" t="str">
        <f>[1]!modEmail.GetURL(C18)</f>
        <v>http://x.aspe.org/y.z?l=http%3a%2f%2fmedia.iccsafe.org%2f2016_MarComm%2fES_Materials%2f16-12884_ES_Eval_Committee_App_v01_LORES.pdf&amp;j=320399569&amp;e=3623&amp;p=1&amp;t=h&amp;</v>
      </c>
      <c r="C18" s="3" t="s">
        <v>191</v>
      </c>
      <c r="F18" s="21" t="str">
        <f t="shared" ref="F18" si="7">"&lt;p&gt;"&amp;C18&amp;"&lt;/p&gt;"</f>
        <v>&lt;p&gt;ICC Evaluation Service is accepting applications for openings on the ICC-ES PMG Listing Committee, for the term starting November 1, 2016, from qualified individuals who will evaluate proposed listing criteria. Applications will be accepted until August 31.&lt;/p&gt;</v>
      </c>
    </row>
    <row r="19" spans="2:6" ht="29.25" x14ac:dyDescent="0.25">
      <c r="B19" s="2" t="s">
        <v>723</v>
      </c>
      <c r="C19" s="6" t="s">
        <v>192</v>
      </c>
      <c r="F19" s="20" t="str">
        <f t="shared" ref="F19" si="8">"&lt;h5&gt;"&amp;B19&amp;"&lt;/h5&gt;"</f>
        <v>&lt;h5&gt;ARCSA年会开始登记&lt;/h5&gt;</v>
      </c>
    </row>
    <row r="20" spans="2:6" ht="105" x14ac:dyDescent="0.25">
      <c r="B20" s="2" t="str">
        <f>[1]!modEmail.GetURL(C20)</f>
        <v>http://x.aspe.org/y.z?l=http%3a%2f%2fwww.arcsa.org%2fevents%2fEventDetails.aspx%3fid%3d807684%26amp%3bgroup%3d&amp;j=320399569&amp;e=3623&amp;p=1&amp;t=h&amp;</v>
      </c>
      <c r="C20" s="1" t="s">
        <v>193</v>
      </c>
      <c r="F20" s="20" t="str">
        <f t="shared" ref="F20" si="9">"&lt;p&gt;" &amp; LEFT(C20,LEN(C20)-6)&amp;" &lt;a href='"&amp;B20&amp;"'&gt;"&amp;MID(C20,LEN(C20)-5,5)&amp;"&lt;/a&gt;"&amp;RIGHT(C20,1)&amp;"&lt;/p&gt;"</f>
        <v>&lt;p&gt;This year, the event will be combined with the Irrigation Association and Groundwater Association conferences during the week of December 5-9 at the Las Vegas Convention Center. Registration is available &lt;a href='http://x.aspe.org/y.z?l=http%3a%2f%2fwww.arcsa.org%2fevents%2fEventDetails.aspx%3fid%3d807684%26amp%3bgroup%3d&amp;j=320399569&amp;e=3623&amp;p=1&amp;t=h&amp;'&gt; here&lt;/a&gt;.&lt;/p&gt;</v>
      </c>
    </row>
    <row r="21" spans="2:6" x14ac:dyDescent="0.25">
      <c r="C21" s="5"/>
    </row>
    <row r="22" spans="2:6" x14ac:dyDescent="0.25">
      <c r="B22" s="2" t="str">
        <f>[1]!modEmail.GetURL(C22)</f>
        <v/>
      </c>
      <c r="C22" s="3"/>
    </row>
    <row r="23" spans="2:6" x14ac:dyDescent="0.25">
      <c r="C23" s="5"/>
    </row>
    <row r="24" spans="2:6" x14ac:dyDescent="0.25">
      <c r="B24" s="2" t="str">
        <f>[1]!modEmail.GetURL(C24)</f>
        <v/>
      </c>
      <c r="C24" s="3"/>
    </row>
    <row r="25" spans="2:6" x14ac:dyDescent="0.25">
      <c r="C25" s="4"/>
    </row>
    <row r="26" spans="2:6" x14ac:dyDescent="0.25">
      <c r="B26" s="2" t="str">
        <f>[1]!modEmail.GetURL(C26)</f>
        <v/>
      </c>
      <c r="C26" s="4"/>
    </row>
    <row r="27" spans="2:6" x14ac:dyDescent="0.25">
      <c r="C27" s="7"/>
    </row>
    <row r="28" spans="2:6" x14ac:dyDescent="0.25">
      <c r="B28" s="2" t="str">
        <f>[1]!modEmail.GetURL(C28)</f>
        <v/>
      </c>
      <c r="C28" s="4"/>
    </row>
    <row r="29" spans="2:6" x14ac:dyDescent="0.25">
      <c r="C29" s="4"/>
    </row>
  </sheetData>
  <hyperlinks>
    <hyperlink ref="C6" r:id="rId1" display="http://x.aspe.org/y.z?l=https%3a%2f%2fwww.newsdeeply.com%2fwater%2farticles%2f2016%2f08%2f10%2fcreative-incentives-to-boost-groundwater-recharge&amp;j=320399569&amp;e=3623&amp;p=1&amp;t=h&amp;"/>
    <hyperlink ref="C8" r:id="rId2" display="http://x.aspe.org/y.z?l=https%3a%2f%2fwww.hsph.harvard.edu%2fnews%2fpress-releases%2ftoxic-chemicals-drinking-water%2f&amp;j=320399569&amp;e=3623&amp;p=1&amp;t=h&amp;"/>
    <hyperlink ref="C10" r:id="rId3" display="http://x.aspe.org/y.z?l=https%3a%2f%2fnews.osu.edu%2fnews%2f2016%2f08%2f04%2fsubwater%2f&amp;j=320399569&amp;e=3623&amp;p=1&amp;t=h&amp;"/>
    <hyperlink ref="C12" r:id="rId4" display="http://x.aspe.org/y.z?l=http%3a%2f%2fwww.abc.org%2fNewsMedia%2fNewsReleases%2ftabid%2f144%2fentryid%2f7537%2fabc-aia-and-nahb-economists-predict-industry-growth-through-2017.aspx&amp;j=320399569&amp;e=3623&amp;p=1&amp;t=h&amp;"/>
    <hyperlink ref="C14" r:id="rId5" display="http://x.aspe.org/y.z?l=http%3a%2f%2fwww.ashrae.org%2fpublicreviews&amp;j=320399569&amp;e=3623&amp;p=1&amp;t=h&amp;"/>
    <hyperlink ref="C16" r:id="rId6" display="http://x.aspe.org/y.z?l=http%3a%2f%2fiapmo.org%2fPress%2520Releases%2f2016-08-08%2520IAPMO%2520UPC%2520UMC%2520ROP.pdf&amp;j=320399569&amp;e=3623&amp;p=1&amp;t=h&amp;"/>
    <hyperlink ref="C18" r:id="rId7" display="http://x.aspe.org/y.z?l=http%3a%2f%2fmedia.iccsafe.org%2f2016_MarComm%2fES_Materials%2f16-12884_ES_Eval_Committee_App_v01_LORES.pdf&amp;j=320399569&amp;e=3623&amp;p=1&amp;t=h&amp;"/>
    <hyperlink ref="C20" r:id="rId8" display="http://x.aspe.org/y.z?l=http%3a%2f%2fwww.arcsa.org%2fevents%2fEventDetails.aspx%3fid%3d807684%26amp%3bgroup%3d&amp;j=320399569&amp;e=3623&amp;p=1&amp;t=h&amp;"/>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5" workbookViewId="0">
      <selection activeCell="F17" sqref="F17:F18"/>
    </sheetView>
  </sheetViews>
  <sheetFormatPr defaultRowHeight="15" x14ac:dyDescent="0.25"/>
  <cols>
    <col min="2" max="2" width="41.140625" style="2" customWidth="1"/>
    <col min="3" max="3" width="55.42578125" style="2" customWidth="1"/>
    <col min="4" max="5" width="3.5703125" customWidth="1"/>
    <col min="6" max="6" width="61.42578125" style="2" customWidth="1"/>
  </cols>
  <sheetData>
    <row r="5" spans="2:6" ht="45" x14ac:dyDescent="0.25">
      <c r="B5" s="2" t="s">
        <v>724</v>
      </c>
      <c r="C5" s="5" t="s">
        <v>155</v>
      </c>
      <c r="F5" s="21" t="str">
        <f t="shared" ref="F5" si="0">"&lt;h5&gt;&lt;a href='"&amp;B6&amp;"'&gt;"&amp;B5&amp;"&lt;/a&gt;&lt;/h5&gt;"</f>
        <v>&lt;h5&gt;&lt;a href='http://x.aspe.org/y.z?l=http%3a%2f%2fwww.worldwaterweek.org%2f&amp;j=320474616&amp;e=3626&amp;p=1&amp;t=h&amp;'&gt;世界水周&lt;/a&gt;&lt;/h5&gt;</v>
      </c>
    </row>
    <row r="6" spans="2:6" ht="60" x14ac:dyDescent="0.25">
      <c r="B6" s="2" t="str">
        <f>[1]!modEmail.GetURL(C6)</f>
        <v>http://x.aspe.org/y.z?l=http%3a%2f%2fwww.worldwaterweek.org%2f&amp;j=320474616&amp;e=3626&amp;p=1&amp;t=h&amp;</v>
      </c>
      <c r="C6" s="3" t="s">
        <v>156</v>
      </c>
      <c r="F6" s="21" t="str">
        <f t="shared" ref="F6" si="1">"&lt;p&gt;"&amp;C6&amp;"&lt;/p&gt;"</f>
        <v>&lt;p&gt;The theme this year is "Water for Sustainable Growth." You can learn more about this annual event being held in Stockholm, including this year's programming and presenters, at worldwaterweek.org.&lt;/p&gt;</v>
      </c>
    </row>
    <row r="7" spans="2:6" ht="28.5" x14ac:dyDescent="0.25">
      <c r="B7" s="2" t="s">
        <v>725</v>
      </c>
      <c r="C7" s="5" t="s">
        <v>157</v>
      </c>
      <c r="F7" s="20" t="str">
        <f t="shared" ref="F7:F15" si="2">"&lt;h5&gt;"&amp;B7&amp;"&lt;/h5&gt;"</f>
        <v>&lt;h5&gt;美国第一个水预测模型问世&lt;/h5&gt;</v>
      </c>
    </row>
    <row r="8" spans="2:6" ht="105" x14ac:dyDescent="0.25">
      <c r="B8" s="2" t="str">
        <f>[1]!modEmail.GetURL(C8)</f>
        <v>http://x.aspe.org/y.z?l=http%3a%2f%2fwww.noaa.gov%2fmedia-release%2fnoaa-launches-america-s-first-national-water-forecast-model&amp;j=320474616&amp;e=3626&amp;p=1&amp;t=h&amp;</v>
      </c>
      <c r="C8" s="3" t="s">
        <v>158</v>
      </c>
      <c r="F8" s="20" t="str">
        <f t="shared" ref="F8:F16" si="3">"&lt;p&gt;" &amp; LEFT(C8,LEN(C8)-6)&amp;" &lt;a href='"&amp;B8&amp;"'&gt;"&amp;MID(C8,LEN(C8)-5,5)&amp;"&lt;/a&gt;"&amp;RIGHT(C8,1)&amp;"&lt;/p&gt;"</f>
        <v>&lt;p&gt;This new forecasting tool created by NOAA will allow stakeholders to make more informed decisions regarding water-related problems such as floods, drought, and drinking water quality.  &lt;a href='http://x.aspe.org/y.z?l=http%3a%2f%2fwww.noaa.gov%2fmedia-release%2fnoaa-launches-america-s-first-national-water-forecast-model&amp;j=320474616&amp;e=3626&amp;p=1&amp;t=h&amp;'&gt;More&gt;&lt;/a&gt;&gt;&lt;/p&gt;</v>
      </c>
    </row>
    <row r="9" spans="2:6" ht="30" x14ac:dyDescent="0.25">
      <c r="B9" s="2" t="s">
        <v>726</v>
      </c>
      <c r="C9" s="5" t="s">
        <v>159</v>
      </c>
      <c r="F9" s="20" t="str">
        <f t="shared" si="2"/>
        <v>&lt;h5&gt;可口可乐公司宣称它成为第一家500强公司把所有用掉的水再补充回自然界&lt;/h5&gt;</v>
      </c>
    </row>
    <row r="10" spans="2:6" ht="120" x14ac:dyDescent="0.25">
      <c r="B10" s="2" t="str">
        <f>[1]!modEmail.GetURL(C10)</f>
        <v>http://x.aspe.org/y.z?l=http%3a%2f%2fmoney.cnn.com%2f2016%2f08%2f29%2fnews%2fcompanies%2fcoca-cola-water%2f&amp;j=320474616&amp;e=3626&amp;p=1&amp;t=h&amp;</v>
      </c>
      <c r="C10" s="3" t="s">
        <v>160</v>
      </c>
      <c r="F10" s="20" t="str">
        <f t="shared" si="3"/>
        <v>&lt;p&gt;The company says it returned approximately 191.9 billion liters of water to nature and communities in 2015, which represents about 115 percent of the water used in Coca-Cola's beverages last year, but critics say the company did not return water to areas from which it was taken.  &lt;a href='http://x.aspe.org/y.z?l=http%3a%2f%2fmoney.cnn.com%2f2016%2f08%2f29%2fnews%2fcompanies%2fcoca-cola-water%2f&amp;j=320474616&amp;e=3626&amp;p=1&amp;t=h&amp;'&gt;More&gt;&lt;/a&gt;&gt;&lt;/p&gt;</v>
      </c>
    </row>
    <row r="11" spans="2:6" ht="28.5" x14ac:dyDescent="0.25">
      <c r="B11" s="2" t="s">
        <v>727</v>
      </c>
      <c r="C11" s="5" t="s">
        <v>161</v>
      </c>
      <c r="F11" s="20" t="str">
        <f t="shared" si="2"/>
        <v>&lt;h5&gt;奥大略继续向世界最大的水技术中心前进&lt;/h5&gt;</v>
      </c>
    </row>
    <row r="12" spans="2:6" ht="120" x14ac:dyDescent="0.25">
      <c r="B12" s="2" t="str">
        <f>[1]!modEmail.GetURL(C12)</f>
        <v>http://x.aspe.org/y.z?l=http%3a%2f%2fwww.watertapontario.com%2fnews%2fpress-releases%2fwatertap-announces-better-best-practices-initiative%2f44&amp;j=320474616&amp;e=3626&amp;p=1&amp;t=h&amp;</v>
      </c>
      <c r="C12" s="3" t="s">
        <v>162</v>
      </c>
      <c r="F12" s="20" t="str">
        <f t="shared" si="3"/>
        <v>&lt;p&gt;As part of the effort, the Water Technology Acceleration Project (WaterTAP) recently launched its Better Best Practices Initiative, a series of collaborative projects that will improve water management and leadership in the province and increase the adoption of innovative water technologies by end-users.  &lt;a href='http://x.aspe.org/y.z?l=http%3a%2f%2fwww.watertapontario.com%2fnews%2fpress-releases%2fwatertap-announces-better-best-practices-initiative%2f44&amp;j=320474616&amp;e=3626&amp;p=1&amp;t=h&amp;'&gt;More&gt;&lt;/a&gt;&gt;&lt;/p&gt;</v>
      </c>
    </row>
    <row r="13" spans="2:6" ht="28.5" x14ac:dyDescent="0.25">
      <c r="B13" s="2" t="s">
        <v>728</v>
      </c>
      <c r="C13" s="5" t="s">
        <v>163</v>
      </c>
      <c r="F13" s="20" t="str">
        <f t="shared" si="2"/>
        <v>&lt;h5&gt;温哥华采纳了一项零排放建筑物计划&lt;/h5&gt;</v>
      </c>
    </row>
    <row r="14" spans="2:6" ht="120" x14ac:dyDescent="0.25">
      <c r="B14" s="2" t="str">
        <f>[1]!modEmail.GetURL(C14)</f>
        <v>http://x.aspe.org/y.z?l=http%3a%2f%2fwww.greentechmedia.com%2farticles%2fread%2fvancouver-leapfrogs-energy-efficiency-adopts-zero-emissions-building-plan&amp;j=320474616&amp;e=3626&amp;p=1&amp;t=h&amp;</v>
      </c>
      <c r="C14" s="3" t="s">
        <v>164</v>
      </c>
      <c r="F14" s="20" t="str">
        <f t="shared" si="3"/>
        <v>&lt;p&gt;All new buildings must be net-zero emissions by 2030, but the government is leading the way by requiring all new city-owned projects to have zero emissions starting now in an effort to test new strategies that will be codified into building standards.  &lt;a href='http://x.aspe.org/y.z?l=http%3a%2f%2fwww.greentechmedia.com%2farticles%2fread%2fvancouver-leapfrogs-energy-efficiency-adopts-zero-emissions-building-plan&amp;j=320474616&amp;e=3626&amp;p=1&amp;t=h&amp;'&gt;More&gt;&lt;/a&gt;&gt;&lt;/p&gt;</v>
      </c>
    </row>
    <row r="15" spans="2:6" x14ac:dyDescent="0.25">
      <c r="B15" s="2" t="s">
        <v>729</v>
      </c>
      <c r="C15" s="5" t="s">
        <v>165</v>
      </c>
      <c r="F15" s="20" t="str">
        <f t="shared" si="2"/>
        <v>&lt;h5&gt;用泡沫包裹的太阳光沸水装置&lt;/h5&gt;</v>
      </c>
    </row>
    <row r="16" spans="2:6" ht="120" x14ac:dyDescent="0.25">
      <c r="B16" s="2" t="str">
        <f>[1]!modEmail.GetURL(C16)</f>
        <v>http://x.aspe.org/y.z?l=http%3a%2f%2fnews.mit.edu%2f2016%2fsponge-creates-steam-using-ambient-sunlight-0822&amp;j=320474616&amp;e=3626&amp;p=1&amp;t=h&amp;</v>
      </c>
      <c r="C16" s="3" t="s">
        <v>166</v>
      </c>
      <c r="F16" s="20" t="str">
        <f t="shared" si="3"/>
        <v>&lt;p&gt;MIT engineers have invented a bubble-wrapped, sponge-like device that soaks up natural sunlight and heats water to boiling temperatures, generating steam through its pores, which could have applications in desalination, residential water heating, and wastewater treatment.  &lt;a href='http://x.aspe.org/y.z?l=http%3a%2f%2fnews.mit.edu%2f2016%2fsponge-creates-steam-using-ambient-sunlight-0822&amp;j=320474616&amp;e=3626&amp;p=1&amp;t=h&amp;'&gt;More&gt;&lt;/a&gt;&gt;&lt;/p&gt;</v>
      </c>
    </row>
    <row r="17" spans="2:6" ht="75" x14ac:dyDescent="0.25">
      <c r="B17" s="2" t="s">
        <v>730</v>
      </c>
      <c r="C17" s="5" t="s">
        <v>167</v>
      </c>
      <c r="F17" s="21" t="str">
        <f t="shared" ref="F17" si="4">"&lt;h5&gt;&lt;a href='"&amp;B18&amp;"'&gt;"&amp;B17&amp;"&lt;/a&gt;&lt;/h5&gt;"</f>
        <v>&lt;h5&gt;&lt;a href='http://x.aspe.org/y.z?l=http%3a%2f%2fehs.unu.edu%2fblog%2farticles%2fworld-risk-report-2016-the-importance-of-infrastructure.html&amp;j=320474616&amp;e=3626&amp;p=1&amp;t=h&amp;'&gt;为了降低自然灾害的影响需要恢复性能强的基础设施&lt;/a&gt;&lt;/h5&gt;</v>
      </c>
    </row>
    <row r="18" spans="2:6" ht="135" x14ac:dyDescent="0.25">
      <c r="B18" s="2" t="str">
        <f>[1]!modEmail.GetURL(C18)</f>
        <v>http://x.aspe.org/y.z?l=http%3a%2f%2fehs.unu.edu%2fblog%2farticles%2fworld-risk-report-2016-the-importance-of-infrastructure.html&amp;j=320474616&amp;e=3626&amp;p=1&amp;t=h&amp;</v>
      </c>
      <c r="C18" s="3" t="s">
        <v>168</v>
      </c>
      <c r="F18" s="21" t="str">
        <f t="shared" ref="F18" si="5">"&lt;p&gt;"&amp;C18&amp;"&lt;/p&gt;"</f>
        <v>&lt;p&gt;Critical infrastructure, such as power, water, and paved roads, is inter-dependent during a natural hazard, as the collapse of one can lead to the failure of others to function, causing an extreme situation to turn into a disaster. Thus, the proper development and maintenance of critical infrastructure needs to be understood as a core component of disaster risk reduction, according to World Risk Report 2016 by the UN University's Institute for Environment and Human Security.&lt;/p&gt;</v>
      </c>
    </row>
    <row r="19" spans="2:6" x14ac:dyDescent="0.25">
      <c r="B19" s="2" t="s">
        <v>731</v>
      </c>
      <c r="C19" s="5" t="s">
        <v>169</v>
      </c>
      <c r="F19" s="20" t="str">
        <f t="shared" ref="F19" si="6">"&lt;h5&gt;"&amp;B19&amp;"&lt;/h5&gt;"</f>
        <v>&lt;h5&gt;ICC寻求委员会成员&lt;/h5&gt;</v>
      </c>
    </row>
    <row r="20" spans="2:6" ht="105" x14ac:dyDescent="0.25">
      <c r="B20" s="2" t="str">
        <f>[1]!modEmail.GetURL(C20)</f>
        <v>http://x.aspe.org/y.z?l=http%3a%2f%2fwww.iccsafe.org%2fmembership%2fcouncils-committees%2fcall-for-councils-and-committees%2f&amp;j=320474616&amp;e=3626&amp;p=1&amp;t=h&amp;</v>
      </c>
      <c r="C20" s="3" t="s">
        <v>170</v>
      </c>
      <c r="F20" s="20" t="str">
        <f t="shared" ref="F20" si="7">"&lt;p&gt;" &amp; LEFT(C20,LEN(C20)-6)&amp;" &lt;a href='"&amp;B20&amp;"'&gt;"&amp;MID(C20,LEN(C20)-5,5)&amp;"&lt;/a&gt;"&amp;RIGHT(C20,1)&amp;"&lt;/p&gt;"</f>
        <v>&lt;p&gt;Applications are being accepted for membership on several committees, including the Codes and Standards Council, the Plumbing, Mechanical, and Fuel Gas Code Action Committee (PMGCAC), and the Sustainability, Energy, and High-Performance Code Action Committee (SEHPCAC).  &lt;a href='http://x.aspe.org/y.z?l=http%3a%2f%2fwww.iccsafe.org%2fmembership%2fcouncils-committees%2fcall-for-councils-and-committees%2f&amp;j=320474616&amp;e=3626&amp;p=1&amp;t=h&amp;'&gt;More&gt;&lt;/a&gt;&gt;&lt;/p&gt;</v>
      </c>
    </row>
    <row r="21" spans="2:6" ht="28.5" x14ac:dyDescent="0.25">
      <c r="B21" s="2" t="s">
        <v>732</v>
      </c>
      <c r="C21" s="5" t="s">
        <v>171</v>
      </c>
      <c r="F21" s="20" t="str">
        <f t="shared" ref="F21" si="8">"&lt;h5&gt;"&amp;B21&amp;"&lt;/h5&gt;"</f>
        <v>&lt;h5&gt;有关节水和排水新标准的评论将被采纳&lt;/h5&gt;</v>
      </c>
    </row>
    <row r="22" spans="2:6" ht="90" x14ac:dyDescent="0.25">
      <c r="B22" s="2" t="str">
        <f>[1]!modEmail.GetURL(C22)</f>
        <v>http://x.aspe.org/y.z?l=http%3a%2f%2fwww.iapmo.org%2fWEStand%2fPages%2fDocumentInformation.aspx&amp;j=320474616&amp;e=3626&amp;p=1&amp;t=h&amp;</v>
      </c>
      <c r="C22" s="3" t="s">
        <v>172</v>
      </c>
      <c r="F22" s="20" t="str">
        <f t="shared" ref="F22" si="9">"&lt;p&gt;" &amp; LEFT(C22,LEN(C22)-6)&amp;" &lt;a href='"&amp;B22&amp;"'&gt;"&amp;MID(C22,LEN(C22)-5,5)&amp;"&lt;/a&gt;"&amp;RIGHT(C22,1)&amp;"&lt;/p&gt;"</f>
        <v>&lt;p&gt;IAPMO seeks public comments on formal proposals toward the development of the 2017 WE-Stand. The draft document and the comment form can be found &lt;a href='http://x.aspe.org/y.z?l=http%3a%2f%2fwww.iapmo.org%2fWEStand%2fPages%2fDocumentInformation.aspx&amp;j=320474616&amp;e=3626&amp;p=1&amp;t=h&amp;'&gt; here&lt;/a&gt;.&lt;/p&gt;</v>
      </c>
    </row>
    <row r="23" spans="2:6" ht="28.5" x14ac:dyDescent="0.25">
      <c r="C23" s="5" t="s">
        <v>173</v>
      </c>
      <c r="F23" s="20" t="str">
        <f t="shared" ref="F23" si="10">"&lt;h5&gt;"&amp;B23&amp;"&lt;/h5&gt;"</f>
        <v>&lt;h5&gt;&lt;/h5&gt;</v>
      </c>
    </row>
    <row r="24" spans="2:6" ht="105" x14ac:dyDescent="0.25">
      <c r="B24" s="2" t="str">
        <f>[1]!modEmail.GetURL(C24)</f>
        <v>http://x.aspe.org/y.z?l=https%3a%2f%2fattendee.gotowebinar.com%2fregister%2f7814410933964961282&amp;j=320474616&amp;e=3626&amp;p=1&amp;t=h&amp;</v>
      </c>
      <c r="C24" s="3" t="s">
        <v>174</v>
      </c>
      <c r="F24" s="20" t="str">
        <f t="shared" ref="F24" si="11">"&lt;p&gt;" &amp; LEFT(C24,LEN(C24)-6)&amp;" &lt;a href='"&amp;B24&amp;"'&gt;"&amp;MID(C24,LEN(C24)-5,5)&amp;"&lt;/a&gt;"&amp;RIGHT(C24,1)&amp;"&lt;/p&gt;"</f>
        <v>&lt;p&gt;This webinar will outline WaterSense labeling criteria, discuss how the controllers work, and explain how to realize the full water-saving potential of weather-based irrigation controllers. You can register &lt;a href='http://x.aspe.org/y.z?l=https%3a%2f%2fattendee.gotowebinar.com%2fregister%2f7814410933964961282&amp;j=320474616&amp;e=3626&amp;p=1&amp;t=h&amp;'&gt; here&lt;/a&gt;.&lt;/p&gt;</v>
      </c>
    </row>
    <row r="25" spans="2:6" x14ac:dyDescent="0.25">
      <c r="C25" s="7"/>
    </row>
    <row r="26" spans="2:6" x14ac:dyDescent="0.25">
      <c r="B26" s="2" t="str">
        <f>[1]!modEmail.GetURL(C26)</f>
        <v/>
      </c>
      <c r="C26" s="7"/>
    </row>
    <row r="27" spans="2:6" x14ac:dyDescent="0.25">
      <c r="C27" s="7"/>
    </row>
    <row r="28" spans="2:6" x14ac:dyDescent="0.25">
      <c r="B28" s="2" t="str">
        <f>[1]!modEmail.GetURL(C28)</f>
        <v/>
      </c>
      <c r="C28" s="7"/>
    </row>
    <row r="29" spans="2:6" x14ac:dyDescent="0.25">
      <c r="C29" s="7"/>
    </row>
  </sheetData>
  <hyperlinks>
    <hyperlink ref="C6" r:id="rId1" display="http://x.aspe.org/y.z?l=http%3a%2f%2fwww.worldwaterweek.org%2f&amp;j=320474616&amp;e=3626&amp;p=1&amp;t=h&amp;"/>
    <hyperlink ref="C8" r:id="rId2" display="http://x.aspe.org/y.z?l=http%3a%2f%2fwww.noaa.gov%2fmedia-release%2fnoaa-launches-america-s-first-national-water-forecast-model&amp;j=320474616&amp;e=3626&amp;p=1&amp;t=h&amp;"/>
    <hyperlink ref="C10" r:id="rId3" display="http://x.aspe.org/y.z?l=http%3a%2f%2fmoney.cnn.com%2f2016%2f08%2f29%2fnews%2fcompanies%2fcoca-cola-water%2f&amp;j=320474616&amp;e=3626&amp;p=1&amp;t=h&amp;"/>
    <hyperlink ref="C12" r:id="rId4" display="http://x.aspe.org/y.z?l=http%3a%2f%2fwww.watertapontario.com%2fnews%2fpress-releases%2fwatertap-announces-better-best-practices-initiative%2f44&amp;j=320474616&amp;e=3626&amp;p=1&amp;t=h&amp;"/>
    <hyperlink ref="C14" r:id="rId5" display="http://x.aspe.org/y.z?l=http%3a%2f%2fwww.greentechmedia.com%2farticles%2fread%2fvancouver-leapfrogs-energy-efficiency-adopts-zero-emissions-building-plan&amp;j=320474616&amp;e=3626&amp;p=1&amp;t=h&amp;"/>
    <hyperlink ref="C16" r:id="rId6" display="http://x.aspe.org/y.z?l=http%3a%2f%2fnews.mit.edu%2f2016%2fsponge-creates-steam-using-ambient-sunlight-0822&amp;j=320474616&amp;e=3626&amp;p=1&amp;t=h&amp;"/>
    <hyperlink ref="C18" r:id="rId7" display="http://x.aspe.org/y.z?l=http%3a%2f%2fehs.unu.edu%2fblog%2farticles%2fworld-risk-report-2016-the-importance-of-infrastructure.html&amp;j=320474616&amp;e=3626&amp;p=1&amp;t=h&amp;"/>
    <hyperlink ref="C20" r:id="rId8" display="http://x.aspe.org/y.z?l=http%3a%2f%2fwww.iccsafe.org%2fmembership%2fcouncils-committees%2fcall-for-councils-and-committees%2f&amp;j=320474616&amp;e=3626&amp;p=1&amp;t=h&amp;"/>
    <hyperlink ref="C22" r:id="rId9" display="http://x.aspe.org/y.z?l=http%3a%2f%2fwww.iapmo.org%2fWEStand%2fPages%2fDocumentInformation.aspx&amp;j=320474616&amp;e=3626&amp;p=1&amp;t=h&amp;"/>
    <hyperlink ref="C24" r:id="rId10" display="http://x.aspe.org/y.z?l=https%3a%2f%2fattendee.gotowebinar.com%2fregister%2f7814410933964961282&amp;j=320474616&amp;e=3626&amp;p=1&amp;t=h&amp;"/>
  </hyperlinks>
  <pageMargins left="0.7" right="0.7" top="0.75" bottom="0.75" header="0.3" footer="0.3"/>
  <pageSetup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6" workbookViewId="0">
      <selection activeCell="F17" sqref="F17:F18"/>
    </sheetView>
  </sheetViews>
  <sheetFormatPr defaultRowHeight="15" x14ac:dyDescent="0.25"/>
  <cols>
    <col min="2" max="2" width="41.140625" customWidth="1"/>
    <col min="3" max="3" width="55.42578125" style="2" customWidth="1"/>
    <col min="4" max="5" width="4.5703125" customWidth="1"/>
    <col min="6" max="6" width="61.42578125" style="2" customWidth="1"/>
  </cols>
  <sheetData>
    <row r="5" spans="2:6" ht="28.5" x14ac:dyDescent="0.25">
      <c r="B5" t="s">
        <v>175</v>
      </c>
      <c r="C5" s="5" t="s">
        <v>133</v>
      </c>
      <c r="F5" s="20" t="str">
        <f t="shared" ref="F5:F15" si="0">"&lt;h5&gt;"&amp;B5&amp;"&lt;/h5&gt;"</f>
        <v>&lt;h5&gt;是人类毁了世界上的饮用水吗？&lt;/h5&gt;</v>
      </c>
    </row>
    <row r="6" spans="2:6" ht="192.75" customHeight="1" x14ac:dyDescent="0.25">
      <c r="B6" t="str">
        <f>[1]!modEmail.GetURL(C6)</f>
        <v>http://x.aspe.org/y.z?l=https%3a%2f%2fwww.washingtonpost.com%2fnews%2fenergy-environment%2fwp%2f2016%2f07%2f26%2fthe-way-were-damaging-the-environment-may-also-be-costing-us-our-drinking-water%2f%3fpostshare%3d4241472698359621%26amp%3btid%3dss_tw%26amp%3butm_term%3d.e8016a0fd7cd&amp;j=320549097&amp;e=3625&amp;p=1&amp;t=h&amp;</v>
      </c>
      <c r="C6" s="3" t="s">
        <v>134</v>
      </c>
      <c r="F6" s="20" t="str">
        <f t="shared" ref="F6:F16" si="1">"&lt;p&gt;" &amp; LEFT(C6,LEN(C6)-6)&amp;" &lt;a href='"&amp;B6&amp;"'&gt;"&amp;MID(C6,LEN(C6)-5,5)&amp;"&lt;/a&gt;"&amp;RIGHT(C6,1)&amp;"&lt;/p&gt;"</f>
        <v>&lt;p&gt;About 90 percent of all urban watersheds have experienced some degree of degradation between 1900 and 2005, with 44 percent of these experiencing moderate or even severe declines, due to human activity, population growth, and agriculture, according to researchers from the Nature Conservancy, Yale University, and Washington State University.  &lt;a href='http://x.aspe.org/y.z?l=https%3a%2f%2fwww.washingtonpost.com%2fnews%2fenergy-environment%2fwp%2f2016%2f07%2f26%2fthe-way-were-damaging-the-environment-may-also-be-costing-us-our-drinking-water%2f%3fpostshare%3d4241472698359621%26amp%3btid%3dss_tw%26amp%3butm_term%3d.e8016a0fd7cd&amp;j=320549097&amp;e=3625&amp;p=1&amp;t=h&amp;'&gt;More&gt;&lt;/a&gt;&gt;&lt;/p&gt;</v>
      </c>
    </row>
    <row r="7" spans="2:6" x14ac:dyDescent="0.25">
      <c r="B7" t="s">
        <v>733</v>
      </c>
      <c r="C7" s="5" t="s">
        <v>135</v>
      </c>
      <c r="F7" s="20" t="str">
        <f t="shared" si="0"/>
        <v>&lt;h5&gt;纽约州学校饮用水必须进行含铅量检验&lt;/h5&gt;</v>
      </c>
    </row>
    <row r="8" spans="2:6" ht="195" x14ac:dyDescent="0.25">
      <c r="B8" t="str">
        <f>[1]!modEmail.GetURL(C8)</f>
        <v>http://x.aspe.org/y.z?l=https%3a%2f%2fwww.governor.ny.gov%2fnews%2fgovernor-cuomo-signs-landmark-legislation-test-drinking-water-new-york-schools-lead&amp;j=320549097&amp;e=3625&amp;p=1&amp;t=h&amp;</v>
      </c>
      <c r="C8" s="3" t="s">
        <v>136</v>
      </c>
      <c r="F8" s="20" t="str">
        <f t="shared" si="1"/>
        <v>&lt;p&gt;Governor Andrew M. Cuomo recently signed legislation requiring all state schools to test their drinking water for lead and report the results to parents, the state Department of Health, and local government officials.  &lt;a href='http://x.aspe.org/y.z?l=https%3a%2f%2fwww.governor.ny.gov%2fnews%2fgovernor-cuomo-signs-landmark-legislation-test-drinking-water-new-york-schools-lead&amp;j=320549097&amp;e=3625&amp;p=1&amp;t=h&amp;'&gt;More&gt;&lt;/a&gt;&gt;&lt;/p&gt;</v>
      </c>
    </row>
    <row r="9" spans="2:6" ht="28.5" x14ac:dyDescent="0.25">
      <c r="B9" t="s">
        <v>734</v>
      </c>
      <c r="C9" s="5" t="s">
        <v>137</v>
      </c>
      <c r="F9" s="20" t="str">
        <f t="shared" si="0"/>
        <v>&lt;h5&gt;加州发布回用水直接饮用的报告草案&lt;/h5&gt;</v>
      </c>
    </row>
    <row r="10" spans="2:6" ht="195" x14ac:dyDescent="0.25">
      <c r="B10" t="str">
        <f>[1]!modEmail.GetURL(C10)</f>
        <v>http://x.aspe.org/y.z?l=http%3a%2f%2fwww.swrcb.ca.gov%2fpress_room%2fpress_releases%2f2016%2fpr090816_dpr_feasibility.pdf&amp;j=320549097&amp;e=3625&amp;p=1&amp;t=h&amp;</v>
      </c>
      <c r="C10" s="3" t="s">
        <v>138</v>
      </c>
      <c r="F10" s="20" t="str">
        <f t="shared" si="1"/>
        <v>&lt;p&gt;The report, which discusses the feasibility of developing regulations for the direct potable reuse of recycled water, is now available for public review.  &lt;a href='http://x.aspe.org/y.z?l=http%3a%2f%2fwww.swrcb.ca.gov%2fpress_room%2fpress_releases%2f2016%2fpr090816_dpr_feasibility.pdf&amp;j=320549097&amp;e=3625&amp;p=1&amp;t=h&amp;'&gt;More&gt;&lt;/a&gt;&gt;&lt;/p&gt;</v>
      </c>
    </row>
    <row r="11" spans="2:6" ht="28.5" x14ac:dyDescent="0.25">
      <c r="B11" t="s">
        <v>735</v>
      </c>
      <c r="C11" s="5" t="s">
        <v>139</v>
      </c>
      <c r="F11" s="20" t="str">
        <f t="shared" si="0"/>
        <v>&lt;h5&gt;征求对UPC和UMC的意见&lt;/h5&gt;</v>
      </c>
    </row>
    <row r="12" spans="2:6" ht="195" x14ac:dyDescent="0.25">
      <c r="B12" t="str">
        <f>[1]!modEmail.GetURL(C12)</f>
        <v>http://x.aspe.org/y.z?l=http%3a%2f%2fiapmo.org%2fPress%2520Releases%2f2016-09-06%2520IAPMO%25202018%2520UPC%2520UMC%2520Public%2520Comment.pdf&amp;j=320549097&amp;e=3625&amp;p=1&amp;t=h&amp;</v>
      </c>
      <c r="C12" s="3" t="s">
        <v>140</v>
      </c>
      <c r="F12" s="20" t="str">
        <f t="shared" si="1"/>
        <v>&lt;p&gt;IAPMO will accept public comments on the Report on Proposals for the 2018 editions of these American National Standard-designated model codes through January 3, 2017.  &lt;a href='http://x.aspe.org/y.z?l=http%3a%2f%2fiapmo.org%2fPress%2520Releases%2f2016-09-06%2520IAPMO%25202018%2520UPC%2520UMC%2520Public%2520Comment.pdf&amp;j=320549097&amp;e=3625&amp;p=1&amp;t=h&amp;'&gt;More&gt;&lt;/a&gt;&gt;&lt;/p&gt;</v>
      </c>
    </row>
    <row r="13" spans="2:6" ht="28.5" x14ac:dyDescent="0.25">
      <c r="B13" t="s">
        <v>736</v>
      </c>
      <c r="C13" s="5" t="s">
        <v>141</v>
      </c>
      <c r="F13" s="20" t="str">
        <f t="shared" si="0"/>
        <v>&lt;h5&gt;燃气灶能效新标准草案发布&lt;/h5&gt;</v>
      </c>
    </row>
    <row r="14" spans="2:6" ht="120" x14ac:dyDescent="0.25">
      <c r="B14" t="str">
        <f>[1]!modEmail.GetURL(C14)</f>
        <v>http://x.aspe.org/y.z?l=http%3a%2f%2fwww.appliance-standards.org%2fblog%2fdoe-takes-major-step-furnace-efficiency-standard&amp;j=320549097&amp;e=3625&amp;p=1&amp;t=h&amp;</v>
      </c>
      <c r="C14" s="3" t="s">
        <v>142</v>
      </c>
      <c r="F14" s="20" t="str">
        <f t="shared" si="1"/>
        <v>&lt;p&gt;In the proposed updates to the 1992 standards, most new home furnaces would need to be at least 92 percent efficient, except small furnaces, for which the standard would remain 80 percent efficient.  &lt;a href='http://x.aspe.org/y.z?l=http%3a%2f%2fwww.appliance-standards.org%2fblog%2fdoe-takes-major-step-furnace-efficiency-standard&amp;j=320549097&amp;e=3625&amp;p=1&amp;t=h&amp;'&gt;More&gt;&lt;/a&gt;&gt;&lt;/p&gt;</v>
      </c>
    </row>
    <row r="15" spans="2:6" ht="28.5" x14ac:dyDescent="0.25">
      <c r="B15" t="s">
        <v>737</v>
      </c>
      <c r="C15" s="5" t="s">
        <v>143</v>
      </c>
      <c r="F15" s="20" t="str">
        <f t="shared" si="0"/>
        <v>&lt;h5&gt;开发下一代大便器的手册出版&lt;/h5&gt;</v>
      </c>
    </row>
    <row r="16" spans="2:6" ht="195" x14ac:dyDescent="0.25">
      <c r="B16" t="str">
        <f>[1]!modEmail.GetURL(C16)</f>
        <v>http://x.aspe.org/y.z?l=https%3a%2f%2fwww.ansi.org%2fnews_publications%2fnews_story.aspx%3fmenuid%3d7%26amp%3barticleid%3de3469abb-2189-437a-a63a-10c85337cb87%26amp%3bsource%3dwhatsnew090616&amp;j=320549097&amp;e=3625&amp;p=1&amp;t=h&amp;</v>
      </c>
      <c r="C16" s="3" t="s">
        <v>144</v>
      </c>
      <c r="F16" s="20" t="str">
        <f t="shared" si="1"/>
        <v>&lt;p&gt;The document recently published by ISO will be used in the writing of an international standard on non-sewered sanitation systems and can be used in the development, testing, and marketing of relevant toilet products.  &lt;a href='http://x.aspe.org/y.z?l=https%3a%2f%2fwww.ansi.org%2fnews_publications%2fnews_story.aspx%3fmenuid%3d7%26amp%3barticleid%3de3469abb-2189-437a-a63a-10c85337cb87%26amp%3bsource%3dwhatsnew090616&amp;j=320549097&amp;e=3625&amp;p=1&amp;t=h&amp;'&gt;More&gt;&lt;/a&gt;&gt;&lt;/p&gt;</v>
      </c>
    </row>
    <row r="17" spans="2:6" ht="75" x14ac:dyDescent="0.25">
      <c r="B17" t="s">
        <v>738</v>
      </c>
      <c r="C17" s="5" t="s">
        <v>145</v>
      </c>
      <c r="F17" s="21" t="str">
        <f t="shared" ref="F17:F21" si="2">"&lt;h5&gt;&lt;a href='"&amp;B18&amp;"'&gt;"&amp;B17&amp;"&lt;/a&gt;&lt;/h5&gt;"</f>
        <v>&lt;h5&gt;&lt;a href='http://x.aspe.org/y.z?l=https%3a%2f%2fwww.ashrae.org%2fmembership--conferences%2fconferences%2f2017-ashrae-winter-conference&amp;j=320549097&amp;e=3625&amp;p=1&amp;t=h&amp;'&gt;2017AHR展览会开始报名&lt;/a&gt;&lt;/h5&gt;</v>
      </c>
    </row>
    <row r="18" spans="2:6" ht="120" x14ac:dyDescent="0.25">
      <c r="B18" t="str">
        <f>[1]!modEmail.GetURL(C18)</f>
        <v>http://x.aspe.org/y.z?l=https%3a%2f%2fwww.ashrae.org%2fmembership--conferences%2fconferences%2f2017-ashrae-winter-conference&amp;j=320549097&amp;e=3625&amp;p=1&amp;t=h&amp;</v>
      </c>
      <c r="C18" s="3" t="s">
        <v>146</v>
      </c>
      <c r="F18" s="21" t="str">
        <f t="shared" ref="F18:F22" si="3">"&lt;p&gt;"&amp;C18&amp;"&lt;/p&gt;"</f>
        <v>&lt;p&gt;ASHRAE's Winter Conference and AHR Expo will be held in Las Vegas on January 28-February 1. Early bird registration is available here through October 28.&lt;/p&gt;</v>
      </c>
    </row>
    <row r="19" spans="2:6" ht="60" x14ac:dyDescent="0.25">
      <c r="B19" t="s">
        <v>739</v>
      </c>
      <c r="C19" s="5" t="s">
        <v>147</v>
      </c>
      <c r="F19" s="21" t="str">
        <f t="shared" si="2"/>
        <v>&lt;h5&gt;&lt;a href='http://x.aspe.org/y.z?l=http%3a%2f%2fwww.pumps.org%2fExcellence&amp;j=320549097&amp;e=3625&amp;p=1&amp;t=h&amp;'&gt;水力学学会（HI）寻求水泵优秀奖提名&lt;/a&gt;&lt;/h5&gt;</v>
      </c>
    </row>
    <row r="20" spans="2:6" ht="90" x14ac:dyDescent="0.25">
      <c r="B20" t="str">
        <f>[1]!modEmail.GetURL(C20)</f>
        <v>http://x.aspe.org/y.z?l=http%3a%2f%2fwww.pumps.org%2fExcellence&amp;j=320549097&amp;e=3625&amp;p=1&amp;t=h&amp;</v>
      </c>
      <c r="C20" s="3" t="s">
        <v>148</v>
      </c>
      <c r="F20" s="21" t="str">
        <f t="shared" si="3"/>
        <v>&lt;p&gt;The Hydraulic Institute's 2017 Pump Industry Excellence Awards will recognize companies and organizations for energy efficiency, environmental impact, and innovation and technology. Eligibility criteria and instructions on submitting a nomination are available at Pumps.org/Excellence.&lt;/p&gt;</v>
      </c>
    </row>
    <row r="21" spans="2:6" ht="60" x14ac:dyDescent="0.25">
      <c r="B21" t="s">
        <v>740</v>
      </c>
      <c r="C21" s="5" t="s">
        <v>149</v>
      </c>
      <c r="F21" s="21" t="str">
        <f t="shared" si="2"/>
        <v>&lt;h5&gt;&lt;a href='http://x.aspe.org/y.z?l=http%3a%2f%2ffuturecity.org%2f&amp;j=320549097&amp;e=3625&amp;p=1&amp;t=h&amp;'&gt;未来城市竞赛庆祝成立25周年&lt;/a&gt;&lt;/h5&gt;</v>
      </c>
    </row>
    <row r="22" spans="2:6" ht="105" x14ac:dyDescent="0.25">
      <c r="B22" t="str">
        <f>[1]!modEmail.GetURL(C22)</f>
        <v>http://x.aspe.org/y.z?l=http%3a%2f%2ffuturecity.org%2f&amp;j=320549097&amp;e=3625&amp;p=1&amp;t=h&amp;</v>
      </c>
      <c r="C22" s="3" t="s">
        <v>150</v>
      </c>
      <c r="F22" s="21" t="str">
        <f t="shared" si="3"/>
        <v>&lt;p&gt;This year's theme is "The Power of Public Spaces," and student teams are tasked with creating cities of the future out of recycled materials as well as through Sim-City software. Engineers are encouraged to collaborate with schools in their area to help inspire the next generation of industry professionals. To learn how to participate, go to futurecity.org.&lt;/p&gt;</v>
      </c>
    </row>
    <row r="23" spans="2:6" ht="28.5" x14ac:dyDescent="0.25">
      <c r="B23" t="s">
        <v>741</v>
      </c>
      <c r="C23" s="5" t="s">
        <v>151</v>
      </c>
      <c r="F23" s="20" t="str">
        <f t="shared" ref="F23:F25" si="4">"&lt;h5&gt;"&amp;B23&amp;"&lt;/h5&gt;"</f>
        <v>&lt;h5&gt;第五届校园雨水工程比赛拉开帷幕&lt;/h5&gt;</v>
      </c>
    </row>
    <row r="24" spans="2:6" ht="105" x14ac:dyDescent="0.25">
      <c r="B24" t="str">
        <f>[1]!modEmail.GetURL(C24)</f>
        <v>http://x.aspe.org/y.z?l=https%3a%2f%2fwww.epa.gov%2fnewsreleases%2fepa-kicks-fifth-annual-campus-rainworks-challenge&amp;j=320549097&amp;e=3625&amp;p=1&amp;t=h&amp;</v>
      </c>
      <c r="C24" s="3" t="s">
        <v>152</v>
      </c>
      <c r="F24" s="20" t="str">
        <f t="shared" ref="F24:F26" si="5">"&lt;p&gt;" &amp; LEFT(C24,LEN(C24)-6)&amp;" &lt;a href='"&amp;B24&amp;"'&gt;"&amp;MID(C24,LEN(C24)-5,5)&amp;"&lt;/a&gt;"&amp;RIGHT(C24,1)&amp;"&lt;/p&gt;"</f>
        <v>&lt;p&gt;This competition for college students sponsored by the U.S. EPA challenges teams to design green infrastructure systems to reduce stormwater pollution and build resilience to climate change on their campus. M &lt;a href='http://x.aspe.org/y.z?l=https%3a%2f%2fwww.epa.gov%2fnewsreleases%2fepa-kicks-fifth-annual-campus-rainworks-challenge&amp;j=320549097&amp;e=3625&amp;p=1&amp;t=h&amp;'&gt;ore&gt;&gt;&lt;/a&gt; &lt;/p&gt;</v>
      </c>
    </row>
    <row r="25" spans="2:6" ht="28.5" x14ac:dyDescent="0.25">
      <c r="B25" t="s">
        <v>742</v>
      </c>
      <c r="C25" s="5" t="s">
        <v>153</v>
      </c>
      <c r="F25" s="20" t="str">
        <f t="shared" si="4"/>
        <v>&lt;h5&gt;WQA和NSF在水质问题上开展合作&lt;/h5&gt;</v>
      </c>
    </row>
    <row r="26" spans="2:6" ht="135" x14ac:dyDescent="0.25">
      <c r="B26" t="str">
        <f>[1]!modEmail.GetURL(C26)</f>
        <v>http://x.aspe.org/y.z?l=https%3a%2f%2fwww.wqa.org%2fprograms-services%2fresources%2fnews-releases%2fid%2f98%2fwqa-and-nsf-international-agree-to-collaborate-on-policy-and-research&amp;j=320549097&amp;e=3625&amp;p=1&amp;t=h&amp;</v>
      </c>
      <c r="C26" s="3" t="s">
        <v>154</v>
      </c>
      <c r="F26" s="20" t="str">
        <f t="shared" si="5"/>
        <v>&lt;p&gt;This professional collaboration will help address drinking water concerns through scientific research and the development of new standards to improve the quality of drinking water worldwide.  &lt;a href='http://x.aspe.org/y.z?l=https%3a%2f%2fwww.wqa.org%2fprograms-services%2fresources%2fnews-releases%2fid%2f98%2fwqa-and-nsf-international-agree-to-collaborate-on-policy-and-research&amp;j=320549097&amp;e=3625&amp;p=1&amp;t=h&amp;'&gt;More&gt;&lt;/a&gt;&gt;&lt;/p&gt;</v>
      </c>
    </row>
    <row r="27" spans="2:6" x14ac:dyDescent="0.25">
      <c r="C27" s="4"/>
    </row>
    <row r="28" spans="2:6" x14ac:dyDescent="0.25">
      <c r="B28" t="str">
        <f>[1]!modEmail.GetURL(C28)</f>
        <v/>
      </c>
      <c r="C28" s="4"/>
    </row>
    <row r="29" spans="2:6" x14ac:dyDescent="0.25">
      <c r="C29" s="4"/>
    </row>
  </sheetData>
  <hyperlinks>
    <hyperlink ref="C6" r:id="rId1" display="http://x.aspe.org/y.z?l=https%3a%2f%2fwww.washingtonpost.com%2fnews%2fenergy-environment%2fwp%2f2016%2f07%2f26%2fthe-way-were-damaging-the-environment-may-also-be-costing-us-our-drinking-water%2f%3fpostshare%3d4241472698359621%26amp%3btid%3dss_tw%26amp%3butm_term%3d.e8016a0fd7cd&amp;j=320549097&amp;e=3625&amp;p=1&amp;t=h&amp;"/>
    <hyperlink ref="C8" r:id="rId2" display="http://x.aspe.org/y.z?l=https%3a%2f%2fwww.governor.ny.gov%2fnews%2fgovernor-cuomo-signs-landmark-legislation-test-drinking-water-new-york-schools-lead&amp;j=320549097&amp;e=3625&amp;p=1&amp;t=h&amp;"/>
    <hyperlink ref="C10" r:id="rId3" display="http://x.aspe.org/y.z?l=http%3a%2f%2fwww.swrcb.ca.gov%2fpress_room%2fpress_releases%2f2016%2fpr090816_dpr_feasibility.pdf&amp;j=320549097&amp;e=3625&amp;p=1&amp;t=h&amp;"/>
    <hyperlink ref="C12" r:id="rId4" display="http://x.aspe.org/y.z?l=http%3a%2f%2fiapmo.org%2fPress%2520Releases%2f2016-09-06%2520IAPMO%25202018%2520UPC%2520UMC%2520Public%2520Comment.pdf&amp;j=320549097&amp;e=3625&amp;p=1&amp;t=h&amp;"/>
    <hyperlink ref="C14" r:id="rId5" display="http://x.aspe.org/y.z?l=http%3a%2f%2fwww.appliance-standards.org%2fblog%2fdoe-takes-major-step-furnace-efficiency-standard&amp;j=320549097&amp;e=3625&amp;p=1&amp;t=h&amp;"/>
    <hyperlink ref="C16" r:id="rId6" display="http://x.aspe.org/y.z?l=https%3a%2f%2fwww.ansi.org%2fnews_publications%2fnews_story.aspx%3fmenuid%3d7%26amp%3barticleid%3de3469abb-2189-437a-a63a-10c85337cb87%26amp%3bsource%3dwhatsnew090616&amp;j=320549097&amp;e=3625&amp;p=1&amp;t=h&amp;"/>
    <hyperlink ref="C18" r:id="rId7" display="http://x.aspe.org/y.z?l=https%3a%2f%2fwww.ashrae.org%2fmembership--conferences%2fconferences%2f2017-ashrae-winter-conference&amp;j=320549097&amp;e=3625&amp;p=1&amp;t=h&amp;"/>
    <hyperlink ref="C20" r:id="rId8" display="http://x.aspe.org/y.z?l=http%3a%2f%2fwww.pumps.org%2fExcellence&amp;j=320549097&amp;e=3625&amp;p=1&amp;t=h&amp;"/>
    <hyperlink ref="C22" r:id="rId9" display="http://x.aspe.org/y.z?l=http%3a%2f%2ffuturecity.org%2f&amp;j=320549097&amp;e=3625&amp;p=1&amp;t=h&amp;"/>
    <hyperlink ref="C24" r:id="rId10" display="http://x.aspe.org/y.z?l=https%3a%2f%2fwww.epa.gov%2fnewsreleases%2fepa-kicks-fifth-annual-campus-rainworks-challenge&amp;j=320549097&amp;e=3625&amp;p=1&amp;t=h&amp;"/>
    <hyperlink ref="C26" r:id="rId11" display="http://x.aspe.org/y.z?l=https%3a%2f%2fwww.wqa.org%2fprograms-services%2fresources%2fnews-releases%2fid%2f98%2fwqa-and-nsf-international-agree-to-collaborate-on-policy-and-research&amp;j=320549097&amp;e=3625&amp;p=1&amp;t=h&amp;"/>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32"/>
  <sheetViews>
    <sheetView topLeftCell="A4" workbookViewId="0">
      <selection activeCell="C7" sqref="C7:C10"/>
    </sheetView>
  </sheetViews>
  <sheetFormatPr defaultRowHeight="15" x14ac:dyDescent="0.25"/>
  <cols>
    <col min="2" max="2" width="41.140625" customWidth="1"/>
    <col min="3" max="3" width="55.42578125" style="2" customWidth="1"/>
    <col min="4" max="4" width="4" style="2" customWidth="1"/>
    <col min="5" max="5" width="3.5703125" customWidth="1"/>
    <col min="6" max="6" width="61.42578125" style="2" customWidth="1"/>
  </cols>
  <sheetData>
    <row r="5" spans="2:8" ht="28.5" x14ac:dyDescent="0.25">
      <c r="B5" t="s">
        <v>508</v>
      </c>
      <c r="C5" s="5" t="s">
        <v>482</v>
      </c>
      <c r="D5" s="5"/>
      <c r="F5" s="18" t="str">
        <f>"&lt;h5&gt;"&amp;B5&amp;"&lt;/h5&gt;"</f>
        <v>&lt;h5&gt;白宫宣布美国公有/私有水设施更新策略&lt;/h5&gt;</v>
      </c>
      <c r="H5" t="s">
        <v>507</v>
      </c>
    </row>
    <row r="6" spans="2:8" ht="106.5" customHeight="1" x14ac:dyDescent="0.25">
      <c r="B6" t="s">
        <v>498</v>
      </c>
      <c r="C6" s="3" t="s">
        <v>483</v>
      </c>
      <c r="D6" s="3"/>
      <c r="F6" s="18" t="str">
        <f>"&lt;p&gt;" &amp; LEFT(C6,LEN(C6)-6)&amp;" &lt;a href='"&amp;B6&amp;"'&gt;"&amp;MID(C6,LEN(C6)-5,4)&amp;"&lt;/a&gt;"&amp;RIGHT(C6,2)&amp;"&lt;/p&gt;"</f>
        <v>&lt;p&gt;The proposed framework will boost water sustainability and long-term water security by increasing the use of water-efficient and water-reuse technologies and promote investment in new water supply systems.  &lt;a href='http://x.aspe.org/y.z?l=https%3A%2F%2Fwww.whitehouse.gov%2Fthe-press-office%2F2015%2F12%2F15%2Ffact-sheet-administration-announces-public-private-innovation-strategy&amp;e=3635&amp;j=318247430&amp;t=h'&gt;More&lt;/a&gt;&gt;&gt;&lt;/p&gt;</v>
      </c>
    </row>
    <row r="7" spans="2:8" ht="43.5" customHeight="1" x14ac:dyDescent="0.25">
      <c r="B7" t="s">
        <v>509</v>
      </c>
      <c r="C7" s="5" t="s">
        <v>484</v>
      </c>
      <c r="D7" s="5"/>
      <c r="F7" s="19" t="str">
        <f>"&lt;h5&gt;&lt;a href='"&amp;B8&amp;"'&gt;"&amp;B7&amp;"&lt;/a&gt;&lt;/h5&gt;"</f>
        <v>&lt;h5&gt;&lt;a href='http://x.aspe.org/y.z?l=http%3A%2F%2Fenergy.gov%2Fsites%2Fprod%2Ffiles%2F2015%2F12%2Ff28%2FPumps%20ECS%20Final%20Rule.pdf&amp;e=3635&amp;j=318247430&amp;t=h'&gt;美国第一部泵效率标准公布&lt;/a&gt;&lt;/h5&gt;</v>
      </c>
    </row>
    <row r="8" spans="2:8" ht="105" x14ac:dyDescent="0.25">
      <c r="B8" t="s">
        <v>499</v>
      </c>
      <c r="C8" s="3" t="s">
        <v>485</v>
      </c>
      <c r="D8" s="3"/>
      <c r="F8" s="19" t="str">
        <f>"&lt;p&gt;"&amp;C8&amp;"&lt;/p&gt;"</f>
        <v>&lt;p&gt;Applicable to clean water pumps between 1 and 200 horsepower, the new standards will require the least-efficient 25 percent of pumps in today's market to be redesigned to improve efficiency and reduce energy losses. Over 30 years, pumps meeting these standards will help reduce electricity consumption by about 30 billion kilowatt-hours. &lt;/p&gt;</v>
      </c>
    </row>
    <row r="9" spans="2:8" ht="28.5" x14ac:dyDescent="0.25">
      <c r="B9" t="s">
        <v>510</v>
      </c>
      <c r="C9" s="5" t="s">
        <v>486</v>
      </c>
      <c r="D9" s="5"/>
      <c r="F9" s="18" t="str">
        <f>"&lt;h5&gt;"&amp;B9&amp;"&lt;/h5&gt;"</f>
        <v>&lt;h5&gt;国会延长太阳能水加热扣税期限&lt;/h5&gt;</v>
      </c>
    </row>
    <row r="10" spans="2:8" ht="120" x14ac:dyDescent="0.25">
      <c r="B10" t="s">
        <v>500</v>
      </c>
      <c r="C10" s="3" t="s">
        <v>487</v>
      </c>
      <c r="D10" s="3"/>
      <c r="F10" s="18" t="str">
        <f>"&lt;p&gt;" &amp; LEFT(C10,LEN(C10)-6)&amp;" &lt;a href='"&amp;B10&amp;"'&gt;"&amp;MID(C10,LEN(C10)-5,4)&amp;"&lt;/a&gt;"&amp;RIGHT(C10,2)&amp;"&lt;/p&gt;"</f>
        <v>&lt;p&gt;A recently passed spending bill extends the Solar Investment Tax Credit for systems installed in residential and commercial properties for five years. The current 30 percent credit will remain in place through 2019 and then reduce to 26 percent in 2020 and 22 percent in 2021 before ending.  &lt;a href='http://x.aspe.org/y.z?l=http%3A%2F%2Ffortune.com%2F2015%2F12%2F18%2Fsolar-wind-boom-tax-credits%2F&amp;e=3635&amp;j=318247430&amp;t=h'&gt;More&lt;/a&gt;&gt;&gt;&lt;/p&gt;</v>
      </c>
    </row>
    <row r="11" spans="2:8" ht="120" x14ac:dyDescent="0.25">
      <c r="B11" t="s">
        <v>501</v>
      </c>
      <c r="C11" s="3" t="s">
        <v>488</v>
      </c>
      <c r="D11" s="3"/>
      <c r="F11" s="18" t="str">
        <f>"&lt;p&gt;" &amp; LEFT(C11,LEN(C11)-6)&amp;" &lt;a href='"&amp;B11&amp;"'&gt;"&amp;MID(C11,LEN(C11)-5,4)&amp;"&lt;/a&gt;"&amp;RIGHT(C11,2)&amp;"&lt;/p&gt;"</f>
        <v>&lt;p&gt;The spending bill also includes $400 million for water, sanitation, and hygiene under the Senator Paul Simon Water for the Poor Act of 2005, which could potentially provide at least 170,000 more people worldwide with safe water and hygienic toilets.  &lt;a href='http://x.aspe.org/y.z?l=http%3A%2F%2Fwww.wateraid.org%2Fus%2Fnews%2Fnews%2Fcongress-allocates-400-million-for-wash&amp;e=3635&amp;j=318247430&amp;t=h'&gt;More&lt;/a&gt;&gt;&gt;&lt;/p&gt;</v>
      </c>
    </row>
    <row r="12" spans="2:8" ht="75" x14ac:dyDescent="0.25">
      <c r="B12" t="s">
        <v>511</v>
      </c>
      <c r="C12" s="5" t="s">
        <v>489</v>
      </c>
      <c r="D12" s="5"/>
      <c r="F12" s="19" t="str">
        <f>"&lt;h5&gt;&lt;a href='"&amp;B13&amp;"'&gt;"&amp;B12&amp;"&lt;/a&gt;&lt;/h5&gt;"</f>
        <v>&lt;h5&gt;&lt;a href='http://x.aspe.org/y.z?l=https%3A%2F%2Fwww.congress.gov%2Fbill%2F114th-congress%2Fhouse-bill%2F1321&amp;e=3635&amp;j=318247430&amp;t=h'&gt;美容微球将被禁止使用以保护公共水体&lt;/a&gt;&lt;/h5&gt;</v>
      </c>
    </row>
    <row r="13" spans="2:8" ht="75" x14ac:dyDescent="0.25">
      <c r="B13" t="s">
        <v>502</v>
      </c>
      <c r="C13" s="3" t="s">
        <v>490</v>
      </c>
      <c r="D13" s="3"/>
      <c r="F13" s="19" t="str">
        <f>"&lt;p&gt;"&amp;C13&amp;"&lt;/p&gt;"</f>
        <v>&lt;p&gt;Effective July 1, 2017, the Microbead-Free Waters Act of 2015 will prohibit the manufacture of personal care products that contain plastic microbeads, which can slip through water treatment systems after they are washed down the drain and end up in natural bodies of water. &lt;/p&gt;</v>
      </c>
    </row>
    <row r="14" spans="2:8" ht="28.5" x14ac:dyDescent="0.25">
      <c r="B14" t="s">
        <v>512</v>
      </c>
      <c r="C14" s="5" t="s">
        <v>491</v>
      </c>
      <c r="D14" s="5"/>
      <c r="F14" s="18" t="str">
        <f>"&lt;h5&gt;"&amp;B14&amp;"&lt;/h5&gt;"</f>
        <v>&lt;h5&gt;研究确定，处理后的中水用于灌溉是安全的&lt;/h5&gt;</v>
      </c>
    </row>
    <row r="15" spans="2:8" ht="120" x14ac:dyDescent="0.25">
      <c r="B15" t="s">
        <v>503</v>
      </c>
      <c r="C15" s="3" t="s">
        <v>492</v>
      </c>
      <c r="D15" s="3"/>
      <c r="F15" s="18" t="str">
        <f>"&lt;p&gt;" &amp; LEFT(C15,LEN(C15)-6)&amp;" &lt;a href='"&amp;B15&amp;"'&gt;"&amp;MID(C15,LEN(C15)-5,4)&amp;"&lt;/a&gt;"&amp;RIGHT(C15,2)&amp;"&lt;/p&gt;"</f>
        <v>&lt;p&gt;A study conducted by researchers at The Zuckerberg Institute for Water Research found that no additional incidence of gastroenteritis or water-related diseases was caused by use of treated graywater in landscaping, even when compared to tap water and other irrigation water sources.  &lt;a href='http://x.aspe.org/y.z?l=http%3A%2F%2Fin.bgu.ac.il%2Fen%2Fbidr%2Fziwr%2FPages%2Fnews%2Fgrey_water.aspx&amp;e=3635&amp;j=318247430&amp;t=h'&gt;More&lt;/a&gt;&gt;&gt;&lt;/p&gt;</v>
      </c>
    </row>
    <row r="16" spans="2:8" ht="28.5" x14ac:dyDescent="0.25">
      <c r="B16" t="s">
        <v>513</v>
      </c>
      <c r="C16" s="5" t="s">
        <v>493</v>
      </c>
      <c r="D16" s="5"/>
      <c r="F16" s="18" t="str">
        <f>"&lt;h5&gt;"&amp;B16&amp;"&lt;/h5&gt;"</f>
        <v>&lt;h5&gt;饮用水管道中发现无数种细菌&lt;/h5&gt;</v>
      </c>
    </row>
    <row r="17" spans="2:6" ht="105" x14ac:dyDescent="0.25">
      <c r="B17" t="s">
        <v>504</v>
      </c>
      <c r="C17" s="3" t="s">
        <v>494</v>
      </c>
      <c r="D17" s="3"/>
      <c r="F17" s="18" t="str">
        <f>"&lt;p&gt;" &amp; LEFT(C17,LEN(C17)-6)&amp;" &lt;a href='"&amp;B17&amp;"'&gt;"&amp;MID(C17,LEN(C17)-5,4)&amp;"&lt;/a&gt;"&amp;RIGHT(C17,2)&amp;"&lt;/p&gt;"</f>
        <v>&lt;p&gt;These bacteria grow as biofilm on the inside of drinking water piping systems and may play a bigger role in water purification than previously thought, according to researchers at Lund University.  &lt;a href='http://x.aspe.org/y.z?l=http%3A%2F%2Fwww.lunduniversity.lu.se%2Farticle%2Four-water-pipes-crawl-with-millions-of-bacteria&amp;e=3635&amp;j=318247430&amp;t=h'&gt;More&lt;/a&gt;&gt;&gt;&lt;/p&gt;</v>
      </c>
    </row>
    <row r="18" spans="2:6" ht="28.5" x14ac:dyDescent="0.25">
      <c r="B18" t="s">
        <v>514</v>
      </c>
      <c r="C18" s="5" t="s">
        <v>495</v>
      </c>
      <c r="D18" s="5"/>
      <c r="F18" s="18" t="str">
        <f t="shared" ref="F18" si="0">"&lt;h5&gt;"&amp;B18&amp;"&lt;/h5&gt;"</f>
        <v>&lt;h5&gt;IAPMO征求对压力温度安全阀的意见&lt;/h5&gt;</v>
      </c>
    </row>
    <row r="19" spans="2:6" ht="120" x14ac:dyDescent="0.25">
      <c r="B19" t="s">
        <v>505</v>
      </c>
      <c r="C19" s="3" t="s">
        <v>551</v>
      </c>
      <c r="D19" s="3"/>
      <c r="F19" s="18" t="str">
        <f t="shared" ref="F19" si="1">"&lt;p&gt;" &amp; LEFT(C19,LEN(C19)-6)&amp;" &lt;a href='"&amp;B19&amp;"'&gt;"&amp;MID(C19,LEN(C19)-5,4)&amp;"&lt;/a&gt;"&amp;RIGHT(C19,2)&amp;"&lt;/p&gt;"</f>
        <v>&lt;p&gt;A Tentative Interim Amendment to the 2015 edition of the Uniform Mechanical Code is available for public comment until January 20, 2016. The proposed changes and comment form can 1be found  &lt;a href='http://x.aspe.org/y.z?l=http%3A%2F%2Fcodes.iapmo.org%2Fdocs%2F2015%2FUMC%2FSubmit%20Public%20Comment%20for%20UMC%20TIA%20003-15.pdf&amp;e=3635&amp;j=318247430&amp;t=h'&gt;here&lt;/a&gt;. &lt;/p&gt;</v>
      </c>
    </row>
    <row r="20" spans="2:6" ht="42.75" x14ac:dyDescent="0.25">
      <c r="B20" t="s">
        <v>515</v>
      </c>
      <c r="C20" s="5" t="s">
        <v>496</v>
      </c>
      <c r="D20" s="5"/>
      <c r="F20" s="18" t="str">
        <f t="shared" ref="F20" si="2">"&lt;h5&gt;"&amp;B20&amp;"&lt;/h5&gt;"</f>
        <v>&lt;h5&gt;水环境研究基金会（WERF）和回用水研究基金会将合并&lt;/h5&gt;</v>
      </c>
    </row>
    <row r="21" spans="2:6" ht="105" x14ac:dyDescent="0.25">
      <c r="B21" t="s">
        <v>506</v>
      </c>
      <c r="C21" s="3" t="s">
        <v>497</v>
      </c>
      <c r="D21" s="3"/>
      <c r="F21" s="18" t="str">
        <f t="shared" ref="F21" si="3">"&lt;p&gt;" &amp; LEFT(C21,LEN(C21)-6)&amp;" &lt;a href='"&amp;B21&amp;"'&gt;"&amp;MID(C21,LEN(C21)-5,4)&amp;"&lt;/a&gt;"&amp;RIGHT(C21,2)&amp;"&lt;/p&gt;"</f>
        <v>&lt;p&gt;The integration of the two organizations will reduce water research redundancy and enhance and leverage investment into future research.  &lt;a href='http://x.aspe.org/y.z?l=https%3A%2F%2Fwww.watereuse.org%2Fone-water-research-agenda-gains-momentum-with-the-proposed-merger-of-powerhouse-research-foundations%2F&amp;e=3635&amp;j=318247430&amp;t=h'&gt;More&lt;/a&gt;&gt;&gt;&lt;/p&gt;</v>
      </c>
    </row>
    <row r="22" spans="2:6" x14ac:dyDescent="0.25">
      <c r="C22" s="4"/>
      <c r="D22" s="4"/>
    </row>
    <row r="23" spans="2:6" x14ac:dyDescent="0.25">
      <c r="B23" t="str">
        <f>[1]!modEmail.GetURL(C23)</f>
        <v/>
      </c>
      <c r="C23" s="4"/>
      <c r="D23" s="4"/>
    </row>
    <row r="24" spans="2:6" x14ac:dyDescent="0.25">
      <c r="C24" s="5"/>
      <c r="D24" s="5"/>
    </row>
    <row r="25" spans="2:6" x14ac:dyDescent="0.25">
      <c r="B25" t="str">
        <f>[1]!modEmail.GetURL(C25)</f>
        <v/>
      </c>
      <c r="C25" s="3"/>
      <c r="D25" s="3"/>
    </row>
    <row r="26" spans="2:6" x14ac:dyDescent="0.25">
      <c r="C26" s="5"/>
      <c r="D26" s="5"/>
    </row>
    <row r="27" spans="2:6" x14ac:dyDescent="0.25">
      <c r="B27" t="str">
        <f>[1]!modEmail.GetURL(C27)</f>
        <v/>
      </c>
      <c r="C27" s="3"/>
      <c r="D27" s="3"/>
    </row>
    <row r="28" spans="2:6" x14ac:dyDescent="0.25">
      <c r="C28" s="5"/>
      <c r="D28" s="5"/>
    </row>
    <row r="29" spans="2:6" x14ac:dyDescent="0.25">
      <c r="B29" t="str">
        <f>[1]!modEmail.GetURL(C29)</f>
        <v/>
      </c>
      <c r="C29" s="3"/>
      <c r="D29" s="3"/>
    </row>
    <row r="30" spans="2:6" x14ac:dyDescent="0.25">
      <c r="C30" s="5"/>
      <c r="D30" s="5"/>
    </row>
    <row r="31" spans="2:6" x14ac:dyDescent="0.25">
      <c r="C31" s="3"/>
      <c r="D31" s="3"/>
    </row>
    <row r="32" spans="2:6" x14ac:dyDescent="0.25">
      <c r="C32" s="4"/>
      <c r="D32" s="4"/>
    </row>
  </sheetData>
  <hyperlinks>
    <hyperlink ref="C6" r:id="rId1" display="http://x.aspe.org/y.z?l=https%3A%2F%2Fwww.whitehouse.gov%2Fthe-press-office%2F2015%2F12%2F15%2Ffact-sheet-administration-announces-public-private-innovation-strategy&amp;e=3635&amp;j=318247430&amp;t=h"/>
    <hyperlink ref="C8" r:id="rId2" display="http://x.aspe.org/y.z?l=http%3A%2F%2Fenergy.gov%2Fsites%2Fprod%2Ffiles%2F2015%2F12%2Ff28%2FPumps%20ECS%20Final%20Rule.pdf&amp;e=3635&amp;j=318247430&amp;t=h"/>
    <hyperlink ref="C10" r:id="rId3" display="http://x.aspe.org/y.z?l=http%3A%2F%2Ffortune.com%2F2015%2F12%2F18%2Fsolar-wind-boom-tax-credits%2F&amp;e=3635&amp;j=318247430&amp;t=h"/>
    <hyperlink ref="C11" r:id="rId4" display="http://x.aspe.org/y.z?l=http%3A%2F%2Fwww.wateraid.org%2Fus%2Fnews%2Fnews%2Fcongress-allocates-400-million-for-wash&amp;e=3635&amp;j=318247430&amp;t=h"/>
    <hyperlink ref="C13" r:id="rId5" display="http://x.aspe.org/y.z?l=https%3A%2F%2Fwww.congress.gov%2Fbill%2F114th-congress%2Fhouse-bill%2F1321&amp;e=3635&amp;j=318247430&amp;t=h"/>
    <hyperlink ref="C15" r:id="rId6" display="http://x.aspe.org/y.z?l=http%3A%2F%2Fin.bgu.ac.il%2Fen%2Fbidr%2Fziwr%2FPages%2Fnews%2Fgrey_water.aspx&amp;e=3635&amp;j=318247430&amp;t=h"/>
    <hyperlink ref="C17" r:id="rId7" display="http://x.aspe.org/y.z?l=http%3A%2F%2Fwww.lunduniversity.lu.se%2Farticle%2Four-water-pipes-crawl-with-millions-of-bacteria&amp;e=3635&amp;j=318247430&amp;t=h"/>
    <hyperlink ref="C19" r:id="rId8" display="http://x.aspe.org/y.z?l=http%3A%2F%2Fcodes.iapmo.org%2Fdocs%2F2015%2FUMC%2FSubmit%20Public%20Comment%20for%20UMC%20TIA%20003-15.pdf&amp;e=3635&amp;j=318247430&amp;t=h"/>
    <hyperlink ref="C21" r:id="rId9" display="http://x.aspe.org/y.z?l=https%3A%2F%2Fwww.watereuse.org%2Fone-water-research-agenda-gains-momentum-with-the-proposed-merger-of-powerhouse-research-foundations%2F&amp;e=3635&amp;j=318247430&amp;t=h"/>
  </hyperlinks>
  <pageMargins left="0.7" right="0.7" top="0.75" bottom="0.75" header="0.3" footer="0.3"/>
  <pageSetup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3" workbookViewId="0">
      <selection activeCell="E14" sqref="D1:E1048576"/>
    </sheetView>
  </sheetViews>
  <sheetFormatPr defaultRowHeight="15" x14ac:dyDescent="0.25"/>
  <cols>
    <col min="2" max="2" width="41.140625" customWidth="1"/>
    <col min="3" max="3" width="55.42578125" style="2" customWidth="1"/>
    <col min="4" max="5" width="3.85546875" customWidth="1"/>
    <col min="6" max="6" width="61.42578125" style="2" customWidth="1"/>
  </cols>
  <sheetData>
    <row r="5" spans="2:6" ht="28.5" x14ac:dyDescent="0.25">
      <c r="B5" t="s">
        <v>176</v>
      </c>
      <c r="C5" s="5" t="s">
        <v>111</v>
      </c>
      <c r="F5" s="17" t="str">
        <f t="shared" ref="F5:F11" si="0">"&lt;h5&gt;"&amp;B5&amp;"&lt;/h5&gt;"</f>
        <v>&lt;h5&gt;50万美国家庭给水排水设施不足&lt;/h5&gt;</v>
      </c>
    </row>
    <row r="6" spans="2:6" ht="135" x14ac:dyDescent="0.25">
      <c r="B6" t="str">
        <f>[1]!modEmail.GetURL(C6)</f>
        <v>http://x.aspe.org/y.z?l=http%3a%2f%2fwww.nytimes.com%2f2016%2f09%2f27%2fhealth%2fplumbing-united-states-poverty.html%3f_r%3d2&amp;j=320630137&amp;e=3624&amp;p=1&amp;t=h&amp;</v>
      </c>
      <c r="C6" s="3" t="s">
        <v>112</v>
      </c>
      <c r="F6" s="17" t="str">
        <f t="shared" ref="F6:F12" si="1">"&lt;p&gt;" &amp; LEFT(C6,LEN(C6)-6)&amp;" &lt;a href='"&amp;B6&amp;"'&gt;"&amp;RIGHT(C6,6)&amp;"&lt;/a&gt;&lt;/p&gt;"</f>
        <v>&lt;p&gt;According to the Census Bureau, nearly 500,000 households in the U.S. lack hot and cold running water, a bathtub or shower, a working flush toilet, or adequate sewage disposal, which could have devastating public health and environmental consequences. M &lt;a href='http://x.aspe.org/y.z?l=http%3a%2f%2fwww.nytimes.com%2f2016%2f09%2f27%2fhealth%2fplumbing-united-states-poverty.html%3f_r%3d2&amp;j=320630137&amp;e=3624&amp;p=1&amp;t=h&amp;'&gt;ore&gt;&gt; &lt;/a&gt;&lt;/p&gt;</v>
      </c>
    </row>
    <row r="7" spans="2:6" ht="28.5" x14ac:dyDescent="0.25">
      <c r="B7" t="s">
        <v>541</v>
      </c>
      <c r="C7" s="5" t="s">
        <v>113</v>
      </c>
      <c r="F7" s="17" t="str">
        <f t="shared" si="0"/>
        <v>&lt;h5&gt;美国饮用给水中发现有潜在不安全的六价铬&lt;/h5&gt;</v>
      </c>
    </row>
    <row r="8" spans="2:6" ht="150" x14ac:dyDescent="0.25">
      <c r="B8" t="str">
        <f>[1]!modEmail.GetURL(C8)</f>
        <v>http://x.aspe.org/y.z?l=http%3a%2f%2fwww.cnn.com%2f2016%2f09%2f20%2fhealth%2fchromium-6-in-drinking-water%2findex.html&amp;j=320630137&amp;e=3624&amp;p=1&amp;t=h&amp;</v>
      </c>
      <c r="C8" s="3" t="s">
        <v>114</v>
      </c>
      <c r="F8" s="17" t="str">
        <f t="shared" si="1"/>
        <v>&lt;p&gt;Seven million Americans receive tap water with levels of chromium-6, a cancer-causing chemical, that are higher than 10 ppb, the legal limit established by California, which is the only state to enforce a maximum contaminant level. Scientists at the California Office of Environmental Health Hazard Assessment consider 0.02 ppb to be a relatively benign level.  &lt;a href='http://x.aspe.org/y.z?l=http%3a%2f%2fwww.cnn.com%2f2016%2f09%2f20%2fhealth%2fchromium-6-in-drinking-water%2findex.html&amp;j=320630137&amp;e=3624&amp;p=1&amp;t=h&amp;'&gt;More&gt;&gt;&lt;/a&gt;&lt;/p&gt;</v>
      </c>
    </row>
    <row r="9" spans="2:6" ht="28.5" x14ac:dyDescent="0.25">
      <c r="B9" t="s">
        <v>542</v>
      </c>
      <c r="C9" s="5" t="s">
        <v>115</v>
      </c>
      <c r="F9" s="17" t="str">
        <f t="shared" si="0"/>
        <v>&lt;h5&gt;到2050年时亚洲可能会有34亿人生活在缺水地区&lt;/h5&gt;</v>
      </c>
    </row>
    <row r="10" spans="2:6" ht="105" x14ac:dyDescent="0.25">
      <c r="B10" t="str">
        <f>[1]!modEmail.GetURL(C10)</f>
        <v>http://x.aspe.org/y.z?l=http%3a%2f%2fwww.scidev.net%2fglobal%2fwater%2ffeature%2fasia-pacific-hot-spot-for-water-insecurity.html&amp;j=320630137&amp;e=3624&amp;p=1&amp;t=h&amp;</v>
      </c>
      <c r="C10" s="3" t="s">
        <v>116</v>
      </c>
      <c r="F10" s="17" t="str">
        <f t="shared" si="1"/>
        <v>&lt;p&gt;Contributing to the problem, water for agriculture consumes 80 percent of Asia and Pacific resources, and only 20 percent of wastewater being discharged in water bodies gets treated.  &lt;a href='http://x.aspe.org/y.z?l=http%3a%2f%2fwww.scidev.net%2fglobal%2fwater%2ffeature%2fasia-pacific-hot-spot-for-water-insecurity.html&amp;j=320630137&amp;e=3624&amp;p=1&amp;t=h&amp;'&gt;More&gt;&gt;&lt;/a&gt;&lt;/p&gt;</v>
      </c>
    </row>
    <row r="11" spans="2:6" ht="30" x14ac:dyDescent="0.25">
      <c r="B11" t="s">
        <v>543</v>
      </c>
      <c r="C11" s="5" t="s">
        <v>117</v>
      </c>
      <c r="F11" s="17" t="str">
        <f t="shared" si="0"/>
        <v>&lt;h5&gt;新建的亚特兰大Falcons体育场将成为第一个获得节水银质LEED评级的体育场馆&lt;/h5&gt;</v>
      </c>
    </row>
    <row r="12" spans="2:6" ht="150" x14ac:dyDescent="0.25">
      <c r="B12" t="str">
        <f>[1]!modEmail.GetURL(C12)</f>
        <v>http://x.aspe.org/y.z?l=http%3a%2f%2finhabitat.com%2fatlantas-mercedes-benz-stadium-to-be-nfls-first-ever-leed-platinum-venue%2f%3fnewgallery%3dfalse&amp;j=320630137&amp;e=3624&amp;p=1&amp;t=h&amp;</v>
      </c>
      <c r="C12" s="3" t="s">
        <v>118</v>
      </c>
      <c r="F12" s="17" t="str">
        <f t="shared" si="1"/>
        <v>&lt;p&gt;The Mercedes-Benz Stadium is expected to achieve all LEED Platinum water credits-the first for any sports facility-by capturing rainwater for reuse in the cooling tower and in irrigation, installing waterless urinals, and slowly releasing captured stormwater runoff.  &lt;a href='http://x.aspe.org/y.z?l=http%3a%2f%2finhabitat.com%2fatlantas-mercedes-benz-stadium-to-be-nfls-first-ever-leed-platinum-venue%2f%3fnewgallery%3dfalse&amp;j=320630137&amp;e=3624&amp;p=1&amp;t=h&amp;'&gt;More&gt;&gt;&lt;/a&gt;&lt;/p&gt;</v>
      </c>
    </row>
    <row r="13" spans="2:6" ht="90" x14ac:dyDescent="0.25">
      <c r="B13" t="s">
        <v>544</v>
      </c>
      <c r="C13" s="13" t="s">
        <v>119</v>
      </c>
      <c r="F13" s="16" t="str">
        <f t="shared" ref="F13:F15" si="2">"&lt;h4&gt;&lt;a href='"&amp;B14&amp;"'&gt;"&amp;B13&amp;"&lt;/a&gt;&lt;/h4&gt;"</f>
        <v>&lt;h4&gt;&lt;a href='http://x.aspe.org/y.z?l=https%3a%2f%2fassets.kpmg.com%2fcontent%2fdam%2fkpmg%2fxx%2fpdf%2f2016%2f09%2fglobal-construction-survey-2016.pdf&amp;j=320630137&amp;e=3624&amp;p=1&amp;t=h&amp;'&gt;建筑业仍然缺乏全方位的技术&lt;/a&gt;&lt;/h4&gt;</v>
      </c>
    </row>
    <row r="14" spans="2:6" ht="75" x14ac:dyDescent="0.25">
      <c r="B14" t="str">
        <f>[1]!modEmail.GetURL(C14)</f>
        <v>http://x.aspe.org/y.z?l=https%3a%2f%2fassets.kpmg.com%2fcontent%2fdam%2fkpmg%2fxx%2fpdf%2f2016%2f09%2fglobal-construction-survey-2016.pdf&amp;j=320630137&amp;e=3624&amp;p=1&amp;t=h&amp;</v>
      </c>
      <c r="C14" s="15" t="s">
        <v>120</v>
      </c>
      <c r="F14" s="16" t="str">
        <f t="shared" ref="F14:F16" si="3">"&lt;p&gt;"&amp;C14&amp;"&lt;/p&gt;"</f>
        <v>&lt;p&gt;The reasons for not using advanced data and analytics, drones, automation, and robotics include a lack of fully implemented project management information systems, mobile technology, resources, and training, according to a new report by KPMG.&lt;/p&gt;</v>
      </c>
    </row>
    <row r="15" spans="2:6" ht="28.5" x14ac:dyDescent="0.25">
      <c r="B15" t="s">
        <v>545</v>
      </c>
      <c r="C15" s="13" t="s">
        <v>121</v>
      </c>
      <c r="F15" s="16" t="str">
        <f t="shared" si="2"/>
        <v>&lt;h4&gt;&lt;a href=''&gt;PMI的调查表明用户对水问题的反应&lt;/a&gt;&lt;/h4&gt;</v>
      </c>
    </row>
    <row r="16" spans="2:6" ht="66" x14ac:dyDescent="0.25">
      <c r="B16" t="str">
        <f>[1]!modEmail.GetURL(C16)</f>
        <v/>
      </c>
      <c r="C16" s="14" t="s">
        <v>122</v>
      </c>
      <c r="F16" s="16" t="str">
        <f t="shared" si="3"/>
        <v>&lt;p&gt;Sixty-four percent of survey respondents named drinking water safety as their top concern related to water infrastructure, while 75 percent said they were unfamiliar with the WaterSense program.&lt;/p&gt;</v>
      </c>
    </row>
    <row r="17" spans="2:6" ht="28.5" x14ac:dyDescent="0.25">
      <c r="B17" t="s">
        <v>546</v>
      </c>
      <c r="C17" s="5" t="s">
        <v>123</v>
      </c>
      <c r="F17" s="2" t="str">
        <f t="shared" ref="F17:F25" si="4">"&lt;h5&gt;"&amp;B17&amp;"&lt;/h5&gt;"</f>
        <v>&lt;h5&gt;水系统中的致病菌正在增加保健费用&lt;/h5&gt;</v>
      </c>
    </row>
    <row r="18" spans="2:6" ht="135" x14ac:dyDescent="0.25">
      <c r="B18" t="str">
        <f>[1]!modEmail.GetURL(C18)</f>
        <v>http://x.aspe.org/y.z?l=http%3a%2f%2fwww.upi.com%2fHealth_News%2f2016%2f09%2f12%2fInfections-linked-to-water-supply-increasing-healthcare-costs-study-says%2f8371473683923%2f&amp;j=320630137&amp;e=3624&amp;p=1&amp;t=h&amp;</v>
      </c>
      <c r="C18" s="3" t="s">
        <v>124</v>
      </c>
      <c r="F18" s="2" t="str">
        <f t="shared" ref="F18:F26" si="5">"&lt;p&gt;" &amp; LEFT(C18,LEN(C18)-6)&amp;" &lt;a href='"&amp;B18&amp;"'&gt;"&amp;RIGHT(C18,6)&amp;"&lt;/a&gt;&lt;/p&gt;"</f>
        <v>&lt;p&gt;The costs of treating infections may have increased from about $600 million per year to more than $2 billion among Medicare beneficiaries alone between 1991 and 2006, according to a study by Tufts University researchers.  &lt;a href='http://x.aspe.org/y.z?l=http%3a%2f%2fwww.upi.com%2fHealth_News%2f2016%2f09%2f12%2fInfections-linked-to-water-supply-increasing-healthcare-costs-study-says%2f8371473683923%2f&amp;j=320630137&amp;e=3624&amp;p=1&amp;t=h&amp;'&gt;More&gt;&gt;&lt;/a&gt;&lt;/p&gt;</v>
      </c>
    </row>
    <row r="19" spans="2:6" ht="28.5" x14ac:dyDescent="0.25">
      <c r="B19" s="5" t="s">
        <v>547</v>
      </c>
      <c r="C19" s="5" t="s">
        <v>125</v>
      </c>
      <c r="F19" s="2" t="str">
        <f t="shared" si="4"/>
        <v>&lt;h5&gt;Westlake Reed Leskosky 加盟 DLR 集团&lt;/h5&gt;</v>
      </c>
    </row>
    <row r="20" spans="2:6" ht="105" x14ac:dyDescent="0.25">
      <c r="B20" t="str">
        <f>[1]!modEmail.GetURL(C20)</f>
        <v>http://x.aspe.org/y.z?l=http%3a%2f%2fwww.dlrgroup.com%2fabout%2fnews%2fwestlake-reed-leskosky-to-join-dlr-group%2f&amp;j=320630137&amp;e=3624&amp;p=1&amp;t=h&amp;</v>
      </c>
      <c r="C20" s="3" t="s">
        <v>126</v>
      </c>
      <c r="F20" s="2" t="str">
        <f t="shared" si="5"/>
        <v>&lt;p&gt;The new company will have offices in 26 cities, staffed by more than 1,000 design professionals, and will operate as DLR Group|Westlake Reed Leskosky (and DLR Group|Sorg|Westlake Reed Leskosky in Washington, D.C.).  &lt;a href='http://x.aspe.org/y.z?l=http%3a%2f%2fwww.dlrgroup.com%2fabout%2fnews%2fwestlake-reed-leskosky-to-join-dlr-group%2f&amp;j=320630137&amp;e=3624&amp;p=1&amp;t=h&amp;'&gt;More&gt;&gt;&lt;/a&gt;&lt;/p&gt;</v>
      </c>
    </row>
    <row r="21" spans="2:6" ht="28.5" x14ac:dyDescent="0.25">
      <c r="B21" t="s">
        <v>548</v>
      </c>
      <c r="C21" s="5" t="s">
        <v>127</v>
      </c>
      <c r="F21" s="2" t="str">
        <f t="shared" si="4"/>
        <v>&lt;h5&gt;新的热泵加热和冷却安装训练和颁证班开办&lt;/h5&gt;</v>
      </c>
    </row>
    <row r="22" spans="2:6" ht="135" x14ac:dyDescent="0.25">
      <c r="B22" t="str">
        <f>[1]!modEmail.GetURL(C22)</f>
        <v>http://x.aspe.org/y.z?l=http%3a%2f%2fwww.iapmo.org%2fPress%2520Releases%2f2016-09-15%2520RPA%2520Taco%2520Inc%2520Training%2520Certification%2520Program.pdf&amp;j=320630137&amp;e=3624&amp;p=1&amp;t=h&amp;</v>
      </c>
      <c r="C22" s="3" t="s">
        <v>128</v>
      </c>
      <c r="F22" s="2" t="str">
        <f t="shared" si="5"/>
        <v>&lt;p&gt;This workshop offered by the Radiant Professionals Alliance and Taco Inc. offers certification testing to ASSE 19210: Professional Qualifications Standard for Hydronic Heating and Cooling Systems Installers.  &lt;a href='http://x.aspe.org/y.z?l=http%3a%2f%2fwww.iapmo.org%2fPress%2520Releases%2f2016-09-15%2520RPA%2520Taco%2520Inc%2520Training%2520Certification%2520Program.pdf&amp;j=320630137&amp;e=3624&amp;p=1&amp;t=h&amp;'&gt;More&gt;&gt;&lt;/a&gt;&lt;/p&gt;</v>
      </c>
    </row>
    <row r="23" spans="2:6" ht="28.5" x14ac:dyDescent="0.25">
      <c r="B23" t="s">
        <v>549</v>
      </c>
      <c r="C23" s="5" t="s">
        <v>129</v>
      </c>
      <c r="F23" s="2" t="str">
        <f t="shared" si="4"/>
        <v>&lt;h5&gt;征求美国业主用建筑物信息管理手册的建议&lt;/h5&gt;</v>
      </c>
    </row>
    <row r="24" spans="2:6" ht="105" x14ac:dyDescent="0.25">
      <c r="B24" t="str">
        <f>[1]!modEmail.GetURL(C24)</f>
        <v>http://x.aspe.org/y.z?l=http%3a%2f%2fwww.nibs.org%2fnews%2f308262%2fNational-BIM-Guide-for-Owners-Now-Available-for-Public-Review.htm&amp;j=320630137&amp;e=3624&amp;p=1&amp;t=h&amp;</v>
      </c>
      <c r="C24" s="3" t="s">
        <v>130</v>
      </c>
      <c r="F24" s="2" t="str">
        <f t="shared" si="5"/>
        <v>&lt;p&gt;Comments on this new guideline to help building owners and their design teams utilize building information modeling will be accepted through October 31.  &lt;a href='http://x.aspe.org/y.z?l=http%3a%2f%2fwww.nibs.org%2fnews%2f308262%2fNational-BIM-Guide-for-Owners-Now-Available-for-Public-Review.htm&amp;j=320630137&amp;e=3624&amp;p=1&amp;t=h&amp;'&gt;More&gt;&gt;&lt;/a&gt;&lt;/p&gt;</v>
      </c>
    </row>
    <row r="25" spans="2:6" ht="28.5" x14ac:dyDescent="0.25">
      <c r="B25" t="s">
        <v>550</v>
      </c>
      <c r="C25" s="5" t="s">
        <v>131</v>
      </c>
      <c r="F25" s="2" t="str">
        <f t="shared" si="4"/>
        <v>&lt;h5&gt;10月24-28将庆祝世界标准周&lt;/h5&gt;</v>
      </c>
    </row>
    <row r="26" spans="2:6" ht="90" x14ac:dyDescent="0.25">
      <c r="B26" t="str">
        <f>[1]!modEmail.GetURL(C26)</f>
        <v>http://x.aspe.org/y.z?l=https%3a%2f%2fwww.ansi.org%2fmeetings_events%2fwsw16%2fwsw.aspx%3fmenuid%3d8&amp;j=320630137&amp;e=3624&amp;p=1&amp;t=h&amp;</v>
      </c>
      <c r="C26" s="3" t="s">
        <v>132</v>
      </c>
      <c r="F26" s="2" t="str">
        <f t="shared" si="5"/>
        <v>&lt;p&gt;This ANSI-hosted annual event is designed to inspire open dialogue about developments and challenges related to standardization and conformity assessment.  &lt;a href='http://x.aspe.org/y.z?l=https%3a%2f%2fwww.ansi.org%2fmeetings_events%2fwsw16%2fwsw.aspx%3fmenuid%3d8&amp;j=320630137&amp;e=3624&amp;p=1&amp;t=h&amp;'&gt;More&gt;&gt;&lt;/a&gt;&lt;/p&gt;</v>
      </c>
    </row>
    <row r="27" spans="2:6" x14ac:dyDescent="0.25">
      <c r="C27" s="7"/>
    </row>
    <row r="28" spans="2:6" x14ac:dyDescent="0.25">
      <c r="B28" t="str">
        <f>[1]!modEmail.GetURL(C28)</f>
        <v/>
      </c>
      <c r="C28" s="4"/>
    </row>
    <row r="29" spans="2:6" x14ac:dyDescent="0.25">
      <c r="C29" s="4"/>
    </row>
  </sheetData>
  <hyperlinks>
    <hyperlink ref="C6" r:id="rId1" display="http://x.aspe.org/y.z?l=http%3a%2f%2fwww.nytimes.com%2f2016%2f09%2f27%2fhealth%2fplumbing-united-states-poverty.html%3f_r%3d2&amp;j=320630137&amp;e=3624&amp;p=1&amp;t=h&amp;"/>
    <hyperlink ref="C8" r:id="rId2" display="http://x.aspe.org/y.z?l=http%3a%2f%2fwww.cnn.com%2f2016%2f09%2f20%2fhealth%2fchromium-6-in-drinking-water%2findex.html&amp;j=320630137&amp;e=3624&amp;p=1&amp;t=h&amp;"/>
    <hyperlink ref="C10" r:id="rId3" display="http://x.aspe.org/y.z?l=http%3a%2f%2fwww.scidev.net%2fglobal%2fwater%2ffeature%2fasia-pacific-hot-spot-for-water-insecurity.html&amp;j=320630137&amp;e=3624&amp;p=1&amp;t=h&amp;"/>
    <hyperlink ref="C12" r:id="rId4" display="http://x.aspe.org/y.z?l=http%3a%2f%2finhabitat.com%2fatlantas-mercedes-benz-stadium-to-be-nfls-first-ever-leed-platinum-venue%2f%3fnewgallery%3dfalse&amp;j=320630137&amp;e=3624&amp;p=1&amp;t=h&amp;"/>
    <hyperlink ref="C14" r:id="rId5" display="http://x.aspe.org/y.z?l=https%3a%2f%2fassets.kpmg.com%2fcontent%2fdam%2fkpmg%2fxx%2fpdf%2f2016%2f09%2fglobal-construction-survey-2016.pdf&amp;j=320630137&amp;e=3624&amp;p=1&amp;t=h&amp;"/>
    <hyperlink ref="C18" r:id="rId6" display="http://x.aspe.org/y.z?l=http%3a%2f%2fwww.upi.com%2fHealth_News%2f2016%2f09%2f12%2fInfections-linked-to-water-supply-increasing-healthcare-costs-study-says%2f8371473683923%2f&amp;j=320630137&amp;e=3624&amp;p=1&amp;t=h&amp;"/>
    <hyperlink ref="C20" r:id="rId7" display="http://x.aspe.org/y.z?l=http%3a%2f%2fwww.dlrgroup.com%2fabout%2fnews%2fwestlake-reed-leskosky-to-join-dlr-group%2f&amp;j=320630137&amp;e=3624&amp;p=1&amp;t=h&amp;"/>
    <hyperlink ref="C22" r:id="rId8" display="http://x.aspe.org/y.z?l=http%3a%2f%2fwww.iapmo.org%2fPress%2520Releases%2f2016-09-15%2520RPA%2520Taco%2520Inc%2520Training%2520Certification%2520Program.pdf&amp;j=320630137&amp;e=3624&amp;p=1&amp;t=h&amp;"/>
    <hyperlink ref="C24" r:id="rId9" display="http://x.aspe.org/y.z?l=http%3a%2f%2fwww.nibs.org%2fnews%2f308262%2fNational-BIM-Guide-for-Owners-Now-Available-for-Public-Review.htm&amp;j=320630137&amp;e=3624&amp;p=1&amp;t=h&amp;"/>
    <hyperlink ref="C26" r:id="rId10" display="http://x.aspe.org/y.z?l=https%3a%2f%2fwww.ansi.org%2fmeetings_events%2fwsw16%2fwsw.aspx%3fmenuid%3d8&amp;j=320630137&amp;e=3624&amp;p=1&amp;t=h&amp;"/>
  </hyperlinks>
  <pageMargins left="0.7" right="0.7" top="0.75" bottom="0.75" header="0.3" footer="0.3"/>
  <pageSetup orientation="portrait" r:id="rId1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9"/>
  <sheetViews>
    <sheetView topLeftCell="A19" workbookViewId="0">
      <selection activeCell="F21" sqref="F21:F22"/>
    </sheetView>
  </sheetViews>
  <sheetFormatPr defaultRowHeight="15" x14ac:dyDescent="0.25"/>
  <cols>
    <col min="2" max="2" width="41.140625" style="2" customWidth="1"/>
    <col min="3" max="3" width="55.42578125" style="2" customWidth="1"/>
    <col min="4" max="5" width="2.7109375" customWidth="1"/>
    <col min="6" max="6" width="61.42578125" style="2" customWidth="1"/>
  </cols>
  <sheetData>
    <row r="5" spans="2:6" ht="30" x14ac:dyDescent="0.25">
      <c r="B5" s="2" t="s">
        <v>177</v>
      </c>
      <c r="C5" s="5" t="s">
        <v>87</v>
      </c>
      <c r="F5" s="21" t="str">
        <f t="shared" ref="F5:F7" si="0">"&lt;h5&gt;&lt;a href='"&amp;B6&amp;"'&gt;"&amp;B5&amp;"&lt;/a&gt;&lt;/h5&gt;"</f>
        <v>&lt;h5&gt;&lt;a href=''&gt;巴黎气候协定合理，但是给水仍然有风险&lt;/a&gt;&lt;/h5&gt;</v>
      </c>
    </row>
    <row r="6" spans="2:6" ht="115.5" x14ac:dyDescent="0.25">
      <c r="B6" s="2" t="str">
        <f>[1]!modEmail.GetURL(C6)</f>
        <v/>
      </c>
      <c r="C6" s="8" t="s">
        <v>88</v>
      </c>
      <c r="F6" s="21" t="str">
        <f t="shared" ref="F6:F8" si="1">"&lt;p&gt;"&amp;C6&amp;"&lt;/p&gt;"</f>
        <v>&lt;p&gt;After being ratified by 73 countries accounting for nearly 57 percent of the world's greenhouse gas emissions, the climate accord will go into effect on November 4. However, the deal's climate-mitigation actions might be insufficient to curtail all risks of increasing global water scarcity by 2050, according to researchers at MIT.&lt;/p&gt;</v>
      </c>
    </row>
    <row r="7" spans="2:6" ht="75" x14ac:dyDescent="0.25">
      <c r="B7" s="2" t="s">
        <v>743</v>
      </c>
      <c r="C7" s="5" t="s">
        <v>89</v>
      </c>
      <c r="F7" s="21" t="str">
        <f t="shared" si="0"/>
        <v>&lt;h5&gt;&lt;a href='http://x.aspe.org/y.z?l=http%3a%2f%2fwww.iea.org%2fpublications%2ffreepublications%2fpublication%2fmediumtermenergyefficiency2016.pdf&amp;j=320701235&amp;e=3624&amp;p=1&amp;t=h&amp;'&gt;全球节能效率稍有提高&lt;/a&gt;&lt;/h5&gt;</v>
      </c>
    </row>
    <row r="8" spans="2:6" ht="75" x14ac:dyDescent="0.25">
      <c r="B8" s="2" t="str">
        <f>[1]!modEmail.GetURL(C8)</f>
        <v>http://x.aspe.org/y.z?l=http%3a%2f%2fwww.iea.org%2fpublications%2ffreepublications%2fpublication%2fmediumtermenergyefficiency2016.pdf&amp;j=320701235&amp;e=3624&amp;p=1&amp;t=h&amp;</v>
      </c>
      <c r="C8" s="3" t="s">
        <v>90</v>
      </c>
      <c r="F8" s="21" t="str">
        <f t="shared" si="1"/>
        <v>&lt;p&gt;Despite lower energy prices, the amount of energy used per unit of GDP improved by 1.8 percent last year, exceeding the 1.5 percent gain of 2014 and tripling the average rate seen over the past decade, according to a new report by the International Energy Agency. &lt;/p&gt;</v>
      </c>
    </row>
    <row r="9" spans="2:6" ht="28.5" x14ac:dyDescent="0.25">
      <c r="B9" s="2" t="s">
        <v>744</v>
      </c>
      <c r="C9" s="5" t="s">
        <v>91</v>
      </c>
      <c r="F9" s="20" t="str">
        <f t="shared" ref="F9:F11" si="2">"&lt;h5&gt;"&amp;B9&amp;"&lt;/h5&gt;"</f>
        <v>&lt;h5&gt;今年WaterSence合作成员名单宣布&lt;/h5&gt;</v>
      </c>
    </row>
    <row r="10" spans="2:6" ht="105" x14ac:dyDescent="0.25">
      <c r="B10" s="2" t="str">
        <f>[1]!modEmail.GetURL(C10)</f>
        <v>http://x.aspe.org/y.z?l=https%3a%2f%2fwww3.epa.gov%2fwatersense%2fpartners%2fwinners_2016.html&amp;j=320701235&amp;e=3624&amp;p=1&amp;t=h&amp;</v>
      </c>
      <c r="C10" s="3" t="s">
        <v>92</v>
      </c>
      <c r="F10" s="20" t="str">
        <f t="shared" ref="F10:F12" si="3">"&lt;p&gt;" &amp; LEFT(C10,LEN(C10)-6)&amp;" &lt;a href='"&amp;B10&amp;"'&gt;"&amp;MID(C10,LEN(C10)-5,5)&amp;"&lt;/a&gt;"&amp;RIGHT(C10,1)&amp;"&lt;/p&gt;"</f>
        <v>&lt;p&gt;Delta Faucet Company and Kohler once again were recognized by the U.S. EPA as Sustained Excellence Award winners.  &lt;a href='http://x.aspe.org/y.z?l=https%3a%2f%2fwww3.epa.gov%2fwatersense%2fpartners%2fwinners_2016.html&amp;j=320701235&amp;e=3624&amp;p=1&amp;t=h&amp;'&gt;More&gt;&lt;/a&gt;&gt;&lt;/p&gt;</v>
      </c>
    </row>
    <row r="11" spans="2:6" ht="30" x14ac:dyDescent="0.25">
      <c r="B11" s="2" t="s">
        <v>745</v>
      </c>
      <c r="C11" s="5" t="s">
        <v>93</v>
      </c>
      <c r="F11" s="20" t="str">
        <f t="shared" si="2"/>
        <v>&lt;h5&gt;马萨诸塞州和加州并列2016年节能效率记分卡第一名&lt;/h5&gt;</v>
      </c>
    </row>
    <row r="12" spans="2:6" ht="95.25" customHeight="1" x14ac:dyDescent="0.25">
      <c r="B12" s="2" t="str">
        <f>[1]!modEmail.GetURL(C12)</f>
        <v>http://x.aspe.org/y.z?l=http%3a%2f%2faceee.org%2fpress%2f2016%2f09%2fcalifornia-golden-again-energy&amp;j=320701235&amp;e=3624&amp;p=1&amp;t=h&amp;</v>
      </c>
      <c r="C12" s="3" t="s">
        <v>94</v>
      </c>
      <c r="F12" s="20" t="str">
        <f t="shared" si="3"/>
        <v>&lt;p&gt;The balance of the top 10 consisted of Vermont, Rhode Island, Connecticut and New York (tied), Oregon, Washington, Maryland, and Minnesota.  &lt;a href='http://x.aspe.org/y.z?l=http%3a%2f%2faceee.org%2fpress%2f2016%2f09%2fcalifornia-golden-again-energy&amp;j=320701235&amp;e=3624&amp;p=1&amp;t=h&amp;'&gt;More&gt;&lt;/a&gt;&gt;&lt;/p&gt;</v>
      </c>
    </row>
    <row r="13" spans="2:6" ht="90" x14ac:dyDescent="0.25">
      <c r="B13" s="2" t="s">
        <v>746</v>
      </c>
      <c r="C13" s="5" t="s">
        <v>95</v>
      </c>
      <c r="F13" s="21" t="str">
        <f t="shared" ref="F13" si="4">"&lt;h5&gt;&lt;a href='"&amp;B14&amp;"'&gt;"&amp;B13&amp;"&lt;/a&gt;&lt;/h5&gt;"</f>
        <v>&lt;h5&gt;&lt;a href='http://x.aspe.org/y.z?l=https%3a%2f%2fwww.epa.gov%2fsites%2fproduction%2ffiles%2f2016-09%2fdocuments%2flegionella_document_master_september_2016_final.pdf&amp;j=320701235&amp;e=3624&amp;p=1&amp;t=h&amp;'&gt;EPA回顾预防军团菌策略&lt;/a&gt;&lt;/h5&gt;</v>
      </c>
    </row>
    <row r="14" spans="2:6" ht="105" x14ac:dyDescent="0.25">
      <c r="B14" s="2" t="str">
        <f>[1]!modEmail.GetURL(C14)</f>
        <v>http://x.aspe.org/y.z?l=https%3a%2f%2fwww.epa.gov%2fsites%2fproduction%2ffiles%2f2016-09%2fdocuments%2flegionella_document_master_september_2016_final.pdf&amp;j=320701235&amp;e=3624&amp;p=1&amp;t=h&amp;</v>
      </c>
      <c r="C14" s="3" t="s">
        <v>96</v>
      </c>
      <c r="F14" s="21" t="str">
        <f t="shared" ref="F14" si="5">"&lt;p&gt;"&amp;C14&amp;"&lt;/p&gt;"</f>
        <v>&lt;p&gt;This document summarizes different technologies to control Legionella growth, provides information about water quality issues that could result when using the technologies, and discusses critical risk management approaches to address risks in various parts of premise plumbing systems for commercial and institutional facilities.&lt;/p&gt;</v>
      </c>
    </row>
    <row r="15" spans="2:6" ht="60" x14ac:dyDescent="0.25">
      <c r="B15" s="2" t="s">
        <v>747</v>
      </c>
      <c r="C15" s="5" t="s">
        <v>97</v>
      </c>
      <c r="F15" s="21" t="str">
        <f t="shared" ref="F15" si="6">"&lt;h5&gt;&lt;a href='"&amp;B16&amp;"'&gt;"&amp;B15&amp;"&lt;/a&gt;&lt;/h5&gt;"</f>
        <v>&lt;h5&gt;&lt;a href='http://x.aspe.org/y.z?l=https%3a%2f%2fplumbingtermoftheday.wordpress.com%2f&amp;j=320701235&amp;e=3624&amp;p=1&amp;t=h&amp;'&gt;每天一个建筑给水排水术语开始了&lt;/a&gt;&lt;/h5&gt;</v>
      </c>
    </row>
    <row r="16" spans="2:6" ht="90" x14ac:dyDescent="0.25">
      <c r="B16" s="2" t="str">
        <f>[1]!modEmail.GetURL(C16)</f>
        <v>http://x.aspe.org/y.z?l=https%3a%2f%2fplumbingtermoftheday.wordpress.com%2f&amp;j=320701235&amp;e=3624&amp;p=1&amp;t=h&amp;</v>
      </c>
      <c r="C16" s="3" t="s">
        <v>98</v>
      </c>
      <c r="F16" s="21" t="str">
        <f t="shared" ref="F16" si="7">"&lt;p&gt;"&amp;C16&amp;"&lt;/p&gt;"</f>
        <v>&lt;p&gt;ASSE International and Plumbers Without Borders have collaborated to provide a new plumbing-related term and definition pulled from the ASSE International Plumbing Dictionary every day on a new Plumbing Term of the Day blog.&lt;/p&gt;</v>
      </c>
    </row>
    <row r="17" spans="2:6" ht="28.5" x14ac:dyDescent="0.25">
      <c r="B17" s="2" t="s">
        <v>748</v>
      </c>
      <c r="C17" s="5" t="s">
        <v>99</v>
      </c>
      <c r="F17" s="20" t="str">
        <f t="shared" ref="F17:F21" si="8">"&lt;h5&gt;"&amp;B17&amp;"&lt;/h5&gt;"</f>
        <v>&lt;h5&gt;新博客和播客注重水处理工业&lt;/h5&gt;</v>
      </c>
    </row>
    <row r="18" spans="2:6" ht="105" x14ac:dyDescent="0.25">
      <c r="B18" s="2" t="str">
        <f>[1]!modEmail.GetURL(C18)</f>
        <v>http://x.aspe.org/y.z?l=https%3a%2f%2fwww.wqa.org%2fprograms-services%2fresources%2fnews-releases%2fid%2f103%2fwqa-launches-podcast-and-blog&amp;j=320701235&amp;e=3624&amp;p=1&amp;t=h&amp;</v>
      </c>
      <c r="C18" s="3" t="s">
        <v>100</v>
      </c>
      <c r="F18" s="20" t="str">
        <f t="shared" ref="F18:F22" si="9">"&lt;p&gt;" &amp; LEFT(C18,LEN(C18)-6)&amp;" &lt;a href='"&amp;B18&amp;"'&gt;"&amp;MID(C18,LEN(C18)-5,5)&amp;"&lt;/a&gt;"&amp;RIGHT(C18,1)&amp;"&lt;/p&gt;"</f>
        <v>&lt;p&gt;The Water Quality Association has launched a new podcast called WQA Radio and a blog, H2O, to keep the industry and public informed on water treatment issues and WQA initiatives.  &lt;a href='http://x.aspe.org/y.z?l=https%3a%2f%2fwww.wqa.org%2fprograms-services%2fresources%2fnews-releases%2fid%2f103%2fwqa-launches-podcast-and-blog&amp;j=320701235&amp;e=3624&amp;p=1&amp;t=h&amp;'&gt;More&gt;&lt;/a&gt;&gt;&lt;/p&gt;</v>
      </c>
    </row>
    <row r="19" spans="2:6" ht="28.5" x14ac:dyDescent="0.25">
      <c r="B19" s="2" t="s">
        <v>749</v>
      </c>
      <c r="C19" s="5" t="s">
        <v>101</v>
      </c>
      <c r="F19" s="20" t="str">
        <f t="shared" si="8"/>
        <v>&lt;h5&gt;墨西哥颁布第一部能耗效率法典&lt;/h5&gt;</v>
      </c>
    </row>
    <row r="20" spans="2:6" ht="105" x14ac:dyDescent="0.25">
      <c r="B20" s="2" t="str">
        <f>[1]!modEmail.GetURL(C20)</f>
        <v>http://x.aspe.org/y.z?l=http%3a%2f%2fmedia.iccsafe.org%2f2016_MarComm%2fNews_Releases%2fCORP_092916_NR_ICC_and_MEX_Energy_Efficiency_Model_wo_optout.html&amp;j=320701235&amp;e=3624&amp;p=1&amp;t=h&amp;</v>
      </c>
      <c r="C20" s="3" t="s">
        <v>102</v>
      </c>
      <c r="F20" s="20" t="str">
        <f t="shared" si="9"/>
        <v>&lt;p&gt;The code establishes minimum requirements for energy efficiency in nonresidential buildings as well as three-story or less residential buildings and is based on the International Energy Conservation Code.  &lt;a href='http://x.aspe.org/y.z?l=http%3a%2f%2fmedia.iccsafe.org%2f2016_MarComm%2fNews_Releases%2fCORP_092916_NR_ICC_and_MEX_Energy_Efficiency_Model_wo_optout.html&amp;j=320701235&amp;e=3624&amp;p=1&amp;t=h&amp;'&gt;More&gt;&lt;/a&gt;&gt;&lt;/p&gt;</v>
      </c>
    </row>
    <row r="21" spans="2:6" ht="28.5" x14ac:dyDescent="0.25">
      <c r="B21" s="2" t="s">
        <v>750</v>
      </c>
      <c r="C21" s="5" t="s">
        <v>103</v>
      </c>
      <c r="F21" s="20" t="str">
        <f t="shared" si="8"/>
        <v>&lt;h5&gt;征求对保健规范的意见&lt;/h5&gt;</v>
      </c>
    </row>
    <row r="22" spans="2:6" ht="90" x14ac:dyDescent="0.25">
      <c r="B22" s="2" t="str">
        <f>[1]!modEmail.GetURL(C22)</f>
        <v>http://x.aspe.org/y.z?l=http%3a%2f%2fwww.fgiguidelines.org%2f2018-revision-cycle-public-comment-period-opens%2f&amp;j=320701235&amp;e=3624&amp;p=1&amp;t=h&amp;</v>
      </c>
      <c r="C22" s="3" t="s">
        <v>104</v>
      </c>
      <c r="F22" s="20" t="str">
        <f t="shared" si="9"/>
        <v>&lt;p&gt;The Facility Guidelines Institute is accepting comments on the three draft 2018 FGI Guidelines documents through December 12, 2016.  &lt;a href='http://x.aspe.org/y.z?l=http%3a%2f%2fwww.fgiguidelines.org%2f2018-revision-cycle-public-comment-period-opens%2f&amp;j=320701235&amp;e=3624&amp;p=1&amp;t=h&amp;'&gt;More&gt;&lt;/a&gt;&gt;&lt;/p&gt;</v>
      </c>
    </row>
    <row r="23" spans="2:6" ht="75" x14ac:dyDescent="0.25">
      <c r="B23" s="2" t="s">
        <v>751</v>
      </c>
      <c r="C23" s="5" t="s">
        <v>105</v>
      </c>
      <c r="F23" s="21" t="str">
        <f t="shared" ref="F23:F25" si="10">"&lt;h5&gt;&lt;a href='"&amp;B24&amp;"'&gt;"&amp;B23&amp;"&lt;/a&gt;&lt;/h5&gt;"</f>
        <v>&lt;h5&gt;&lt;a href='http://x.aspe.org/y.z?l=http%3a%2f%2fwww.sustainablesites.org%2fsites-ap&amp;j=320701235&amp;e=3624&amp;p=1&amp;t=h&amp;'&gt;GBCI宣布一项新的可持续性绿化管理标准&lt;/a&gt;&lt;/h5&gt;</v>
      </c>
    </row>
    <row r="24" spans="2:6" ht="90" x14ac:dyDescent="0.25">
      <c r="B24" s="2" t="str">
        <f>[1]!modEmail.GetURL(C24)</f>
        <v>http://x.aspe.org/y.z?l=http%3a%2f%2fwww.sustainablesites.org%2fsites-ap&amp;j=320701235&amp;e=3624&amp;p=1&amp;t=h&amp;</v>
      </c>
      <c r="C24" s="3" t="s">
        <v>106</v>
      </c>
      <c r="F24" s="21" t="str">
        <f t="shared" ref="F24:F26" si="11">"&lt;p&gt;"&amp;C24&amp;"&lt;/p&gt;"</f>
        <v>&lt;p&gt;The SITES AP credential establishes a common framework to define the profession of sustainable landscape design and development and also provides landscape professionals with the opportunity to demonstrate their knowledge, expertise, and commitment to the profession.&lt;/p&gt;</v>
      </c>
    </row>
    <row r="25" spans="2:6" ht="45" x14ac:dyDescent="0.25">
      <c r="B25" s="2" t="s">
        <v>752</v>
      </c>
      <c r="C25" s="5" t="s">
        <v>107</v>
      </c>
      <c r="F25" s="21" t="str">
        <f t="shared" si="10"/>
        <v>&lt;h5&gt;&lt;a href='http://x.aspe.org/y.z?l=http%3a%2f%2fwww.water-reuse.eu%2f&amp;j=320701235&amp;e=3624&amp;p=1&amp;t=h&amp;'&gt;欧洲水回用界成立新的工业联盟&lt;/a&gt;&lt;/h5&gt;</v>
      </c>
    </row>
    <row r="26" spans="2:6" ht="75" x14ac:dyDescent="0.25">
      <c r="B26" s="2" t="str">
        <f>[1]!modEmail.GetURL(C26)</f>
        <v>http://x.aspe.org/y.z?l=http%3a%2f%2fwww.water-reuse.eu%2f&amp;j=320701235&amp;e=3624&amp;p=1&amp;t=h&amp;</v>
      </c>
      <c r="C26" s="3" t="s">
        <v>108</v>
      </c>
      <c r="F26" s="21" t="str">
        <f t="shared" si="11"/>
        <v>&lt;p&gt;Water Reuse Europe offers a range of services for both commercial companies and public organizations involved in water reuse scheme design, operation, and regulation.&lt;/p&gt;</v>
      </c>
    </row>
    <row r="27" spans="2:6" ht="30" x14ac:dyDescent="0.25">
      <c r="B27" s="2" t="s">
        <v>753</v>
      </c>
      <c r="C27" s="5" t="s">
        <v>109</v>
      </c>
      <c r="F27" s="20" t="str">
        <f t="shared" ref="F27" si="12">"&lt;h5&gt;"&amp;B27&amp;"&lt;/h5&gt;"</f>
        <v>&lt;h5&gt;ICC-ES与创新研究实验室（Innovation Research Labs）合作&lt;/h5&gt;</v>
      </c>
    </row>
    <row r="28" spans="2:6" ht="90" x14ac:dyDescent="0.25">
      <c r="B28" s="2" t="str">
        <f>[1]!modEmail.GetURL(C28)</f>
        <v>http://x.aspe.org/y.z?l=http%3a%2f%2fwww.icc-es.org%2fNews%2fNR%2f2016%2f100416-ES-IRL.shtml&amp;j=320701235&amp;e=3624&amp;p=1&amp;t=h&amp;</v>
      </c>
      <c r="C28" s="3" t="s">
        <v>110</v>
      </c>
      <c r="F28" s="20" t="str">
        <f t="shared" ref="F28" si="13">"&lt;p&gt;" &amp; LEFT(C28,LEN(C28)-6)&amp;" &lt;a href='"&amp;B28&amp;"'&gt;"&amp;MID(C28,LEN(C28)-5,5)&amp;"&lt;/a&gt;"&amp;RIGHT(C28,1)&amp;"&lt;/p&gt;"</f>
        <v>&lt;p&gt;This cooperative agreement combines testing, evaluation, and listing services under one umbrella for plumbing, mechanical, and fuel gas product manufacturers.  &lt;a href='http://x.aspe.org/y.z?l=http%3a%2f%2fwww.icc-es.org%2fNews%2fNR%2f2016%2f100416-ES-IRL.shtml&amp;j=320701235&amp;e=3624&amp;p=1&amp;t=h&amp;'&gt;More&gt;&lt;/a&gt;&gt;&lt;/p&gt;</v>
      </c>
    </row>
    <row r="29" spans="2:6" x14ac:dyDescent="0.25">
      <c r="C29" s="4"/>
    </row>
  </sheetData>
  <hyperlinks>
    <hyperlink ref="C8" r:id="rId1" display="http://x.aspe.org/y.z?l=http%3a%2f%2fwww.iea.org%2fpublications%2ffreepublications%2fpublication%2fmediumtermenergyefficiency2016.pdf&amp;j=320701235&amp;e=3624&amp;p=1&amp;t=h&amp;"/>
    <hyperlink ref="C10" r:id="rId2" display="http://x.aspe.org/y.z?l=https%3a%2f%2fwww3.epa.gov%2fwatersense%2fpartners%2fwinners_2016.html&amp;j=320701235&amp;e=3624&amp;p=1&amp;t=h&amp;"/>
    <hyperlink ref="C12" r:id="rId3" display="http://x.aspe.org/y.z?l=http%3a%2f%2faceee.org%2fpress%2f2016%2f09%2fcalifornia-golden-again-energy&amp;j=320701235&amp;e=3624&amp;p=1&amp;t=h&amp;"/>
    <hyperlink ref="C14" r:id="rId4" display="http://x.aspe.org/y.z?l=https%3a%2f%2fwww.epa.gov%2fsites%2fproduction%2ffiles%2f2016-09%2fdocuments%2flegionella_document_master_september_2016_final.pdf&amp;j=320701235&amp;e=3624&amp;p=1&amp;t=h&amp;"/>
    <hyperlink ref="C16" r:id="rId5" display="http://x.aspe.org/y.z?l=https%3a%2f%2fplumbingtermoftheday.wordpress.com%2f&amp;j=320701235&amp;e=3624&amp;p=1&amp;t=h&amp;"/>
    <hyperlink ref="C18" r:id="rId6" display="http://x.aspe.org/y.z?l=https%3a%2f%2fwww.wqa.org%2fprograms-services%2fresources%2fnews-releases%2fid%2f103%2fwqa-launches-podcast-and-blog&amp;j=320701235&amp;e=3624&amp;p=1&amp;t=h&amp;"/>
    <hyperlink ref="C20" r:id="rId7" display="http://x.aspe.org/y.z?l=http%3a%2f%2fmedia.iccsafe.org%2f2016_MarComm%2fNews_Releases%2fCORP_092916_NR_ICC_and_MEX_Energy_Efficiency_Model_wo_optout.html&amp;j=320701235&amp;e=3624&amp;p=1&amp;t=h&amp;"/>
    <hyperlink ref="C22" r:id="rId8" display="http://x.aspe.org/y.z?l=http%3a%2f%2fwww.fgiguidelines.org%2f2018-revision-cycle-public-comment-period-opens%2f&amp;j=320701235&amp;e=3624&amp;p=1&amp;t=h&amp;"/>
    <hyperlink ref="C24" r:id="rId9" display="http://x.aspe.org/y.z?l=http%3a%2f%2fwww.sustainablesites.org%2fsites-ap&amp;j=320701235&amp;e=3624&amp;p=1&amp;t=h&amp;"/>
    <hyperlink ref="C26" r:id="rId10" display="http://x.aspe.org/y.z?l=http%3a%2f%2fwww.water-reuse.eu%2f&amp;j=320701235&amp;e=3624&amp;p=1&amp;t=h&amp;"/>
    <hyperlink ref="C28" r:id="rId11" display="http://x.aspe.org/y.z?l=http%3a%2f%2fwww.icc-es.org%2fNews%2fNR%2f2016%2f100416-ES-IRL.shtml&amp;j=320701235&amp;e=3624&amp;p=1&amp;t=h&amp;"/>
  </hyperlinks>
  <pageMargins left="0.7" right="0.7" top="0.75" bottom="0.75" header="0.3" footer="0.3"/>
  <pageSetup orientation="portrait" r:id="rId1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4"/>
  <sheetViews>
    <sheetView workbookViewId="0">
      <selection activeCell="F5" sqref="F5:F8"/>
    </sheetView>
  </sheetViews>
  <sheetFormatPr defaultRowHeight="15" x14ac:dyDescent="0.25"/>
  <cols>
    <col min="2" max="2" width="41.140625" style="2" customWidth="1"/>
    <col min="3" max="3" width="55.42578125" style="2" customWidth="1"/>
    <col min="4" max="5" width="3.7109375" customWidth="1"/>
    <col min="6" max="6" width="61.42578125" style="2" customWidth="1"/>
  </cols>
  <sheetData>
    <row r="5" spans="2:6" ht="60" x14ac:dyDescent="0.25">
      <c r="B5" s="2" t="s">
        <v>86</v>
      </c>
      <c r="C5" s="5" t="s">
        <v>74</v>
      </c>
      <c r="F5" s="21" t="str">
        <f t="shared" ref="F5" si="0">"&lt;h5&gt;&lt;a href='"&amp;B6&amp;"'&gt;"&amp;B5&amp;"&lt;/a&gt;&lt;/h5&gt;"</f>
        <v>&lt;h5&gt;&lt;a href='http://x.aspe.org/y.z?l=http%3a%2f%2fwww.acec.org%2fdefault%2fassets%2fFile%2fACEC_EBI_Report_16Q3.pdf&amp;j=320774913&amp;e=3625&amp;p=1&amp;t=h&amp;'&gt;工程公司的领导们对未来乐观&lt;/a&gt;&lt;/h5&gt;</v>
      </c>
    </row>
    <row r="6" spans="2:6" ht="75" x14ac:dyDescent="0.25">
      <c r="B6" s="2" t="str">
        <f>[1]!modEmail.GetURL(C6)</f>
        <v>http://x.aspe.org/y.z?l=http%3a%2f%2fwww.acec.org%2fdefault%2fassets%2fFile%2fACEC_EBI_Report_16Q3.pdf&amp;j=320774913&amp;e=3625&amp;p=1&amp;t=h&amp;</v>
      </c>
      <c r="C6" s="3" t="s">
        <v>75</v>
      </c>
      <c r="F6" s="21" t="str">
        <f t="shared" ref="F6" si="1">"&lt;p&gt;"&amp;C6&amp;"&lt;/p&gt;"</f>
        <v>&lt;p&gt;Expectations for improved market conditions, profitability prospects, and backlog growth for the coming year all improved, according to the third-quarter 2016 Engineering Business Index, published by the American Council of Engineering Companies.&lt;/p&gt;</v>
      </c>
    </row>
    <row r="7" spans="2:6" x14ac:dyDescent="0.25">
      <c r="B7" s="2" t="s">
        <v>754</v>
      </c>
      <c r="C7" s="5" t="s">
        <v>76</v>
      </c>
      <c r="F7" s="20" t="str">
        <f t="shared" ref="F7" si="2">"&lt;h5&gt;"&amp;B7&amp;"&lt;/h5&gt;"</f>
        <v>&lt;h5&gt;弃用氢氟碳化物（HFC）达成协议&lt;/h5&gt;</v>
      </c>
    </row>
    <row r="8" spans="2:6" ht="90" x14ac:dyDescent="0.25">
      <c r="B8" s="2" t="str">
        <f>[1]!modEmail.GetURL(C8)</f>
        <v>http://x.aspe.org/y.z?l=https%3a%2f%2fsustainablebusiness.com%2findex.cfm%2fgo%2fnews.display%2fid%2f26679&amp;j=320774913&amp;e=3625&amp;p=1&amp;t=h&amp;</v>
      </c>
      <c r="C8" s="3" t="s">
        <v>77</v>
      </c>
      <c r="F8" s="20" t="str">
        <f t="shared" ref="F8" si="3">"&lt;p&gt;" &amp; LEFT(C8,LEN(C8)-6)&amp;" &lt;a href='"&amp;B8&amp;"'&gt;"&amp;MID(C8,LEN(C8)-5,5)&amp;"&lt;/a&gt;"&amp;RIGHT(C8,1)&amp;"&lt;/p&gt;"</f>
        <v>&lt;p&gt;Under the Kigali Agreement, an amendment to the Montreal Protocol, HFC levels in the atmosphere will be cut 80-85 percent by 2047, eliminating 70 billion tons of carbon emissions.  &lt;a href='http://x.aspe.org/y.z?l=https%3a%2f%2fsustainablebusiness.com%2findex.cfm%2fgo%2fnews.display%2fid%2f26679&amp;j=320774913&amp;e=3625&amp;p=1&amp;t=h&amp;'&gt;More&gt;&lt;/a&gt;&gt;&lt;/p&gt;</v>
      </c>
    </row>
    <row r="9" spans="2:6" ht="150" x14ac:dyDescent="0.25">
      <c r="B9" s="2" t="s">
        <v>755</v>
      </c>
      <c r="C9" s="5" t="s">
        <v>78</v>
      </c>
      <c r="F9" s="21" t="str">
        <f t="shared" ref="F9" si="4">"&lt;h5&gt;&lt;a href='"&amp;B10&amp;"'&gt;"&amp;B9&amp;"&lt;/a&gt;&lt;/h5&gt;"</f>
        <v>&lt;h5&gt;&lt;a href='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gt;您饮用瓶装水的习惯是如何伤害环境的？&lt;/a&gt;&lt;/h5&gt;</v>
      </c>
    </row>
    <row r="10" spans="2:6" ht="180" x14ac:dyDescent="0.25">
      <c r="B10" s="2" t="str">
        <f>[1]!modEmail.GetURL(C10)</f>
        <v>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v>
      </c>
      <c r="C10" s="3" t="s">
        <v>79</v>
      </c>
      <c r="F10" s="21" t="str">
        <f t="shared" ref="F10" si="5">"&lt;p&gt;"&amp;C10&amp;"&lt;/p&gt;"</f>
        <v>&lt;p&gt;An interactive quiz from The New York Times compares your bottled water drinking habits to those of other Americans and includes interesting stats on how bottled water consumption affects the environment.&lt;/p&gt;</v>
      </c>
    </row>
    <row r="11" spans="2:6" ht="30" x14ac:dyDescent="0.25">
      <c r="B11" s="2" t="s">
        <v>756</v>
      </c>
      <c r="C11" s="5" t="s">
        <v>80</v>
      </c>
      <c r="F11" s="20" t="str">
        <f t="shared" ref="F11:F15" si="6">"&lt;h5&gt;"&amp;B11&amp;"&lt;/h5&gt;"</f>
        <v>&lt;h5&gt;联合国出书说明超大城市将如何面临缺水的挑战&lt;/h5&gt;</v>
      </c>
    </row>
    <row r="12" spans="2:6" ht="115.5" customHeight="1" x14ac:dyDescent="0.25">
      <c r="B12" s="2" t="str">
        <f>[1]!modEmail.GetURL(C12)</f>
        <v>http://x.aspe.org/y.z?l=http%3a%2f%2fen.unesco.org%2fnews%2femblematic-megacities-address-threats-climate-change-their-water-related-needs&amp;j=320774913&amp;e=3625&amp;p=1&amp;t=h&amp;</v>
      </c>
      <c r="C12" s="3" t="s">
        <v>81</v>
      </c>
      <c r="F12" s="20" t="str">
        <f t="shared" ref="F12:F16" si="7">"&lt;p&gt;" &amp; LEFT(C12,LEN(C12)-6)&amp;" &lt;a href='"&amp;B12&amp;"'&gt;"&amp;MID(C12,LEN(C12)-5,5)&amp;"&lt;/a&gt;"&amp;RIGHT(C12,1)&amp;"&lt;/p&gt;"</f>
        <v>&lt;p&gt;In an effort to share solutions to water scarcity issues in urban centers with more than 10 million inhabitants, "Water, Megacities, and Global Change" by UNESCO details the strategies of 15 megacities related to water, sanitation, and rainwater drainage.  &lt;a href='http://x.aspe.org/y.z?l=http%3a%2f%2fen.unesco.org%2fnews%2femblematic-megacities-address-threats-climate-change-their-water-related-needs&amp;j=320774913&amp;e=3625&amp;p=1&amp;t=h&amp;'&gt;More&gt;&lt;/a&gt;&gt;&lt;/p&gt;</v>
      </c>
    </row>
    <row r="13" spans="2:6" x14ac:dyDescent="0.25">
      <c r="B13" s="2" t="s">
        <v>757</v>
      </c>
      <c r="C13" s="5" t="s">
        <v>82</v>
      </c>
      <c r="F13" s="20" t="str">
        <f t="shared" si="6"/>
        <v>&lt;h5&gt;两个雨水利用协会ARCSA和TRCA合并&lt;/h5&gt;</v>
      </c>
    </row>
    <row r="14" spans="2:6" ht="120" x14ac:dyDescent="0.25">
      <c r="B14" s="2" t="str">
        <f>[1]!modEmail.GetURL(C14)</f>
        <v>http://x.aspe.org/y.z?l=http%3a%2f%2fwww.arcsa.org%2f%3fpage%3dnotice&amp;j=320774913&amp;e=3625&amp;p=1&amp;t=h&amp;</v>
      </c>
      <c r="C14" s="3" t="s">
        <v>83</v>
      </c>
      <c r="F14" s="20" t="str">
        <f t="shared" si="7"/>
        <v>&lt;p&gt;As of September 16, the Texas Rainwater Catchment Association and the American Rainwater Catchment Systems Association officially reorganized, with the Texas group taking the ARCSA name and serving nationwide while the original ARCSA changed its name to the ARCSA Foundation.  &lt;a href='http://x.aspe.org/y.z?l=http%3a%2f%2fwww.arcsa.org%2f%3fpage%3dnotice&amp;j=320774913&amp;e=3625&amp;p=1&amp;t=h&amp;'&gt;More&gt;&lt;/a&gt;&gt;&lt;/p&gt;</v>
      </c>
    </row>
    <row r="15" spans="2:6" ht="28.5" x14ac:dyDescent="0.25">
      <c r="B15" s="2" t="s">
        <v>758</v>
      </c>
      <c r="C15" s="5" t="s">
        <v>84</v>
      </c>
      <c r="F15" s="20" t="str">
        <f t="shared" si="6"/>
        <v>&lt;h5&gt;水研究所和IWSH基金会签署了解备忘录&lt;/h5&gt;</v>
      </c>
    </row>
    <row r="16" spans="2:6" ht="139.5" customHeight="1" x14ac:dyDescent="0.25">
      <c r="B16" s="2" t="str">
        <f>[1]!modEmail.GetURL(C16)</f>
        <v>http://x.aspe.org/y.z?l=http%3a%2f%2fwww.iapmo.org%2fPress%2520Releases%2f2016-10-17%2520IWSH%2520Water%2520Institute%2520MOU.pdf&amp;j=320774913&amp;e=3625&amp;p=1&amp;t=h&amp;</v>
      </c>
      <c r="C16" s="3" t="s">
        <v>85</v>
      </c>
      <c r="F16" s="20" t="str">
        <f t="shared" si="7"/>
        <v>&lt;p&gt;The two organizations will work together to enhance the provision of safe and affordable water, sanitation systems, and equipment, including the development of a pilot program centered on providing safe water and sanitation services for medical facilities.  &lt;a href='http://x.aspe.org/y.z?l=http%3a%2f%2fwww.iapmo.org%2fPress%2520Releases%2f2016-10-17%2520IWSH%2520Water%2520Institute%2520MOU.pdf&amp;j=320774913&amp;e=3625&amp;p=1&amp;t=h&amp;'&gt;More&gt;&lt;/a&gt;&gt;&lt;/p&gt;</v>
      </c>
    </row>
    <row r="17" spans="2:3" x14ac:dyDescent="0.25">
      <c r="B17" s="2" t="str">
        <f>[1]!modEmail.GetURL(C17)</f>
        <v/>
      </c>
      <c r="C17" s="4"/>
    </row>
    <row r="18" spans="2:3" x14ac:dyDescent="0.25">
      <c r="C18" s="5"/>
    </row>
    <row r="19" spans="2:3" x14ac:dyDescent="0.25">
      <c r="B19" s="2" t="str">
        <f>[1]!modEmail.GetURL(C19)</f>
        <v/>
      </c>
      <c r="C19" s="3"/>
    </row>
    <row r="20" spans="2:3" x14ac:dyDescent="0.25">
      <c r="C20" s="5"/>
    </row>
    <row r="21" spans="2:3" x14ac:dyDescent="0.25">
      <c r="B21" s="2" t="str">
        <f>[1]!modEmail.GetURL(C21)</f>
        <v/>
      </c>
      <c r="C21" s="3"/>
    </row>
    <row r="22" spans="2:3" x14ac:dyDescent="0.25">
      <c r="C22" s="7"/>
    </row>
    <row r="23" spans="2:3" x14ac:dyDescent="0.25">
      <c r="B23" s="2" t="str">
        <f>[1]!modEmail.GetURL(C23)</f>
        <v/>
      </c>
      <c r="C23" s="7"/>
    </row>
    <row r="24" spans="2:3" x14ac:dyDescent="0.25">
      <c r="C24" s="4"/>
    </row>
  </sheetData>
  <hyperlinks>
    <hyperlink ref="C6" r:id="rId1" display="http://x.aspe.org/y.z?l=http%3a%2f%2fwww.acec.org%2fdefault%2fassets%2fFile%2fACEC_EBI_Report_16Q3.pdf&amp;j=320774913&amp;e=3625&amp;p=1&amp;t=h&amp;"/>
    <hyperlink ref="C8" r:id="rId2" display="http://x.aspe.org/y.z?l=https%3a%2f%2fsustainablebusiness.com%2findex.cfm%2fgo%2fnews.display%2fid%2f26679&amp;j=320774913&amp;e=3625&amp;p=1&amp;t=h&amp;"/>
    <hyperlink ref="C10" r:id="rId3" display="http://x.aspe.org/y.z?l=http%3a%2f%2fwww.nytimes.com%2finteractive%2f2016%2fscience%2fbottled-water-or-tap.html%3frref%3dcollection%252Fsectioncollection%252Fearth%26amp%3baction%3dclick%26amp%3bcontentCollection%3dearth%26amp%3bregion%3drank%26amp%3bmodule%3dpackage%26amp%3bversion%3dhighlights%26amp%3bcontentPlacement%3d2%26amp%3bpgtype%3dsectionfront%26amp%3b_r%3d1&amp;j=320774913&amp;e=3625&amp;p=1&amp;t=h&amp;"/>
    <hyperlink ref="C12" r:id="rId4" display="http://x.aspe.org/y.z?l=http%3a%2f%2fen.unesco.org%2fnews%2femblematic-megacities-address-threats-climate-change-their-water-related-needs&amp;j=320774913&amp;e=3625&amp;p=1&amp;t=h&amp;"/>
    <hyperlink ref="C14" r:id="rId5" display="http://x.aspe.org/y.z?l=http%3a%2f%2fwww.arcsa.org%2f%3fpage%3dnotice&amp;j=320774913&amp;e=3625&amp;p=1&amp;t=h&amp;"/>
    <hyperlink ref="C16" r:id="rId6" display="http://x.aspe.org/y.z?l=http%3a%2f%2fwww.iapmo.org%2fPress%2520Releases%2f2016-10-17%2520IWSH%2520Water%2520Institute%2520MOU.pdf&amp;j=320774913&amp;e=3625&amp;p=1&amp;t=h&amp;"/>
    <hyperlink ref="C7" r:id="rId7" display="http://x.aspe.org/y.z?l=http://plasticpipe.org/building-construction/index.html&amp;j=320774913&amp;e=3625&amp;p=1&amp;t=h&amp;"/>
  </hyperlinks>
  <pageMargins left="0.7" right="0.7" top="0.75" bottom="0.75" header="0.3" footer="0.3"/>
  <pageSetup orientation="portrait"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8"/>
  <sheetViews>
    <sheetView workbookViewId="0">
      <selection activeCell="F13" sqref="F13:F14"/>
    </sheetView>
  </sheetViews>
  <sheetFormatPr defaultRowHeight="15" x14ac:dyDescent="0.25"/>
  <cols>
    <col min="2" max="2" width="41.140625" style="2" customWidth="1"/>
    <col min="3" max="3" width="55.42578125" style="2" customWidth="1"/>
    <col min="4" max="5" width="3.85546875" customWidth="1"/>
    <col min="6" max="6" width="61.42578125" style="2" customWidth="1"/>
  </cols>
  <sheetData>
    <row r="5" spans="2:6" ht="30" x14ac:dyDescent="0.25">
      <c r="B5" s="2" t="s">
        <v>73</v>
      </c>
      <c r="C5" s="5" t="s">
        <v>55</v>
      </c>
      <c r="F5" s="20" t="str">
        <f t="shared" ref="F5:F9" si="0">"&lt;h5&gt;"&amp;B5&amp;"&lt;/h5&gt;"</f>
        <v>&lt;h5&gt;新研究表明，人们更愿意为节水设施出钱而不是灰色（回收）设施&lt;/h5&gt;</v>
      </c>
    </row>
    <row r="6" spans="2:6" ht="105" customHeight="1" x14ac:dyDescent="0.25">
      <c r="B6" s="2" t="str">
        <f>[1]!modEmail.GetURL(C6)</f>
        <v>http://x.aspe.org/y.z?l=http%3a%2f%2fwww.udel.edu%2fudaily%2f2016%2foctober%2fconservation-drinking-water%2f&amp;j=320855404&amp;e=3625&amp;p=1&amp;t=h&amp;</v>
      </c>
      <c r="C6" s="3" t="s">
        <v>56</v>
      </c>
      <c r="F6" s="20" t="str">
        <f t="shared" ref="F6:F10" si="1">"&lt;p&gt;" &amp; LEFT(C6,LEN(C6)-6)&amp;" &lt;a href='"&amp;B6&amp;"'&gt;"&amp;MID(C6,LEN(C6)-5,5)&amp;"&lt;/a&gt;"&amp;RIGHT(C6,1)&amp;"&lt;/p&gt;"</f>
        <v>&lt;p&gt;When given the choice, study participants preferred to invest their money in conservation measures rather than in traditional water treatment plants, according to research from the University of Delaware.  &lt;a href='http://x.aspe.org/y.z?l=http%3a%2f%2fwww.udel.edu%2fudaily%2f2016%2foctober%2fconservation-drinking-water%2f&amp;j=320855404&amp;e=3625&amp;p=1&amp;t=h&amp;'&gt;More&gt;&lt;/a&gt;&gt;&lt;/p&gt;</v>
      </c>
    </row>
    <row r="7" spans="2:6" ht="28.5" x14ac:dyDescent="0.25">
      <c r="B7" s="2" t="s">
        <v>759</v>
      </c>
      <c r="C7" s="5" t="s">
        <v>57</v>
      </c>
      <c r="F7" s="20" t="str">
        <f t="shared" si="0"/>
        <v>&lt;h5&gt;您的碳足迹如何影响北极的冰？&lt;/h5&gt;</v>
      </c>
    </row>
    <row r="8" spans="2:6" ht="141" customHeight="1" x14ac:dyDescent="0.25">
      <c r="B8" s="2" t="str">
        <f>[1]!modEmail.GetURL(C8)</f>
        <v>http://x.aspe.org/y.z?l=https%3a%2f%2fwww.theguardian.com%2fenvironment%2f2016%2fnov%2f03%2fyour-carbon-footprint-destroys-30-square-metres-of-arctic-sea-ice-a-year%3fCMP%3dtwt_a-environment_b-gdneco&amp;j=320855404&amp;e=3625&amp;p=1&amp;t=h&amp;</v>
      </c>
      <c r="C8" s="3" t="s">
        <v>58</v>
      </c>
      <c r="F8" s="20" t="str">
        <f t="shared" si="1"/>
        <v>&lt;p&gt;The average annual emissions of a U.S. citizen is approximately 16 tons, which causes almost 540 square feet of ice loss per year, according to research from the Max-Planck-Institute for Meteorology in Hamburg, Germany.  &lt;a href='http://x.aspe.org/y.z?l=https%3a%2f%2fwww.theguardian.com%2fenvironment%2f2016%2fnov%2f03%2fyour-carbon-footprint-destroys-30-square-metres-of-arctic-sea-ice-a-year%3fCMP%3dtwt_a-environment_b-gdneco&amp;j=320855404&amp;e=3625&amp;p=1&amp;t=h&amp;'&gt;More&gt;&lt;/a&gt;&gt;&lt;/p&gt;</v>
      </c>
    </row>
    <row r="9" spans="2:6" ht="30" x14ac:dyDescent="0.25">
      <c r="B9" s="2" t="s">
        <v>760</v>
      </c>
      <c r="C9" s="5" t="s">
        <v>59</v>
      </c>
      <c r="F9" s="20" t="str">
        <f t="shared" si="0"/>
        <v>&lt;h5&gt;EPA公布了一部指导有效规划雨水利用的新指南&lt;/h5&gt;</v>
      </c>
    </row>
    <row r="10" spans="2:6" ht="138" customHeight="1" x14ac:dyDescent="0.25">
      <c r="B10" s="2" t="str">
        <f>[1]!modEmail.GetURL(C10)</f>
        <v>http://x.aspe.org/y.z?l=https%3a%2f%2fwww.epa.gov%2fnpdes%2fstormwater-planning&amp;j=320855404&amp;e=3625&amp;p=1&amp;t=h&amp;</v>
      </c>
      <c r="C10" s="3" t="s">
        <v>60</v>
      </c>
      <c r="F10" s="20" t="str">
        <f t="shared" si="1"/>
        <v>&lt;p&gt;Community Solutions for Stormwater Management: A Guide for Voluntary Long-Term Planning describes how to develop a stormwater plan that integrates stormwater management with economic development, infrastructure investment, and environmental compliance.  &lt;a href='http://x.aspe.org/y.z?l=https%3a%2f%2fwww.epa.gov%2fnpdes%2fstormwater-planning&amp;j=320855404&amp;e=3625&amp;p=1&amp;t=h&amp;'&gt;More&gt;&lt;/a&gt;&gt;&lt;/p&gt;</v>
      </c>
    </row>
    <row r="11" spans="2:6" ht="28.5" x14ac:dyDescent="0.25">
      <c r="B11" s="2" t="s">
        <v>761</v>
      </c>
      <c r="C11" s="5" t="s">
        <v>61</v>
      </c>
      <c r="F11" s="20" t="str">
        <f t="shared" ref="F11" si="2">"&lt;h5&gt;"&amp;B11&amp;"&lt;/h5&gt;"</f>
        <v>&lt;h5&gt;新版能耗效率标准公布&lt;/h5&gt;</v>
      </c>
    </row>
    <row r="12" spans="2:6" ht="105" x14ac:dyDescent="0.25">
      <c r="B12" s="2" t="str">
        <f>[1]!modEmail.GetURL(C12)</f>
        <v>http://x.aspe.org/y.z?l=https%3a%2f%2fashrae.org%2fnews%2f2016%2fashrae-ies-publish-2016-energy-efficiency-standard&amp;j=320855404&amp;e=3625&amp;p=1&amp;t=h&amp;</v>
      </c>
      <c r="C12" s="3" t="s">
        <v>62</v>
      </c>
      <c r="F12" s="20" t="str">
        <f t="shared" ref="F12" si="3">"&lt;p&gt;" &amp; LEFT(C12,LEN(C12)-6)&amp;" &lt;a href='"&amp;B12&amp;"'&gt;"&amp;MID(C12,LEN(C12)-5,5)&amp;"&lt;/a&gt;"&amp;RIGHT(C12,1)&amp;"&lt;/p&gt;"</f>
        <v>&lt;p&gt;ANSI/ASHRAE/IES Standard 90.1-2016: Energy Efficiency Standard for Buildings Except Low-Rise Residential Buildings includes 125 addenda published since the 2013 standard and contains new requirements for chilled water plant metering.  &lt;a href='http://x.aspe.org/y.z?l=https%3a%2f%2fashrae.org%2fnews%2f2016%2fashrae-ies-publish-2016-energy-efficiency-standard&amp;j=320855404&amp;e=3625&amp;p=1&amp;t=h&amp;'&gt;More&gt;&lt;/a&gt;&gt;&lt;/p&gt;</v>
      </c>
    </row>
    <row r="13" spans="2:6" ht="60" x14ac:dyDescent="0.25">
      <c r="B13" s="2" t="s">
        <v>762</v>
      </c>
      <c r="C13" s="5" t="s">
        <v>63</v>
      </c>
      <c r="F13" s="21" t="str">
        <f>"&lt;h5&gt;&lt;a href='"&amp;B14&amp;"'&gt;"&amp;B13&amp;"&lt;/a&gt;&lt;/h5&gt;"</f>
        <v>&lt;h5&gt;&lt;a href='http://x.aspe.org/y.z?l=https%3a%2f%2fwww.wqa.org%2fconvention%2f&amp;j=320855404&amp;e=3625&amp;p=1&amp;t=h&amp;'&gt;WQA 2017年会开始注册&lt;/a&gt;&lt;/h5&gt;</v>
      </c>
    </row>
    <row r="14" spans="2:6" ht="45" x14ac:dyDescent="0.25">
      <c r="B14" s="2" t="str">
        <f>[1]!modEmail.GetURL(C14)</f>
        <v>http://x.aspe.org/y.z?l=https%3a%2f%2fwww.wqa.org%2fconvention%2f&amp;j=320855404&amp;e=3625&amp;p=1&amp;t=h&amp;</v>
      </c>
      <c r="C14" s="3" t="s">
        <v>64</v>
      </c>
      <c r="F14" s="21" t="str">
        <f>"&lt;p&gt;"&amp;C14&amp;"&lt;/p&gt;"</f>
        <v>&lt;p&gt;The WQA Convention &amp; Exposition, being held March 28-31 in Orlando, will include educational programs, a tradeshow, workshops, and certification exams.&lt;/p&gt;</v>
      </c>
    </row>
    <row r="15" spans="2:6" ht="28.5" x14ac:dyDescent="0.25">
      <c r="B15" s="2" t="s">
        <v>763</v>
      </c>
      <c r="C15" s="5" t="s">
        <v>65</v>
      </c>
      <c r="F15" s="20" t="str">
        <f>"&lt;h5&gt;"&amp;B15&amp;"&lt;/h5&gt;"</f>
        <v>&lt;h5&gt;节水发明协会征求演讲推荐稿&lt;/h5&gt;</v>
      </c>
    </row>
    <row r="16" spans="2:6" ht="90" x14ac:dyDescent="0.25">
      <c r="B16" s="2" t="str">
        <f>[1]!modEmail.GetURL(C16)</f>
        <v>http://x.aspe.org/y.z?l=https%3a%2f%2fwww.watersmartinnovations.com%2f&amp;j=320855404&amp;e=3625&amp;p=1&amp;t=h&amp;</v>
      </c>
      <c r="C16" s="3" t="s">
        <v>66</v>
      </c>
      <c r="F16" s="20" t="str">
        <f>"&lt;p&gt;" &amp; LEFT(C16,LEN(C16)-6)&amp;" &lt;a href='"&amp;B16&amp;"'&gt;"&amp;MID(C16,LEN(C16)-5,5)&amp;"&lt;/a&gt;"&amp;RIGHT(C16,1)&amp;"&lt;/p&gt;"</f>
        <v>&lt;p&gt;The 2017 WSI Innovations Conference and Exposition will be held October 4-6 in Las Vegas, and proposals will be accepted through February 10, 2017.  &lt;a href='http://x.aspe.org/y.z?l=https%3a%2f%2fwww.watersmartinnovations.com%2f&amp;j=320855404&amp;e=3625&amp;p=1&amp;t=h&amp;'&gt;More&gt;&lt;/a&gt;&gt;&lt;/p&gt;</v>
      </c>
    </row>
    <row r="17" spans="2:6" ht="30" x14ac:dyDescent="0.25">
      <c r="B17" s="2" t="s">
        <v>764</v>
      </c>
      <c r="C17" s="5" t="s">
        <v>67</v>
      </c>
      <c r="F17" s="20" t="str">
        <f t="shared" ref="F17" si="4">"&lt;h5&gt;"&amp;B17&amp;"&lt;/h5&gt;"</f>
        <v>&lt;h5&gt;水泵证书试验的免费网上讲座定于11月15日举行&lt;/h5&gt;</v>
      </c>
    </row>
    <row r="18" spans="2:6" ht="105" x14ac:dyDescent="0.25">
      <c r="B18" s="2" t="str">
        <f>[1]!modEmail.GetURL(C18)</f>
        <v>http://x.aspe.org/y.z?l=http%3a%2f%2festore.pumps.org%2fEducation%2fHydroTestLab.aspx&amp;j=320855404&amp;e=3625&amp;p=1&amp;t=h&amp;</v>
      </c>
      <c r="C18" s="3" t="s">
        <v>68</v>
      </c>
      <c r="F18" s="20" t="str">
        <f t="shared" ref="F18" si="5">"&lt;p&gt;" &amp; LEFT(C18,LEN(C18)-6)&amp;" &lt;a href='"&amp;B18&amp;"'&gt;"&amp;MID(C18,LEN(C18)-5,5)&amp;"&lt;/a&gt;"&amp;RIGHT(C18,1)&amp;"&lt;/p&gt;"</f>
        <v>&lt;p&gt;This webinar from Hydro Inc. and the Hydraulic Institute will explain pump performance curves for hydraulic design and how to validate mechanical performance like vibration, temperature, and other critically important standards.  &lt;a href='http://x.aspe.org/y.z?l=http%3a%2f%2festore.pumps.org%2fEducation%2fHydroTestLab.aspx&amp;j=320855404&amp;e=3625&amp;p=1&amp;t=h&amp;'&gt;More&gt;&lt;/a&gt;&gt;&lt;/p&gt;</v>
      </c>
    </row>
    <row r="19" spans="2:6" x14ac:dyDescent="0.25">
      <c r="B19" s="2" t="s">
        <v>765</v>
      </c>
      <c r="C19" s="5" t="s">
        <v>69</v>
      </c>
      <c r="F19" s="20" t="str">
        <f t="shared" ref="F19" si="6">"&lt;h5&gt;"&amp;B19&amp;"&lt;/h5&gt;"</f>
        <v>&lt;h5&gt;绿色建筑2017年年会征求演讲推荐稿&lt;/h5&gt;</v>
      </c>
    </row>
    <row r="20" spans="2:6" ht="120" x14ac:dyDescent="0.25">
      <c r="B20" s="2" t="str">
        <f>[1]!modEmail.GetURL(C20)</f>
        <v>http://x.aspe.org/y.z?l=https%3a%2f%2fgreenbuildexpo.com%2fAttendee%2fConference%2fGetInvolved&amp;j=320855404&amp;e=3625&amp;p=1&amp;t=h&amp;</v>
      </c>
      <c r="C20" s="3" t="s">
        <v>70</v>
      </c>
      <c r="F20" s="20" t="str">
        <f t="shared" ref="F20" si="7">"&lt;p&gt;" &amp; LEFT(C20,LEN(C20)-6)&amp;" &lt;a href='"&amp;B20&amp;"'&gt;"&amp;MID(C20,LEN(C20)-5,5)&amp;"&lt;/a&gt;"&amp;RIGHT(C20,1)&amp;"&lt;/p&gt;"</f>
        <v>&lt;p&gt;Presentations are sought on health and well-being, existing buildings with a focus on historic preservation, innovation in energy, resilience, and social responsibility, community action, and engagement for the conference being held November 8-10 in Boston.  &lt;a href='http://x.aspe.org/y.z?l=https%3a%2f%2fgreenbuildexpo.com%2fAttendee%2fConference%2fGetInvolved&amp;j=320855404&amp;e=3625&amp;p=1&amp;t=h&amp;'&gt;More&gt;&lt;/a&gt;&gt;&lt;/p&gt;</v>
      </c>
    </row>
    <row r="21" spans="2:6" x14ac:dyDescent="0.25">
      <c r="B21" s="2" t="s">
        <v>766</v>
      </c>
      <c r="C21" s="5" t="s">
        <v>71</v>
      </c>
      <c r="F21" s="20" t="str">
        <f t="shared" ref="F21" si="8">"&lt;h5&gt;"&amp;B21&amp;"&lt;/h5&gt;"</f>
        <v>&lt;h5&gt;Watts水技术公司收购PVI&lt;/h5&gt;</v>
      </c>
    </row>
    <row r="22" spans="2:6" ht="105" x14ac:dyDescent="0.25">
      <c r="B22" s="2" t="str">
        <f>[1]!modEmail.GetURL(C22)</f>
        <v>http://x.aspe.org/y.z?l=http%3a%2f%2faerco.com%2fwatts-water-technologies-announces-acquisition-pvi-industries-llc&amp;j=320855404&amp;e=3625&amp;p=1&amp;t=h&amp;</v>
      </c>
      <c r="C22" s="3" t="s">
        <v>72</v>
      </c>
      <c r="F22" s="20" t="str">
        <f t="shared" ref="F22" si="9">"&lt;p&gt;" &amp; LEFT(C22,LEN(C22)-6)&amp;" &lt;a href='"&amp;B22&amp;"'&gt;"&amp;MID(C22,LEN(C22)-5,5)&amp;"&lt;/a&gt;"&amp;RIGHT(C22,1)&amp;"&lt;/p&gt;"</f>
        <v>&lt;p&gt;PVI, a manufacturer of engineer-specified plumbing and heating equipment for new construction and building retrofits, will join a new Heating and Hot Water Solutions business platform at Watts.  &lt;a href='http://x.aspe.org/y.z?l=http%3a%2f%2faerco.com%2fwatts-water-technologies-announces-acquisition-pvi-industries-llc&amp;j=320855404&amp;e=3625&amp;p=1&amp;t=h&amp;'&gt;More&gt;&lt;/a&gt;&gt;&lt;/p&gt;</v>
      </c>
    </row>
    <row r="23" spans="2:6" x14ac:dyDescent="0.25">
      <c r="C23" s="7"/>
    </row>
    <row r="24" spans="2:6" x14ac:dyDescent="0.25">
      <c r="B24" s="2" t="str">
        <f>[1]!modEmail.GetURL(C24)</f>
        <v/>
      </c>
      <c r="C24" s="7"/>
    </row>
    <row r="25" spans="2:6" ht="45" x14ac:dyDescent="0.25">
      <c r="B25" s="2" t="s">
        <v>768</v>
      </c>
      <c r="C25" s="4"/>
      <c r="F25" s="21" t="str">
        <f>"&lt;h5&gt;&lt;a href='"&amp;B26&amp;"'&gt;"&amp;B25&amp;"&lt;/a&gt;&lt;/h5&gt;"</f>
        <v>&lt;h5&gt;&lt;a href='http://www.engineermate.com/Documents/Library//Organizations.htm'&gt;美国有关规范机 构名称及网址&lt;/a&gt;&lt;/h5&gt;</v>
      </c>
    </row>
    <row r="26" spans="2:6" ht="30" x14ac:dyDescent="0.25">
      <c r="B26" s="2" t="s">
        <v>767</v>
      </c>
      <c r="F26" s="21"/>
    </row>
    <row r="27" spans="2:6" ht="45" x14ac:dyDescent="0.25">
      <c r="B27" s="2" t="s">
        <v>770</v>
      </c>
      <c r="F27" s="21" t="str">
        <f>"&lt;h5&gt;&lt;a href='"&amp;B28&amp;"'&gt;"&amp;B27&amp;"&lt;/a&gt;&lt;/h5&gt;"</f>
        <v>&lt;h5&gt;&lt;a href='http://www.engineermate.com/Ads/Manufacturers.htm'&gt;生产厂商&lt;/a&gt;&lt;/h5&gt;</v>
      </c>
    </row>
    <row r="28" spans="2:6" ht="30" x14ac:dyDescent="0.25">
      <c r="B28" s="2" t="s">
        <v>769</v>
      </c>
      <c r="F28" s="21"/>
    </row>
  </sheetData>
  <hyperlinks>
    <hyperlink ref="C6" r:id="rId1" display="http://x.aspe.org/y.z?l=http%3a%2f%2fwww.udel.edu%2fudaily%2f2016%2foctober%2fconservation-drinking-water%2f&amp;j=320855404&amp;e=3625&amp;p=1&amp;t=h&amp;"/>
    <hyperlink ref="C8" r:id="rId2" display="http://x.aspe.org/y.z?l=https%3a%2f%2fwww.theguardian.com%2fenvironment%2f2016%2fnov%2f03%2fyour-carbon-footprint-destroys-30-square-metres-of-arctic-sea-ice-a-year%3fCMP%3dtwt_a-environment_b-gdneco&amp;j=320855404&amp;e=3625&amp;p=1&amp;t=h&amp;"/>
    <hyperlink ref="C10" r:id="rId3" display="http://x.aspe.org/y.z?l=https%3a%2f%2fwww.epa.gov%2fnpdes%2fstormwater-planning&amp;j=320855404&amp;e=3625&amp;p=1&amp;t=h&amp;"/>
    <hyperlink ref="C12" r:id="rId4" display="http://x.aspe.org/y.z?l=https%3a%2f%2fashrae.org%2fnews%2f2016%2fashrae-ies-publish-2016-energy-efficiency-standard&amp;j=320855404&amp;e=3625&amp;p=1&amp;t=h&amp;"/>
    <hyperlink ref="C14" r:id="rId5" display="http://x.aspe.org/y.z?l=https%3a%2f%2fwww.wqa.org%2fconvention%2f&amp;j=320855404&amp;e=3625&amp;p=1&amp;t=h&amp;"/>
    <hyperlink ref="C16" r:id="rId6" display="http://x.aspe.org/y.z?l=https%3a%2f%2fwww.watersmartinnovations.com%2f&amp;j=320855404&amp;e=3625&amp;p=1&amp;t=h&amp;"/>
    <hyperlink ref="C18" r:id="rId7" display="http://x.aspe.org/y.z?l=http%3a%2f%2festore.pumps.org%2fEducation%2fHydroTestLab.aspx&amp;j=320855404&amp;e=3625&amp;p=1&amp;t=h&amp;"/>
    <hyperlink ref="C20" r:id="rId8" display="http://x.aspe.org/y.z?l=https%3a%2f%2fgreenbuildexpo.com%2fAttendee%2fConference%2fGetInvolved&amp;j=320855404&amp;e=3625&amp;p=1&amp;t=h&amp;"/>
    <hyperlink ref="C22" r:id="rId9" display="http://x.aspe.org/y.z?l=http%3a%2f%2faerco.com%2fwatts-water-technologies-announces-acquisition-pvi-industries-llc&amp;j=320855404&amp;e=3625&amp;p=1&amp;t=h&amp;"/>
  </hyperlinks>
  <pageMargins left="0.7" right="0.7" top="0.75" bottom="0.75" header="0.3" footer="0.3"/>
  <pageSetup orientation="portrait"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40"/>
  <sheetViews>
    <sheetView topLeftCell="A10" workbookViewId="0">
      <selection activeCell="F17" sqref="F17:F18"/>
    </sheetView>
  </sheetViews>
  <sheetFormatPr defaultRowHeight="15" x14ac:dyDescent="0.25"/>
  <cols>
    <col min="2" max="2" width="41.140625" style="2" customWidth="1"/>
    <col min="3" max="3" width="55.42578125" style="2" customWidth="1"/>
    <col min="4" max="5" width="5.140625" customWidth="1"/>
    <col min="6" max="6" width="61.42578125" style="2" customWidth="1"/>
  </cols>
  <sheetData>
    <row r="5" spans="2:6" ht="75" x14ac:dyDescent="0.25">
      <c r="B5" s="2" t="s">
        <v>54</v>
      </c>
      <c r="C5" s="5" t="s">
        <v>37</v>
      </c>
      <c r="F5" s="21" t="str">
        <f>"&lt;h5&gt;&lt;a href='"&amp;B6&amp;"'&gt;"&amp;B5&amp;"&lt;/a&gt;&lt;/h5&gt;"</f>
        <v>&lt;h5&gt;&lt;a href='http://x.aspe.org/y.z?l=https%3a%2f%2fwww.cdp.net%2fen%2fresearch%2fglobal-reports%2fglobal-water-report-2016&amp;j=320933058&amp;e=3627&amp;p=1&amp;t=h&amp;'&gt;美国公司如何应付日益增加的水危机？&lt;/a&gt;&lt;/h5&gt;</v>
      </c>
    </row>
    <row r="6" spans="2:6" ht="90" x14ac:dyDescent="0.25">
      <c r="B6" s="2" t="str">
        <f>[1]!modEmail.GetURL(C6)</f>
        <v>http://x.aspe.org/y.z?l=https%3a%2f%2fwww.cdp.net%2fen%2fresearch%2fglobal-reports%2fglobal-water-report-2016&amp;j=320933058&amp;e=3627&amp;p=1&amp;t=h&amp;</v>
      </c>
      <c r="C6" s="3" t="s">
        <v>38</v>
      </c>
      <c r="F6" s="21" t="str">
        <f>"&lt;p&gt;"&amp;C6&amp;"&lt;/p&gt;"</f>
        <v>&lt;p&gt;Of those that participated in the 2016 Annual Report of Corporate Water Disclosure by CDP, 83 percent have integrated water use into their business strategy, and 54 percent have set both targets and goals to better manage water resources. However, more than a third are still not measuring and monitoring water use.&lt;/p&gt;</v>
      </c>
    </row>
    <row r="7" spans="2:6" x14ac:dyDescent="0.25">
      <c r="B7" s="2" t="s">
        <v>771</v>
      </c>
      <c r="C7" s="5" t="s">
        <v>39</v>
      </c>
      <c r="F7" s="20" t="str">
        <f t="shared" ref="F7:F13" si="0">"&lt;h5&gt;"&amp;B7&amp;"&lt;/h5&gt;"</f>
        <v>&lt;h5&gt;纽约市长签署绿色建筑法令&lt;/h5&gt;</v>
      </c>
    </row>
    <row r="8" spans="2:6" ht="105" x14ac:dyDescent="0.25">
      <c r="B8" s="2" t="str">
        <f>[1]!modEmail.GetURL(C8)</f>
        <v>http://x.aspe.org/y.z?l=http%3a%2f%2fwww1.nyc.gov%2foffice-of-the-mayor%2fnews%2f855-16%2fmayor-de-blasio-signs-package-green-buildings-legislation-spur-retrofits-help-buildings&amp;j=320933058&amp;e=3627&amp;p=1&amp;t=h&amp;</v>
      </c>
      <c r="C8" s="3" t="s">
        <v>40</v>
      </c>
      <c r="F8" s="20" t="str">
        <f t="shared" ref="F8:F16" si="1">"&lt;p&gt;" &amp; LEFT(C8,LEN(C8)-6)&amp;" &lt;a href='"&amp;B8&amp;"'&gt;"&amp;MID(C8,LEN(C8)-5,5)&amp;"&lt;/a&gt;"&amp;RIGHT(C8,1)&amp;"&lt;/p&gt;"</f>
        <v>&lt;p&gt;The three bills are expected to reduce greenhouse gas emissions by nearly 250,000 metric tons and create approximately $85 million of construction activity and 100 new jobs.  &lt;a href='http://x.aspe.org/y.z?l=http%3a%2f%2fwww1.nyc.gov%2foffice-of-the-mayor%2fnews%2f855-16%2fmayor-de-blasio-signs-package-green-buildings-legislation-spur-retrofits-help-buildings&amp;j=320933058&amp;e=3627&amp;p=1&amp;t=h&amp;'&gt;More&gt;&lt;/a&gt;&gt;&lt;/p&gt;</v>
      </c>
    </row>
    <row r="9" spans="2:6" ht="45" x14ac:dyDescent="0.25">
      <c r="B9" s="2" t="s">
        <v>772</v>
      </c>
      <c r="C9" s="5" t="s">
        <v>41</v>
      </c>
      <c r="F9" s="20" t="str">
        <f t="shared" si="0"/>
        <v>&lt;h5&gt;加州Santa Monica通过了一下历史性的可持续发展法令&lt;/h5&gt;</v>
      </c>
    </row>
    <row r="10" spans="2:6" ht="105" x14ac:dyDescent="0.25">
      <c r="B10" s="2" t="str">
        <f>[1]!modEmail.GetURL(C10)</f>
        <v>http://x.aspe.org/y.z?l=https%3a%2f%2farchpaper.com%2f2016%2f11%2fsanta-monica-net-zero-single-family%2f&amp;j=320933058&amp;e=3627&amp;p=1&amp;t=h&amp;</v>
      </c>
      <c r="C10" s="3" t="s">
        <v>42</v>
      </c>
      <c r="F10" s="20" t="str">
        <f t="shared" si="1"/>
        <v>&lt;p&gt;Starting in 2017, all new single-family residential construction in the California city must be zero-net energy.  &lt;a href='http://x.aspe.org/y.z?l=https%3a%2f%2farchpaper.com%2f2016%2f11%2fsanta-monica-net-zero-single-family%2f&amp;j=320933058&amp;e=3627&amp;p=1&amp;t=h&amp;'&gt;More&gt;&lt;/a&gt;&gt;&lt;/p&gt;</v>
      </c>
    </row>
    <row r="11" spans="2:6" ht="28.5" x14ac:dyDescent="0.25">
      <c r="B11" s="2" t="s">
        <v>773</v>
      </c>
      <c r="C11" s="5" t="s">
        <v>43</v>
      </c>
      <c r="F11" s="20" t="str">
        <f t="shared" si="0"/>
        <v>&lt;h5&gt;加拿大明年将发起无碳标准&lt;/h5&gt;</v>
      </c>
    </row>
    <row r="12" spans="2:6" ht="105" x14ac:dyDescent="0.25">
      <c r="B12" s="2" t="str">
        <f>[1]!modEmail.GetURL(C12)</f>
        <v>http://x.aspe.org/y.z?l=http%3a%2f%2fwww.cagbc.org%2fCAGBC%2fZero_Carbon%2fZeroCarbon.aspx&amp;j=320933058&amp;e=3627&amp;p=1&amp;t=h&amp;</v>
      </c>
      <c r="C12" s="3" t="s">
        <v>44</v>
      </c>
      <c r="F12" s="20" t="str">
        <f t="shared" si="1"/>
        <v>&lt;p&gt;The Canada Green Building Council's new initiative aims to further the country's goal to reduce GHG emissions by 30 percent by 2030 in commercial, institutional, and high-rise residential buildings.  &lt;a href='http://x.aspe.org/y.z?l=http%3a%2f%2fwww.cagbc.org%2fCAGBC%2fZero_Carbon%2fZeroCarbon.aspx&amp;j=320933058&amp;e=3627&amp;p=1&amp;t=h&amp;'&gt;More&gt;&lt;/a&gt;&gt;&lt;/p&gt;</v>
      </c>
    </row>
    <row r="13" spans="2:6" ht="28.5" x14ac:dyDescent="0.25">
      <c r="B13" s="2" t="s">
        <v>774</v>
      </c>
      <c r="C13" s="5" t="s">
        <v>45</v>
      </c>
      <c r="F13" s="20" t="str">
        <f t="shared" si="0"/>
        <v>&lt;h5&gt;ASHRAE正在采纳对两部修订标准的意见&lt;/h5&gt;</v>
      </c>
    </row>
    <row r="14" spans="2:6" ht="75" x14ac:dyDescent="0.25">
      <c r="B14" s="2" t="str">
        <f>[1]!modEmail.GetURL(C14)</f>
        <v>http://x.aspe.org/y.z?l=https%3a%2f%2fwww.ashrae.org%2fnews%2f2016%2frevised-residential-energy-standard-open-for-industry-input&amp;j=320933058&amp;e=3627&amp;p=1&amp;t=h&amp;</v>
      </c>
      <c r="C14" s="3" t="s">
        <v>779</v>
      </c>
      <c r="F14" s="20" t="str">
        <f t="shared" si="1"/>
        <v>&lt;p&gt;Proposed changes to ASHRAE/IES Standard 90.2-2007R: Energy Efficient  &lt;a href='http://x.aspe.org/y.z?l=https%3a%2f%2fwww.ashrae.org%2fnews%2f2016%2frevised-residential-energy-standard-open-for-industry-input&amp;j=320933058&amp;e=3627&amp;p=1&amp;t=h&amp;'&gt;Desig&lt;/a&gt;n&lt;/p&gt;</v>
      </c>
    </row>
    <row r="15" spans="2:6" ht="90" x14ac:dyDescent="0.25">
      <c r="B15" s="2" t="str">
        <f>[1]!modEmail.GetURL(C15)</f>
        <v>http://x.aspe.org/y.z?l=https%3a%2f%2fwww.ashrae.org%2fnews%2f2016%2fchanges-to-commissioning-requirements-proposed-for-green-building-standard&amp;j=320933058&amp;e=3627&amp;p=1&amp;t=h&amp;</v>
      </c>
      <c r="C15" s="3" t="s">
        <v>780</v>
      </c>
      <c r="F15" s="20" t="str">
        <f t="shared" si="1"/>
        <v>&lt;p&gt; of Low-Rise Residential Buildings and ASHRAE/IES/USGBC/ICC Standard 189.1: Standar &lt;a href='http://x.aspe.org/y.z?l=https%3a%2f%2fwww.ashrae.org%2fnews%2f2016%2fchanges-to-commissioning-requirements-proposed-for-green-building-standard&amp;j=320933058&amp;e=3627&amp;p=1&amp;t=h&amp;'&gt;d for&lt;/a&gt; &lt;/p&gt;</v>
      </c>
    </row>
    <row r="16" spans="2:6" ht="75" x14ac:dyDescent="0.25">
      <c r="B16" s="2" t="str">
        <f>[1]!modEmail.GetURL(C16)</f>
        <v>http://x.aspe.org/y.z?l=http%3a%2f%2fwww.ashrae.org%2fpublicreviews&amp;j=320933058&amp;e=3627&amp;p=1&amp;t=h&amp;</v>
      </c>
      <c r="C16" s="1" t="s">
        <v>781</v>
      </c>
      <c r="F16" s="20" t="str">
        <f t="shared" si="1"/>
        <v>&lt;p&gt;the Design of High Performance Green Buildings are open for public comment until December 19, 2016. To submit comments, visit ashrae.org/publicre &lt;a href='http://x.aspe.org/y.z?l=http%3a%2f%2fwww.ashrae.org%2fpublicreviews&amp;j=320933058&amp;e=3627&amp;p=1&amp;t=h&amp;'&gt;views&lt;/a&gt;.&lt;/p&gt;</v>
      </c>
    </row>
    <row r="17" spans="2:6" ht="45" x14ac:dyDescent="0.25">
      <c r="B17" s="2" t="s">
        <v>775</v>
      </c>
      <c r="C17" s="5" t="s">
        <v>46</v>
      </c>
      <c r="F17" s="21" t="str">
        <f>"&lt;h5&gt;&lt;a href='"&amp;B18&amp;"'&gt;"&amp;B17&amp;"&lt;/a&gt;&lt;/h5&gt;"</f>
        <v>&lt;h5&gt;&lt;a href='mailto:sungerso@alopluvia.com'&gt;ARCSA寻求研究委员会成员&lt;/a&gt;&lt;/h5&gt;</v>
      </c>
    </row>
    <row r="18" spans="2:6" ht="30" x14ac:dyDescent="0.25">
      <c r="B18" s="2" t="str">
        <f>[1]!modEmail.GetURL(C18)</f>
        <v>mailto:sungerso@alopluvia.com</v>
      </c>
      <c r="C18" s="3" t="s">
        <v>47</v>
      </c>
      <c r="F18" s="21" t="str">
        <f>"&lt;p&gt;"&amp;C18&amp;"&lt;/p&gt;"</f>
        <v>&lt;p&gt;For more information or to sign up, contact ARCSA board member Sandra Ungerson. &lt;/p&gt;</v>
      </c>
    </row>
    <row r="19" spans="2:6" x14ac:dyDescent="0.25">
      <c r="B19" s="2" t="s">
        <v>776</v>
      </c>
      <c r="C19" s="5" t="s">
        <v>48</v>
      </c>
      <c r="F19" s="20" t="str">
        <f t="shared" ref="F19:F21" si="2">"&lt;h5&gt;"&amp;B19&amp;"&lt;/h5&gt;"</f>
        <v>&lt;h5&gt;ISO颁布新的污水标准&lt;/h5&gt;</v>
      </c>
    </row>
    <row r="20" spans="2:6" ht="147" customHeight="1" x14ac:dyDescent="0.25">
      <c r="B20" s="2" t="str">
        <f>[1]!modEmail.GetURL(C20)</f>
        <v>http://x.aspe.org/y.z?l=https%3a%2f%2fwww.ansi.org%2fnews_publications%2fnews_story.aspx%3fmenuid%3d7%26amp%3barticleid%3dfc6abda7-3927-488a-a169-35f7e87303a6%26amp%3bsource%3dwhatsnew112116&amp;j=320933058&amp;e=3627&amp;p=1&amp;t=h&amp;</v>
      </c>
      <c r="C20" s="3" t="s">
        <v>49</v>
      </c>
      <c r="F20" s="20" t="str">
        <f t="shared" ref="F20:F22" si="3">"&lt;p&gt;" &amp; LEFT(C20,LEN(C20)-6)&amp;" &lt;a href='"&amp;B20&amp;"'&gt;"&amp;MID(C20,LEN(C20)-5,5)&amp;"&lt;/a&gt;"&amp;RIGHT(C20,1)&amp;"&lt;/p&gt;"</f>
        <v>&lt;p&gt;The new international standard includes guidelines for the planning, design, construction, management, and maintenance of basic on-site domestic wastewater services.  &lt;a href='http://x.aspe.org/y.z?l=https%3a%2f%2fwww.ansi.org%2fnews_publications%2fnews_story.aspx%3fmenuid%3d7%26amp%3barticleid%3dfc6abda7-3927-488a-a169-35f7e87303a6%26amp%3bsource%3dwhatsnew112116&amp;j=320933058&amp;e=3627&amp;p=1&amp;t=h&amp;'&gt;More&gt;&lt;/a&gt;&gt;&lt;/p&gt;</v>
      </c>
    </row>
    <row r="21" spans="2:6" x14ac:dyDescent="0.25">
      <c r="B21" s="2" t="s">
        <v>777</v>
      </c>
      <c r="C21" s="5" t="s">
        <v>50</v>
      </c>
      <c r="F21" s="20" t="str">
        <f t="shared" si="2"/>
        <v>&lt;h5&gt;CIPH宣布成立一个新的职业中心&lt;/h5&gt;</v>
      </c>
    </row>
    <row r="22" spans="2:6" ht="75" x14ac:dyDescent="0.25">
      <c r="B22" s="2" t="str">
        <f>[1]!modEmail.GetURL(C22)</f>
        <v>http://x.aspe.org/y.z?l=http%3a%2f%2fwww.ciph.com%2fnews%2f317123%2fCIPH-Launches-New-Member-Benefit.htm&amp;j=320933058&amp;e=3627&amp;p=1&amp;t=h&amp;</v>
      </c>
      <c r="C22" s="3" t="s">
        <v>51</v>
      </c>
      <c r="F22" s="20" t="str">
        <f t="shared" si="3"/>
        <v>&lt;p&gt;The CareerTap Career Centre will help match companies with smart and skilled talent in the plumbing sector.  &lt;a href='http://x.aspe.org/y.z?l=http%3a%2f%2fwww.ciph.com%2fnews%2f317123%2fCIPH-Launches-New-Member-Benefit.htm&amp;j=320933058&amp;e=3627&amp;p=1&amp;t=h&amp;'&gt;More&gt;&lt;/a&gt;&gt;&lt;/p&gt;</v>
      </c>
    </row>
    <row r="23" spans="2:6" ht="60" x14ac:dyDescent="0.25">
      <c r="B23" s="2" t="s">
        <v>778</v>
      </c>
      <c r="C23" s="6" t="s">
        <v>52</v>
      </c>
      <c r="F23" s="21" t="str">
        <f>"&lt;h5&gt;&lt;a href='"&amp;B24&amp;"'&gt;"&amp;B23&amp;"&lt;/a&gt;&lt;/h5&gt;"</f>
        <v>&lt;h5&gt;&lt;a href='http://x.aspe.org/y.z?l=http%3a%2f%2fwww.resilientalliance.org%2f&amp;j=320933058&amp;e=3627&amp;p=1&amp;t=h&amp;'&gt;一个新的有活力的联盟成立&lt;/a&gt;&lt;/h5&gt;</v>
      </c>
    </row>
    <row r="24" spans="2:6" ht="60" x14ac:dyDescent="0.25">
      <c r="B24" s="2" t="str">
        <f>[1]!modEmail.GetURL(C24)</f>
        <v>http://x.aspe.org/y.z?l=http%3a%2f%2fwww.resilientalliance.org%2f&amp;j=320933058&amp;e=3627&amp;p=1&amp;t=h&amp;</v>
      </c>
      <c r="C24" s="1" t="s">
        <v>53</v>
      </c>
      <c r="F24" s="21" t="str">
        <f>"&lt;p&gt;"&amp;C24&amp;"&lt;/p&gt;"</f>
        <v>&lt;p&gt;The Alliance for National &amp; Community Resilience is focused on creating a systemic resiliency toolkit or benchmarking system help communities understand where they may be vulnerable when disaster strikes.&lt;/p&gt;</v>
      </c>
    </row>
    <row r="25" spans="2:6" x14ac:dyDescent="0.25">
      <c r="C25" s="5"/>
    </row>
    <row r="26" spans="2:6" x14ac:dyDescent="0.25">
      <c r="B26" s="2" t="str">
        <f>[1]!modEmail.GetURL(C26)</f>
        <v/>
      </c>
      <c r="C26" s="3"/>
    </row>
    <row r="27" spans="2:6" x14ac:dyDescent="0.25">
      <c r="C27" s="7"/>
    </row>
    <row r="28" spans="2:6" x14ac:dyDescent="0.25">
      <c r="C28" s="3"/>
    </row>
    <row r="29" spans="2:6" x14ac:dyDescent="0.25">
      <c r="C29" s="3"/>
    </row>
    <row r="30" spans="2:6" x14ac:dyDescent="0.25">
      <c r="C30" s="1"/>
    </row>
    <row r="31" spans="2:6" ht="16.5" x14ac:dyDescent="0.25">
      <c r="B31" s="2" t="str">
        <f>[1]!modEmail.GetURL(C31)</f>
        <v/>
      </c>
      <c r="C31" s="26"/>
    </row>
    <row r="32" spans="2:6" ht="16.5" x14ac:dyDescent="0.25">
      <c r="B32" s="2" t="str">
        <f>[1]!modEmail.GetURL(C32)</f>
        <v/>
      </c>
      <c r="C32" s="27"/>
    </row>
    <row r="33" spans="2:3" ht="16.5" x14ac:dyDescent="0.25">
      <c r="B33" s="2" t="str">
        <f>[1]!modEmail.GetURL(C33)</f>
        <v/>
      </c>
      <c r="C33" s="27"/>
    </row>
    <row r="34" spans="2:3" ht="16.5" x14ac:dyDescent="0.25">
      <c r="B34" s="2" t="str">
        <f>[1]!modEmail.GetURL(C34)</f>
        <v/>
      </c>
      <c r="C34" s="27"/>
    </row>
    <row r="35" spans="2:3" ht="16.5" x14ac:dyDescent="0.25">
      <c r="B35" s="2" t="str">
        <f>[1]!modEmail.GetURL(C35)</f>
        <v/>
      </c>
      <c r="C35" s="27"/>
    </row>
    <row r="36" spans="2:3" ht="16.5" x14ac:dyDescent="0.25">
      <c r="B36" s="2" t="str">
        <f>[1]!modEmail.GetURL(C36)</f>
        <v/>
      </c>
      <c r="C36" s="9"/>
    </row>
    <row r="37" spans="2:3" ht="16.5" x14ac:dyDescent="0.25">
      <c r="B37" s="2" t="str">
        <f>[1]!modEmail.GetURL(C37)</f>
        <v/>
      </c>
      <c r="C37" s="27"/>
    </row>
    <row r="38" spans="2:3" ht="16.5" x14ac:dyDescent="0.25">
      <c r="B38" s="2" t="str">
        <f>[1]!modEmail.GetURL(C38)</f>
        <v/>
      </c>
      <c r="C38" s="27"/>
    </row>
    <row r="39" spans="2:3" x14ac:dyDescent="0.25">
      <c r="B39" s="2" t="str">
        <f>[1]!modEmail.GetURL(C39)</f>
        <v/>
      </c>
    </row>
    <row r="40" spans="2:3" x14ac:dyDescent="0.25">
      <c r="B40" s="2" t="str">
        <f>[1]!modEmail.GetURL(C40)</f>
        <v/>
      </c>
    </row>
  </sheetData>
  <hyperlinks>
    <hyperlink ref="C6" r:id="rId1" display="http://x.aspe.org/y.z?l=https%3a%2f%2fwww.cdp.net%2fen%2fresearch%2fglobal-reports%2fglobal-water-report-2016&amp;j=320933058&amp;e=3627&amp;p=1&amp;t=h&amp;"/>
    <hyperlink ref="C8" r:id="rId2" display="http://x.aspe.org/y.z?l=http%3a%2f%2fwww1.nyc.gov%2foffice-of-the-mayor%2fnews%2f855-16%2fmayor-de-blasio-signs-package-green-buildings-legislation-spur-retrofits-help-buildings&amp;j=320933058&amp;e=3627&amp;p=1&amp;t=h&amp;"/>
    <hyperlink ref="C10" r:id="rId3" display="http://x.aspe.org/y.z?l=https%3a%2f%2farchpaper.com%2f2016%2f11%2fsanta-monica-net-zero-single-family%2f&amp;j=320933058&amp;e=3627&amp;p=1&amp;t=h&amp;"/>
    <hyperlink ref="C12" r:id="rId4" display="http://x.aspe.org/y.z?l=http%3a%2f%2fwww.cagbc.org%2fCAGBC%2fZero_Carbon%2fZeroCarbon.aspx&amp;j=320933058&amp;e=3627&amp;p=1&amp;t=h&amp;"/>
    <hyperlink ref="C18" r:id="rId5" display="mailto:sungerso@alopluvia.com"/>
    <hyperlink ref="C20" r:id="rId6" display="http://x.aspe.org/y.z?l=https%3a%2f%2fwww.ansi.org%2fnews_publications%2fnews_story.aspx%3fmenuid%3d7%26amp%3barticleid%3dfc6abda7-3927-488a-a169-35f7e87303a6%26amp%3bsource%3dwhatsnew112116&amp;j=320933058&amp;e=3627&amp;p=1&amp;t=h&amp;"/>
    <hyperlink ref="C22" r:id="rId7" display="http://x.aspe.org/y.z?l=http%3a%2f%2fwww.ciph.com%2fnews%2f317123%2fCIPH-Launches-New-Member-Benefit.htm&amp;j=320933058&amp;e=3627&amp;p=1&amp;t=h&amp;"/>
    <hyperlink ref="C24" r:id="rId8" display="http://x.aspe.org/y.z?l=http%3a%2f%2fwww.resilientalliance.org%2f&amp;j=320933058&amp;e=3627&amp;p=1&amp;t=h&amp;"/>
    <hyperlink ref="C14" r:id="rId9" display="http://x.aspe.org/y.z?l=https%3a%2f%2fwww.ashrae.org%2fnews%2f2016%2frevised-residential-energy-standard-open-for-industry-input&amp;j=320933058&amp;e=3627&amp;p=1&amp;t=h&amp;"/>
    <hyperlink ref="C15" r:id="rId10" display="http://x.aspe.org/y.z?l=https%3a%2f%2fwww.ashrae.org%2fnews%2f2016%2fchanges-to-commissioning-requirements-proposed-for-green-building-standard&amp;j=320933058&amp;e=3627&amp;p=1&amp;t=h&amp;"/>
    <hyperlink ref="C16" r:id="rId11" display="http://x.aspe.org/y.z?l=http%3a%2f%2fwww.ashrae.org%2fpublicreviews&amp;j=320933058&amp;e=3627&amp;p=1&amp;t=h&amp;"/>
  </hyperlinks>
  <pageMargins left="0.7" right="0.7" top="0.75" bottom="0.75" header="0.3" footer="0.3"/>
  <pageSetup orientation="portrait" r:id="rId1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5:F20"/>
  <sheetViews>
    <sheetView topLeftCell="A7" workbookViewId="0">
      <selection activeCell="F9" sqref="F9:F10"/>
    </sheetView>
  </sheetViews>
  <sheetFormatPr defaultRowHeight="15" x14ac:dyDescent="0.25"/>
  <cols>
    <col min="2" max="2" width="41.140625" style="2" customWidth="1"/>
    <col min="3" max="3" width="55.42578125" style="2" customWidth="1"/>
    <col min="4" max="5" width="4.28515625" customWidth="1"/>
    <col min="6" max="6" width="61.42578125" style="2" customWidth="1"/>
  </cols>
  <sheetData>
    <row r="5" spans="2:6" ht="28.5" x14ac:dyDescent="0.25">
      <c r="B5" s="2" t="s">
        <v>16</v>
      </c>
      <c r="C5" s="5" t="s">
        <v>0</v>
      </c>
      <c r="F5" s="20" t="str">
        <f t="shared" ref="F5:F13" si="0">"&lt;h5&gt;"&amp;B5&amp;"&lt;/h5&gt;"</f>
        <v>&lt;h5&gt;美国环保局公布新的饮用水行动计划&lt;/h5&gt;</v>
      </c>
    </row>
    <row r="6" spans="2:6" ht="120" x14ac:dyDescent="0.25">
      <c r="B6" s="2" t="str">
        <f>[1]!modEmail.GetURL(C6)</f>
        <v>http://x.aspe.org/y.z?l=https%3a%2f%2fwww.epa.gov%2fnewsreleases%2fepa-action-plan-outlines-ways-improve-safety-reliability-nations-drinking-water&amp;j=321010355&amp;e=3627&amp;p=1&amp;t=h&amp;</v>
      </c>
      <c r="C6" s="3" t="s">
        <v>1</v>
      </c>
      <c r="F6" s="20" t="str">
        <f t="shared" ref="F6:F14" si="1">"&lt;p&gt;" &amp; LEFT(C6,LEN(C6)-6)&amp;" &lt;a href='"&amp;B6&amp;"'&gt;"&amp;MID(C6,LEN(C6)-5,5)&amp;"&lt;/a&gt;"&amp;RIGHT(C6,1)&amp;"&lt;/p&gt;"</f>
        <v>&lt;p&gt;The plan outlines six action areas to increase the safety and reliability of U.S. drinking water, including water infrastructure financing, source water protection, and the development of new technologies to reduce contaminants.  &lt;a href='http://x.aspe.org/y.z?l=https%3a%2f%2fwww.epa.gov%2fnewsreleases%2fepa-action-plan-outlines-ways-improve-safety-reliability-nations-drinking-water&amp;j=321010355&amp;e=3627&amp;p=1&amp;t=h&amp;'&gt;More&gt;&lt;/a&gt;&gt;&lt;/p&gt;</v>
      </c>
    </row>
    <row r="7" spans="2:6" ht="28.5" x14ac:dyDescent="0.25">
      <c r="B7" s="2" t="s">
        <v>782</v>
      </c>
      <c r="C7" s="5" t="s">
        <v>2</v>
      </c>
      <c r="F7" s="20" t="str">
        <f t="shared" si="0"/>
        <v>&lt;h5&gt;海军部门规划第一个零排放基地&lt;/h5&gt;</v>
      </c>
    </row>
    <row r="8" spans="2:6" ht="120" x14ac:dyDescent="0.25">
      <c r="B8" s="2" t="str">
        <f>[1]!modEmail.GetURL(C8)</f>
        <v>http://x.aspe.org/y.z?l=http%3a%2f%2ffacilityexecutive.com%2f2016%2f11%2fmarine-corps-plans-first-net-zero-energy-military-base%2f&amp;j=321010355&amp;e=3627&amp;p=1&amp;t=h&amp;</v>
      </c>
      <c r="C8" s="3" t="s">
        <v>3</v>
      </c>
      <c r="F8" s="20" t="str">
        <f t="shared" si="1"/>
        <v>&lt;p&gt;With the addition of energy-generation and conservation measures, the Marine Corps Logistics Base in Albany, Georgia will be able to meet its annual energy demand with renewable energy produced on-site.  &lt;a href='http://x.aspe.org/y.z?l=http%3a%2f%2ffacilityexecutive.com%2f2016%2f11%2fmarine-corps-plans-first-net-zero-energy-military-base%2f&amp;j=321010355&amp;e=3627&amp;p=1&amp;t=h&amp;'&gt;More&gt;&lt;/a&gt;&gt;&lt;/p&gt;</v>
      </c>
    </row>
    <row r="9" spans="2:6" ht="30" x14ac:dyDescent="0.25">
      <c r="B9" s="2" t="s">
        <v>783</v>
      </c>
      <c r="C9" s="5" t="s">
        <v>4</v>
      </c>
      <c r="F9" s="20" t="str">
        <f t="shared" si="0"/>
        <v>&lt;h5&gt;报告详细说明韩国如何改造给水排水系统以改善公众健康&lt;/h5&gt;</v>
      </c>
    </row>
    <row r="10" spans="2:6" ht="120" x14ac:dyDescent="0.25">
      <c r="B10" s="2" t="str">
        <f>[1]!modEmail.GetURL(C10)</f>
        <v>http://x.aspe.org/y.z?l=http%3a%2f%2fwww.kwwa.or.kr%2ffile%2fKorea_water_sector.pdf&amp;j=321010355&amp;e=3627&amp;p=1&amp;t=h&amp;</v>
      </c>
      <c r="C10" s="3" t="s">
        <v>5</v>
      </c>
      <c r="F10" s="20" t="str">
        <f t="shared" si="1"/>
        <v>&lt;p&gt;By integrating the water sector into the overall economic development of the country, investing in infrastructure and personnel, and implementing rigorous oversight, the Republic of Korea was able to increase water supply connection rates from 17 to 98 percent and sewerage connection and treatment rates from about 2 to 90 percent from 1960-2012.  &lt;a href='http://x.aspe.org/y.z?l=http%3a%2f%2fwww.kwwa.or.kr%2ffile%2fKorea_water_sector.pdf&amp;j=321010355&amp;e=3627&amp;p=1&amp;t=h&amp;'&gt;More&gt;&lt;/a&gt;&gt;&lt;/p&gt;</v>
      </c>
    </row>
    <row r="11" spans="2:6" ht="60" x14ac:dyDescent="0.25">
      <c r="B11" s="2" t="s">
        <v>784</v>
      </c>
      <c r="C11" s="5" t="s">
        <v>6</v>
      </c>
      <c r="F11" s="21" t="str">
        <f>"&lt;h5&gt;&lt;a href='"&amp;B12&amp;"'&gt;"&amp;B11&amp;"&lt;/a&gt;&lt;/h5&gt;"</f>
        <v>&lt;h5&gt;&lt;a href='http://x.aspe.org/y.z?l=http%3a%2f%2fwww.plasticpipecalculator.com%2f&amp;j=321010355&amp;e=3627&amp;p=1&amp;t=h&amp;'&gt;PPI提供了一个免费的塑料压力管道设计计算器&lt;/a&gt;&lt;/h5&gt;</v>
      </c>
    </row>
    <row r="12" spans="2:6" ht="105" x14ac:dyDescent="0.25">
      <c r="B12" s="2" t="str">
        <f>[1]!modEmail.GetURL(C12)</f>
        <v>http://x.aspe.org/y.z?l=http%3a%2f%2fwww.plasticpipecalculator.com%2f&amp;j=321010355&amp;e=3627&amp;p=1&amp;t=h&amp;</v>
      </c>
      <c r="C12" s="3" t="s">
        <v>7</v>
      </c>
      <c r="F12" s="21" t="str">
        <f>"&lt;p&gt;"&amp;C12&amp;"&lt;/p&gt;"</f>
        <v>&lt;p&gt;Designed for hydronic heating and cooling, snow and ice melting, plumbing, fire protection, and geothermal applications, this online calculator assists with the proper sizing of PEX, PE-RT, and CPVC pipe and tubing. It performs calculations for pressure and head loss, thermal expansion and contraction, surge pressures, pipe weight and volume, and lengths of expansion arms or loops.&lt;/p&gt;</v>
      </c>
    </row>
    <row r="13" spans="2:6" ht="30" x14ac:dyDescent="0.25">
      <c r="B13" s="2" t="s">
        <v>785</v>
      </c>
      <c r="C13" s="5" t="s">
        <v>8</v>
      </c>
      <c r="F13" s="20" t="str">
        <f t="shared" si="0"/>
        <v>&lt;h5&gt;WaterSence征求对洒水喷头体说明书草稿的意见&lt;/h5&gt;</v>
      </c>
    </row>
    <row r="14" spans="2:6" ht="105" x14ac:dyDescent="0.25">
      <c r="B14" s="2" t="str">
        <f>[1]!modEmail.GetURL(C14)</f>
        <v>http://x.aspe.org/y.z?l=https%3a%2f%2fwww3.epa.gov%2fwatersense%2fpartners%2fssb_draft.html&amp;j=321010355&amp;e=3627&amp;p=1&amp;t=h&amp;</v>
      </c>
      <c r="C14" s="3" t="s">
        <v>9</v>
      </c>
      <c r="F14" s="20" t="str">
        <f t="shared" si="1"/>
        <v>&lt;p&gt;The specification, intended for spray sprinkler bodies with integral pressure regulation, aims to reduce the water waste that occurs when irrigation systems receive water under higher pressure. Comments will be accepted until January 31, 2017.  &lt;a href='http://x.aspe.org/y.z?l=https%3a%2f%2fwww3.epa.gov%2fwatersense%2fpartners%2fssb_draft.html&amp;j=321010355&amp;e=3627&amp;p=1&amp;t=h&amp;'&gt;More&gt;&lt;/a&gt;&gt;&lt;/p&gt;</v>
      </c>
    </row>
    <row r="15" spans="2:6" ht="60" x14ac:dyDescent="0.25">
      <c r="B15" s="2" t="s">
        <v>786</v>
      </c>
      <c r="C15" s="5" t="s">
        <v>10</v>
      </c>
      <c r="F15" s="21" t="str">
        <f>"&lt;h5&gt;&lt;a href='"&amp;B16&amp;"'&gt;"&amp;B15&amp;"&lt;/a&gt;&lt;/h5&gt;"</f>
        <v>&lt;h5&gt;&lt;a href='http://x.aspe.org/y.z?l=http%3a%2f%2fwww.nrc-cnrc.gc.ca%2feng%2fsolutions%2fadvisory%2fcodes_centre%2fpublic_review%2f2016.html&amp;j=321010355&amp;e=3627&amp;p=1&amp;t=h&amp;'&gt;对加拿大国家建筑规范的意见明天到期&lt;/a&gt;&lt;/h5&gt;</v>
      </c>
    </row>
    <row r="16" spans="2:6" ht="75" x14ac:dyDescent="0.25">
      <c r="B16" s="2" t="str">
        <f>[1]!modEmail.GetURL(C16)</f>
        <v>http://x.aspe.org/y.z?l=http%3a%2f%2fwww.nrc-cnrc.gc.ca%2feng%2fsolutions%2fadvisory%2fcodes_centre%2fpublic_review%2f2016.html&amp;j=321010355&amp;e=3627&amp;p=1&amp;t=h&amp;</v>
      </c>
      <c r="C16" s="3" t="s">
        <v>11</v>
      </c>
      <c r="F16" s="21" t="str">
        <f>"&lt;p&gt;"&amp;C16&amp;"&lt;/p&gt;"</f>
        <v>&lt;p&gt;Public comments on changes being proposed for the National Plumbing Code of Canada 2015 (NPC) and National Energy Code of Canada for Buildings 2015 (NECB) will be accepted here until 4 p.m. EST on December 9.&lt;/p&gt;</v>
      </c>
    </row>
    <row r="17" spans="2:6" ht="60" x14ac:dyDescent="0.25">
      <c r="B17" s="2" t="s">
        <v>787</v>
      </c>
      <c r="C17" s="5" t="s">
        <v>12</v>
      </c>
      <c r="F17" s="21" t="str">
        <f>"&lt;h5&gt;&lt;a href='"&amp;B18&amp;"'&gt;"&amp;B17&amp;"&lt;/a&gt;&lt;/h5&gt;"</f>
        <v>&lt;h5&gt;&lt;a href='http://x.aspe.org/y.z?l=http%3a%2f%2fwww.ciphexroadshow.ca%2f&amp;j=321010355&amp;e=3627&amp;p=1&amp;t=h&amp;'&gt;2017 CIPHEX巡回展览日期宣布&lt;/a&gt;&lt;/h5&gt;</v>
      </c>
    </row>
    <row r="18" spans="2:6" ht="60" x14ac:dyDescent="0.25">
      <c r="B18" s="2" t="str">
        <f>[1]!modEmail.GetURL(C18)</f>
        <v>http://x.aspe.org/y.z?l=http%3a%2f%2fwww.ciphexroadshow.ca%2f&amp;j=321010355&amp;e=3627&amp;p=1&amp;t=h&amp;</v>
      </c>
      <c r="C18" s="3" t="s">
        <v>13</v>
      </c>
      <c r="F18" s="21" t="str">
        <f>"&lt;p&gt;"&amp;C18&amp;"&lt;/p&gt;"</f>
        <v>&lt;p&gt;This tradeshow for HVAC, hydronic, and plumbing professionals will travel to St. John's, Newfoundland; Edmonton, Alberta; and Regina, Saskatchewan. More information can be found at ciphexroadshow.ca.&lt;/p&gt;</v>
      </c>
    </row>
    <row r="19" spans="2:6" x14ac:dyDescent="0.25">
      <c r="B19" s="2" t="s">
        <v>788</v>
      </c>
      <c r="C19" s="6" t="s">
        <v>14</v>
      </c>
      <c r="F19" s="20" t="str">
        <f t="shared" ref="F19" si="2">"&lt;h5&gt;"&amp;B19&amp;"&lt;/h5&gt;"</f>
        <v>&lt;h5&gt;CIPH妇女网开张&lt;/h5&gt;</v>
      </c>
    </row>
    <row r="20" spans="2:6" ht="105" x14ac:dyDescent="0.25">
      <c r="B20" s="2" t="str">
        <f>[1]!modEmail.GetURL(C20)</f>
        <v>http://x.aspe.org/y.z?l=http%3a%2f%2fwww.ciph.com%2fnews%2f319741%2fIntroducing-the-new-CIPH-Womens-Network-.htm&amp;j=321010355&amp;e=3627&amp;p=1&amp;t=h&amp;</v>
      </c>
      <c r="C20" s="1" t="s">
        <v>15</v>
      </c>
      <c r="F20" s="20" t="str">
        <f t="shared" ref="F20" si="3">"&lt;p&gt;" &amp; LEFT(C20,LEN(C20)-6)&amp;" &lt;a href='"&amp;B20&amp;"'&gt;"&amp;MID(C20,LEN(C20)-5,5)&amp;"&lt;/a&gt;"&amp;RIGHT(C20,1)&amp;"&lt;/p&gt;"</f>
        <v>&lt;p&gt;This new group aims to support the professional development of women within Canada's plumbing and heating industry and enhance companies' opportunities to attract, develop, and retain more high-performing female employees.  &lt;a href='http://x.aspe.org/y.z?l=http%3a%2f%2fwww.ciph.com%2fnews%2f319741%2fIntroducing-the-new-CIPH-Womens-Network-.htm&amp;j=321010355&amp;e=3627&amp;p=1&amp;t=h&amp;'&gt;More&gt;&lt;/a&gt;&gt;&lt;/p&gt;</v>
      </c>
    </row>
  </sheetData>
  <hyperlinks>
    <hyperlink ref="C6" r:id="rId1" display="http://x.aspe.org/y.z?l=https%3a%2f%2fwww.epa.gov%2fnewsreleases%2fepa-action-plan-outlines-ways-improve-safety-reliability-nations-drinking-water&amp;j=321010355&amp;e=3627&amp;p=1&amp;t=h&amp;"/>
    <hyperlink ref="C8" r:id="rId2" display="http://x.aspe.org/y.z?l=http%3a%2f%2ffacilityexecutive.com%2f2016%2f11%2fmarine-corps-plans-first-net-zero-energy-military-base%2f&amp;j=321010355&amp;e=3627&amp;p=1&amp;t=h&amp;"/>
    <hyperlink ref="C10" r:id="rId3" display="http://x.aspe.org/y.z?l=http%3a%2f%2fwww.kwwa.or.kr%2ffile%2fKorea_water_sector.pdf&amp;j=321010355&amp;e=3627&amp;p=1&amp;t=h&amp;"/>
    <hyperlink ref="C12" r:id="rId4" display="http://x.aspe.org/y.z?l=http%3a%2f%2fwww.plasticpipecalculator.com%2f&amp;j=321010355&amp;e=3627&amp;p=1&amp;t=h&amp;"/>
    <hyperlink ref="C14" r:id="rId5" display="http://x.aspe.org/y.z?l=https%3a%2f%2fwww3.epa.gov%2fwatersense%2fpartners%2fssb_draft.html&amp;j=321010355&amp;e=3627&amp;p=1&amp;t=h&amp;"/>
    <hyperlink ref="C16" r:id="rId6" display="http://x.aspe.org/y.z?l=http%3a%2f%2fwww.nrc-cnrc.gc.ca%2feng%2fsolutions%2fadvisory%2fcodes_centre%2fpublic_review%2f2016.html&amp;j=321010355&amp;e=3627&amp;p=1&amp;t=h&amp;"/>
    <hyperlink ref="C18" r:id="rId7" display="http://x.aspe.org/y.z?l=http%3a%2f%2fwww.ciphexroadshow.ca%2f&amp;j=321010355&amp;e=3627&amp;p=1&amp;t=h&amp;"/>
    <hyperlink ref="C20" r:id="rId8" display="http://x.aspe.org/y.z?l=http%3a%2f%2fwww.ciph.com%2fnews%2f319741%2fIntroducing-the-new-CIPH-Womens-Network-.htm&amp;j=321010355&amp;e=3627&amp;p=1&amp;t=h&amp;"/>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25"/>
  <sheetViews>
    <sheetView topLeftCell="A21" workbookViewId="0">
      <selection activeCell="C26" sqref="C26"/>
    </sheetView>
  </sheetViews>
  <sheetFormatPr defaultRowHeight="15" x14ac:dyDescent="0.25"/>
  <cols>
    <col min="2" max="2" width="41.140625" customWidth="1"/>
    <col min="3" max="3" width="55.42578125" style="2" customWidth="1"/>
    <col min="4" max="5" width="4.7109375" customWidth="1"/>
    <col min="6" max="6" width="61.42578125" style="2" customWidth="1"/>
  </cols>
  <sheetData>
    <row r="5" spans="2:6" ht="30" x14ac:dyDescent="0.25">
      <c r="B5" t="s">
        <v>789</v>
      </c>
      <c r="C5" s="5" t="s">
        <v>17</v>
      </c>
      <c r="F5" s="20" t="str">
        <f t="shared" ref="F5:F19" si="0">"&lt;h5&gt;"&amp;B5&amp;"&lt;/h5&gt;"</f>
        <v>&lt;h5&gt;大笔基础水设施预算批准了&lt;/h5&gt;</v>
      </c>
    </row>
    <row r="6" spans="2:6" ht="135" x14ac:dyDescent="0.25">
      <c r="B6" t="str">
        <f>[1]!modEmail.GetURL(C6)</f>
        <v>http://x.aspe.org/y.z?l=http%3a%2f%2fwww.enr.com%2farticles%2f41085-house-passes-new-water-resources-measure&amp;j=321087396&amp;e=3627&amp;p=1&amp;t=h&amp;</v>
      </c>
      <c r="C6" s="3" t="s">
        <v>18</v>
      </c>
      <c r="F6" s="20" t="str">
        <f t="shared" ref="F6:F20" si="1">"&lt;p&gt;" &amp; LEFT(C6,LEN(C6)-6)&amp;" &lt;a href='"&amp;B6&amp;"'&gt;"&amp;MID(C6,LEN(C6)-5,5)&amp;"&lt;/a&gt;"&amp;RIGHT(C6,1)&amp;"&lt;/p&gt;"</f>
        <v>&lt;p&gt;On December 16, President Obama signed the Water Infrastructure Improvements for the Nation Act (WIIN Act), which authorizes $170 million for programs related to drinking water and other funds for Great Lakes restoration, California drought mitigation, and stormwater management projects around the country, among others.  &lt;a href='http://x.aspe.org/y.z?l=http%3a%2f%2fwww.enr.com%2farticles%2f41085-house-passes-new-water-resources-measure&amp;j=321087396&amp;e=3627&amp;p=1&amp;t=h&amp;'&gt;More&gt;&lt;/a&gt;&gt;&lt;/p&gt;</v>
      </c>
    </row>
    <row r="7" spans="2:6" x14ac:dyDescent="0.25">
      <c r="B7" t="s">
        <v>790</v>
      </c>
      <c r="C7" s="5" t="s">
        <v>19</v>
      </c>
      <c r="F7" s="20" t="str">
        <f t="shared" si="0"/>
        <v>&lt;h5&gt;2015年美国水工业增长3%&lt;/h5&gt;</v>
      </c>
    </row>
    <row r="8" spans="2:6" ht="135" x14ac:dyDescent="0.25">
      <c r="B8" t="str">
        <f>[1]!modEmail.GetURL(C8)</f>
        <v>http://x.aspe.org/y.z?l=http%3a%2f%2fenvironmentalbusinessjournal.com%2fupdates%2f4022-us-water-industry-revenues-rise-3-percent-to-160-billion&amp;j=321087396&amp;e=3627&amp;p=1&amp;t=h&amp;</v>
      </c>
      <c r="C8" s="3" t="s">
        <v>20</v>
      </c>
      <c r="F8" s="20" t="str">
        <f t="shared" si="1"/>
        <v>&lt;p&gt;While the water instruments and information segment led the growth, water and wastewater consulting and design engineering was the second fastest-growing water segment, according to Environmental Business International.  &lt;a href='http://x.aspe.org/y.z?l=http%3a%2f%2fenvironmentalbusinessjournal.com%2fupdates%2f4022-us-water-industry-revenues-rise-3-percent-to-160-billion&amp;j=321087396&amp;e=3627&amp;p=1&amp;t=h&amp;'&gt;More&gt;&lt;/a&gt;&gt;&lt;/p&gt;</v>
      </c>
    </row>
    <row r="9" spans="2:6" x14ac:dyDescent="0.25">
      <c r="B9" t="s">
        <v>791</v>
      </c>
      <c r="C9" s="5" t="s">
        <v>21</v>
      </c>
      <c r="F9" s="20" t="str">
        <f t="shared" si="0"/>
        <v>&lt;h5&gt;加拿大发现地球上最古老的水&lt;/h5&gt;</v>
      </c>
    </row>
    <row r="10" spans="2:6" ht="135" x14ac:dyDescent="0.25">
      <c r="B10" t="str">
        <f>[1]!modEmail.GetURL(C10)</f>
        <v>http://x.aspe.org/y.z?l=http%3a%2f%2fwww.abc.net.au%2fnews%2f2016-12-15%2foldest-water-on-earth-could-provide-clues-to-hidden-life-on-mars%2f8122468&amp;j=321087396&amp;e=3627&amp;p=1&amp;t=h&amp;</v>
      </c>
      <c r="C10" s="3" t="s">
        <v>22</v>
      </c>
      <c r="F10" s="20" t="str">
        <f t="shared" si="1"/>
        <v>&lt;p&gt;Nearly 2 miles below Ontario, researchers have discovered a 2-billion-year-old lake, which outdates a previous discovery by at least 500 million years. At 8 to 10 times the salinity of seawater, this groundwater is not suitable for human consumption, but it may provide clues to possible life residing beneath Mars' surface.  &lt;a href='http://x.aspe.org/y.z?l=http%3a%2f%2fwww.abc.net.au%2fnews%2f2016-12-15%2foldest-water-on-earth-could-provide-clues-to-hidden-life-on-mars%2f8122468&amp;j=321087396&amp;e=3627&amp;p=1&amp;t=h&amp;'&gt;More&gt;&lt;/a&gt;&gt;&lt;/p&gt;</v>
      </c>
    </row>
    <row r="11" spans="2:6" ht="28.5" x14ac:dyDescent="0.25">
      <c r="B11" t="s">
        <v>792</v>
      </c>
      <c r="C11" s="5" t="s">
        <v>23</v>
      </c>
      <c r="F11" s="20" t="str">
        <f t="shared" si="0"/>
        <v>&lt;h5&gt;EPA改变水力压裂对饮用水影响的立场&lt;/h5&gt;</v>
      </c>
    </row>
    <row r="12" spans="2:6" ht="120" x14ac:dyDescent="0.25">
      <c r="B12" t="str">
        <f>[1]!modEmail.GetURL(C12)</f>
        <v/>
      </c>
      <c r="C12" s="8" t="s">
        <v>36</v>
      </c>
      <c r="F12" s="20" t="str">
        <f t="shared" si="1"/>
        <v>&lt;p&gt;In a controversial new report, the U.S. EPA reverses its stance on fracking, now saying that hydraulic fracturing activities could impact drinking water supplies in some cases, but the results and the timing of the report are being met with skepticism.  &lt;a href=''&gt;More&gt;&lt;/a&gt;&gt;&lt;/p&gt;</v>
      </c>
    </row>
    <row r="13" spans="2:6" ht="28.5" x14ac:dyDescent="0.25">
      <c r="B13" t="s">
        <v>793</v>
      </c>
      <c r="C13" s="5" t="s">
        <v>24</v>
      </c>
      <c r="F13" s="20" t="str">
        <f t="shared" si="0"/>
        <v>&lt;h5&gt;除了美国，中国名列可持续性建筑物需求榜首&lt;/h5&gt;</v>
      </c>
    </row>
    <row r="14" spans="2:6" ht="135" x14ac:dyDescent="0.25">
      <c r="B14" t="str">
        <f>[1]!modEmail.GetURL(C14)</f>
        <v>http://x.aspe.org/y.z?l=http%3a%2f%2fwww.usgbc.org%2farticles%2fusgbc-announces-international-ranking-top-10-countries-leed&amp;j=321087396&amp;e=3627&amp;p=1&amp;t=h&amp;</v>
      </c>
      <c r="C14" s="3" t="s">
        <v>25</v>
      </c>
      <c r="F14" s="20" t="str">
        <f t="shared" si="1"/>
        <v>&lt;p&gt;With 34.62 million gross square meters of certified LEED space, China edged out Canada on the USGBC's list of the top 10 international countries for LEED.  &lt;a href='http://x.aspe.org/y.z?l=http%3a%2f%2fwww.usgbc.org%2farticles%2fusgbc-announces-international-ranking-top-10-countries-leed&amp;j=321087396&amp;e=3627&amp;p=1&amp;t=h&amp;'&gt;More&gt;&lt;/a&gt;&gt;&lt;/p&gt;</v>
      </c>
    </row>
    <row r="15" spans="2:6" ht="28.5" x14ac:dyDescent="0.25">
      <c r="B15" t="s">
        <v>794</v>
      </c>
      <c r="C15" s="5" t="s">
        <v>26</v>
      </c>
      <c r="F15" s="20" t="str">
        <f t="shared" si="0"/>
        <v>&lt;h5&gt;对盆浴和淋浴热水转换器性能有新要求&lt;/h5&gt;</v>
      </c>
    </row>
    <row r="16" spans="2:6" ht="135" x14ac:dyDescent="0.25">
      <c r="B16" t="str">
        <f>[1]!modEmail.GetURL(C16)</f>
        <v>http://x.aspe.org/y.z?l=https%3a%2f%2fwww3.epa.gov%2fwatersense%2fproducts%2fbath_and_shower_diverters.html&amp;j=321087396&amp;e=3627&amp;p=1&amp;t=h&amp;</v>
      </c>
      <c r="C16" s="3" t="s">
        <v>27</v>
      </c>
      <c r="F16" s="20" t="str">
        <f t="shared" si="1"/>
        <v>&lt;p&gt;To help increase water efficiency by eliminating unnecessary leaks in these devices, WaterSense seeks input on a proposed Notice of Intent (NOI) to develop a specification for bath and shower diverters.  &lt;a href='http://x.aspe.org/y.z?l=https%3a%2f%2fwww3.epa.gov%2fwatersense%2fproducts%2fbath_and_shower_diverters.html&amp;j=321087396&amp;e=3627&amp;p=1&amp;t=h&amp;'&gt;More&gt;&lt;/a&gt;&gt;&lt;/p&gt;</v>
      </c>
    </row>
    <row r="17" spans="2:6" ht="42.75" x14ac:dyDescent="0.25">
      <c r="B17" t="s">
        <v>795</v>
      </c>
      <c r="C17" s="5" t="s">
        <v>28</v>
      </c>
      <c r="F17" s="20" t="str">
        <f t="shared" si="0"/>
        <v>&lt;h5&gt;建筑工程费用计算办法国际标准草案已经公布征求意见&lt;/h5&gt;</v>
      </c>
    </row>
    <row r="18" spans="2:6" ht="120" x14ac:dyDescent="0.25">
      <c r="B18" t="str">
        <f>[1]!modEmail.GetURL(C18)</f>
        <v>http://x.aspe.org/y.z?l=http%3a%2f%2fwww.rics.org%2fus%2fnews%2fnews-insight%2fpress-releases%2fglobal-construction-industry-unites-to-enhance-consistency%2f&amp;j=321087396&amp;e=3627&amp;p=1&amp;t=h&amp;</v>
      </c>
      <c r="C18" s="3" t="s">
        <v>29</v>
      </c>
      <c r="F18" s="20" t="str">
        <f t="shared" si="1"/>
        <v>&lt;p&gt;The aim of the standards is to develop a universal system for measuring the cost of the world's building and civil engineering projects to allow comparisons to be made on a like-for-like basis between countries.  &lt;a href='http://x.aspe.org/y.z?l=http%3a%2f%2fwww.rics.org%2fus%2fnews%2fnews-insight%2fpress-releases%2fglobal-construction-industry-unites-to-enhance-consistency%2f&amp;j=321087396&amp;e=3627&amp;p=1&amp;t=h&amp;'&gt;More&gt;&lt;/a&gt;&gt;&lt;/p&gt;</v>
      </c>
    </row>
    <row r="19" spans="2:6" x14ac:dyDescent="0.25">
      <c r="B19" t="s">
        <v>796</v>
      </c>
      <c r="C19" s="5" t="s">
        <v>30</v>
      </c>
      <c r="F19" s="20" t="str">
        <f t="shared" si="0"/>
        <v>&lt;h5&gt;可持续性建筑物标准将互相调整&lt;/h5&gt;</v>
      </c>
    </row>
    <row r="20" spans="2:6" ht="135" x14ac:dyDescent="0.25">
      <c r="B20" t="str">
        <f>[1]!modEmail.GetURL(C20)</f>
        <v>http://x.aspe.org/y.z?l=https%3a%2f%2fwww.wellcertified.com%2farticles%2fiwbi-bre-announce-alignments-between-well-breeam&amp;j=321087396&amp;e=3627&amp;p=1&amp;t=h&amp;</v>
      </c>
      <c r="C20" s="3" t="s">
        <v>31</v>
      </c>
      <c r="F20" s="20" t="str">
        <f t="shared" si="1"/>
        <v>&lt;p&gt;The organizations behind the WELL Building Standard and BREEAM will work together to identify credits that can be documented simultaneously for both programs.  &lt;a href='http://x.aspe.org/y.z?l=https%3a%2f%2fwww.wellcertified.com%2farticles%2fiwbi-bre-announce-alignments-between-well-breeam&amp;j=321087396&amp;e=3627&amp;p=1&amp;t=h&amp;'&gt;More&gt;&lt;/a&gt;&gt;&lt;/p&gt;</v>
      </c>
    </row>
    <row r="21" spans="2:6" ht="60" x14ac:dyDescent="0.25">
      <c r="B21" t="s">
        <v>797</v>
      </c>
      <c r="C21" s="5" t="s">
        <v>32</v>
      </c>
      <c r="F21" s="21" t="str">
        <f>"&lt;h5&gt;&lt;a href='"&amp;B22&amp;"'&gt;"&amp;B21&amp;"&lt;/a&gt;&lt;/h5&gt;"</f>
        <v>&lt;h5&gt;&lt;a href='http://x.aspe.org/y.z?l=http%3a%2f%2fhcinfo.com%2f&amp;j=321087396&amp;e=3627&amp;p=1&amp;t=h&amp;'&gt;ASHRAE 188免费网上讲座定于1月19日举行&lt;/a&gt;&lt;/h5&gt;</v>
      </c>
    </row>
    <row r="22" spans="2:6" ht="105" x14ac:dyDescent="0.25">
      <c r="B22" t="str">
        <f>[1]!modEmail.GetURL(C22)</f>
        <v>http://x.aspe.org/y.z?l=http%3a%2f%2fhcinfo.com%2f&amp;j=321087396&amp;e=3627&amp;p=1&amp;t=h&amp;</v>
      </c>
      <c r="C22" s="3" t="s">
        <v>33</v>
      </c>
      <c r="F22" s="21" t="str">
        <f>"&lt;p&gt;"&amp;C22&amp;"&lt;/p&gt;"</f>
        <v>&lt;p&gt;The webcast, titled "Following ASHRAE 188 with Limited Time, Money, and Personnel: Pressure for Building Operators and Health Officials," will be held at 1 p.m. EST. Space is limited, and pre-registration at hcinfo.com is required.&lt;/p&gt;</v>
      </c>
    </row>
    <row r="23" spans="2:6" ht="30" x14ac:dyDescent="0.25">
      <c r="B23" t="s">
        <v>798</v>
      </c>
      <c r="C23" s="5" t="s">
        <v>34</v>
      </c>
      <c r="F23" s="20" t="str">
        <f t="shared" ref="F23:F24" si="2">"&lt;h5&gt;"&amp;B23&amp;"&lt;/h5&gt;"</f>
        <v>&lt;h5&gt;Viega被批准提供热泵系统授证培训&lt;/h5&gt;</v>
      </c>
    </row>
    <row r="24" spans="2:6" ht="135" x14ac:dyDescent="0.25">
      <c r="B24" t="str">
        <f>[1]!modEmail.GetURL(C24)</f>
        <v>http://x.aspe.org/y.z?l=http%3a%2f%2fwww.iapmo.org%2fPress%2520Releases%2f2016-12-15%2520ASSE%2520Viega%2520Series%252019000%2520Training.pdf&amp;j=321087396&amp;e=3627&amp;p=1&amp;t=h&amp;</v>
      </c>
      <c r="C24" s="3" t="s">
        <v>35</v>
      </c>
      <c r="F24" s="20" t="str">
        <f t="shared" ref="F24" si="3">"&lt;p&gt;" &amp; LEFT(C24,LEN(C24)-6)&amp;" &lt;a href='"&amp;B24&amp;"'&gt;"&amp;MID(C24,LEN(C24)-5,5)&amp;"&lt;/a&gt;"&amp;RIGHT(C24,1)&amp;"&lt;/p&gt;"</f>
        <v>&lt;p&gt;The Viega Educational Facility in Nashua, N.H. is the first institution approved to provide training for those seeking certification to ASSE/IAPMO/ANSI Standard 19000: Hydronic Systems Certification Program.  &lt;a href='http://x.aspe.org/y.z?l=http%3a%2f%2fwww.iapmo.org%2fPress%2520Releases%2f2016-12-15%2520ASSE%2520Viega%2520Series%252019000%2520Training.pdf&amp;j=321087396&amp;e=3627&amp;p=1&amp;t=h&amp;'&gt;More&gt;&lt;/a&gt;&gt;&lt;/p&gt;</v>
      </c>
    </row>
    <row r="25" spans="2:6" x14ac:dyDescent="0.25">
      <c r="C25" s="4"/>
    </row>
  </sheetData>
  <hyperlinks>
    <hyperlink ref="C6" r:id="rId1" display="http://x.aspe.org/y.z?l=http%3a%2f%2fwww.enr.com%2farticles%2f41085-house-passes-new-water-resources-measure&amp;j=321087396&amp;e=3627&amp;p=1&amp;t=h&amp;"/>
    <hyperlink ref="C8" r:id="rId2" display="http://x.aspe.org/y.z?l=http%3a%2f%2fenvironmentalbusinessjournal.com%2fupdates%2f4022-us-water-industry-revenues-rise-3-percent-to-160-billion&amp;j=321087396&amp;e=3627&amp;p=1&amp;t=h&amp;"/>
    <hyperlink ref="C10" r:id="rId3" display="http://x.aspe.org/y.z?l=http%3a%2f%2fwww.abc.net.au%2fnews%2f2016-12-15%2foldest-water-on-earth-could-provide-clues-to-hidden-life-on-mars%2f8122468&amp;j=321087396&amp;e=3627&amp;p=1&amp;t=h&amp;"/>
    <hyperlink ref="C14" r:id="rId4" display="http://x.aspe.org/y.z?l=http%3a%2f%2fwww.usgbc.org%2farticles%2fusgbc-announces-international-ranking-top-10-countries-leed&amp;j=321087396&amp;e=3627&amp;p=1&amp;t=h&amp;"/>
    <hyperlink ref="C16" r:id="rId5" display="http://x.aspe.org/y.z?l=https%3a%2f%2fwww3.epa.gov%2fwatersense%2fproducts%2fbath_and_shower_diverters.html&amp;j=321087396&amp;e=3627&amp;p=1&amp;t=h&amp;"/>
    <hyperlink ref="C18" r:id="rId6" display="http://x.aspe.org/y.z?l=http%3a%2f%2fwww.rics.org%2fus%2fnews%2fnews-insight%2fpress-releases%2fglobal-construction-industry-unites-to-enhance-consistency%2f&amp;j=321087396&amp;e=3627&amp;p=1&amp;t=h&amp;"/>
    <hyperlink ref="C20" r:id="rId7" display="http://x.aspe.org/y.z?l=https%3a%2f%2fwww.wellcertified.com%2farticles%2fiwbi-bre-announce-alignments-between-well-breeam&amp;j=321087396&amp;e=3627&amp;p=1&amp;t=h&amp;"/>
    <hyperlink ref="C22" r:id="rId8" display="http://x.aspe.org/y.z?l=http%3a%2f%2fhcinfo.com%2f&amp;j=321087396&amp;e=3627&amp;p=1&amp;t=h&amp;"/>
    <hyperlink ref="C24" r:id="rId9" display="http://x.aspe.org/y.z?l=http%3a%2f%2fwww.iapmo.org%2fPress%2520Releases%2f2016-12-15%2520ASSE%2520Viega%2520Series%252019000%2520Training.pdf&amp;j=321087396&amp;e=3627&amp;p=1&amp;t=h&amp;"/>
  </hyperlinks>
  <pageMargins left="0.7" right="0.7" top="0.75" bottom="0.75" header="0.3" footer="0.3"/>
  <pageSetup orientation="portrait"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31"/>
  <sheetViews>
    <sheetView topLeftCell="A7" workbookViewId="0">
      <selection activeCell="E9" sqref="E9:E10"/>
    </sheetView>
  </sheetViews>
  <sheetFormatPr defaultRowHeight="15" x14ac:dyDescent="0.25"/>
  <cols>
    <col min="2" max="2" width="41.140625" customWidth="1"/>
    <col min="3" max="3" width="55.42578125" style="2" customWidth="1"/>
    <col min="5" max="5" width="61.42578125" style="2" customWidth="1"/>
  </cols>
  <sheetData>
    <row r="5" spans="2:5" ht="75" x14ac:dyDescent="0.25">
      <c r="B5" t="s">
        <v>552</v>
      </c>
      <c r="C5" s="5" t="s">
        <v>465</v>
      </c>
      <c r="E5" s="19" t="str">
        <f>"&lt;h5&gt;&lt;a href='"&amp;B6&amp;"'&gt;"&amp;B5&amp;"&lt;/a&gt;&lt;/h5&gt;"</f>
        <v>&lt;h5&gt;&lt;a href='http://x.aspe.org/y.z?l=http%3A%2F%2Freports.weforum.org%2Fglobal-risks-2016%2F&amp;e=3629&amp;j=318385030&amp;t=h'&gt;用水危机位列世界长期危险第三位&lt;/a&gt;&lt;/h5&gt;</v>
      </c>
    </row>
    <row r="6" spans="2:5" ht="60" x14ac:dyDescent="0.25">
      <c r="B6" t="str">
        <f>[1]!modEmail.GetURL(C6)</f>
        <v>http://x.aspe.org/y.z?l=http%3A%2F%2Freports.weforum.org%2Fglobal-risks-2016%2F&amp;e=3629&amp;j=318385030&amp;t=h</v>
      </c>
      <c r="C6" s="3" t="s">
        <v>466</v>
      </c>
      <c r="E6" s="19" t="str">
        <f>"&lt;p&gt;"&amp;C6&amp;"&lt;/p&gt;"</f>
        <v>&lt;p&gt;The top three risks to global society in the coming years are a lack of climate change mitigation and adaptation, weapons of mass destruction, and water crises, according to the World Economic Forum's Global Risks Report 2016. &lt;/p&gt;</v>
      </c>
    </row>
    <row r="7" spans="2:5" ht="28.5" x14ac:dyDescent="0.25">
      <c r="B7" t="s">
        <v>553</v>
      </c>
      <c r="C7" s="5" t="s">
        <v>467</v>
      </c>
      <c r="E7" s="18" t="str">
        <f>"&lt;h5&gt;"&amp;B7&amp;"&lt;/h5&gt;"</f>
        <v>&lt;h5&gt;联合国发布新的可持续性发展目标&lt;/h5&gt;</v>
      </c>
    </row>
    <row r="8" spans="2:5" ht="120" x14ac:dyDescent="0.25">
      <c r="B8" t="str">
        <f>[1]!modEmail.GetURL(C8)</f>
        <v>http://x.aspe.org/y.z?l=http%3A%2F%2Fwww.un.org%2Fsustainabledevelopment%2F&amp;e=3629&amp;j=318385030&amp;t=h</v>
      </c>
      <c r="C8" s="3" t="s">
        <v>468</v>
      </c>
      <c r="E8" s="18" t="str">
        <f>"&lt;p&gt;" &amp; LEFT(C8,LEN(C8)-6)&amp;" &lt;a href='"&amp;B8&amp;"'&gt;"&amp;MID(C8,LEN(C8)-5,5)&amp;"&lt;/a&gt;"&amp;RIGHT(C8,1)&amp;"&lt;/p&gt;"</f>
        <v>&lt;p&gt;The new goals, introduced on January 1, are in place until 2030 and aim to ensure life with dignity, protect our planet, and invest in an equal economic future. Although great strides have been made in providing clean drinking water worldwide, the new goals continue to focus on ensuring the availability of safe water and sanitation.  &lt;a href='http://x.aspe.org/y.z?l=http%3A%2F%2Fwww.un.org%2Fsustainabledevelopment%2F&amp;e=3629&amp;j=318385030&amp;t=h'&gt;More&gt;&lt;/a&gt;&gt;&lt;/p&gt;</v>
      </c>
    </row>
    <row r="9" spans="2:5" ht="28.5" x14ac:dyDescent="0.25">
      <c r="B9" t="s">
        <v>554</v>
      </c>
      <c r="C9" s="5" t="s">
        <v>469</v>
      </c>
      <c r="E9" s="18" t="str">
        <f>"&lt;h5&gt;"&amp;B9&amp;"&lt;/h5&gt;"</f>
        <v>&lt;h5&gt;改善美国污水基础设施几乎需要3000亿美元&lt;/h5&gt;</v>
      </c>
    </row>
    <row r="10" spans="2:5" ht="135" x14ac:dyDescent="0.25">
      <c r="B10" t="str">
        <f>[1]!modEmail.GetURL(C10)</f>
        <v>http://x.aspe.org/y.z?l=http%3A%2F%2Fwww.epa.gov%2Fcwns&amp;e=3629&amp;j=318385030&amp;t=h</v>
      </c>
      <c r="C10" s="3" t="s">
        <v>470</v>
      </c>
      <c r="E10" s="18" t="str">
        <f>"&lt;p&gt;" &amp; LEFT(C10,LEN(C10)-6)&amp;" &lt;a href='"&amp;B10&amp;"'&gt;"&amp;MID(C10,LEN(C10)-5,5)&amp;"&lt;/a&gt;"&amp;RIGHT(C10,1)&amp;"&lt;/p&gt;"</f>
        <v>&lt;p&gt;A recent U.S. EPA survey concluded that $271 billion is needed to maintain and improve the pipes that carry wastewater to treatment plants, technologies that treat the water, and methods for managing stormwater runoff.  &lt;a href='http://x.aspe.org/y.z?l=http%3A%2F%2Fwww.epa.gov%2Fcwns&amp;e=3629&amp;j=318385030&amp;t=h'&gt;More&gt;&lt;/a&gt;&gt;&lt;/p&gt;</v>
      </c>
    </row>
    <row r="11" spans="2:5" ht="105" x14ac:dyDescent="0.25">
      <c r="B11" t="s">
        <v>555</v>
      </c>
      <c r="C11" s="5" t="s">
        <v>471</v>
      </c>
      <c r="E11" s="19" t="str">
        <f>"&lt;h5&gt;&lt;a href='"&amp;B12&amp;"'&gt;"&amp;B11&amp;"&lt;/a&gt;&lt;/h5&gt;"</f>
        <v>&lt;h5&gt;&lt;a href='http://x.aspe.org/y.z?l=http%3A%2F%2Fiapmomembership.org%2Findex.php%3Fpage%3Dshop.product_details%26amp%3Bflypage%3Dflypage_iapmo.tpl%26amp%3Bproduct_id%3D1010%26amp%3Bcategory_id%3D7%26amp%3Boption%3Dcom_virtuemart%26amp%3BItemid%3D3&amp;e=3629&amp;j=318385030&amp;t=h'&gt;回流防止手册现在可以买到&lt;/a&gt;&lt;/h5&gt;</v>
      </c>
    </row>
    <row r="12" spans="2:5" ht="90" x14ac:dyDescent="0.25">
      <c r="B12" t="str">
        <f>[1]!modEmail.GetURL(C12)</f>
        <v>http://x.aspe.org/y.z?l=http%3A%2F%2Fiapmomembership.org%2Findex.php%3Fpage%3Dshop.product_details%26amp%3Bflypage%3Dflypage_iapmo.tpl%26amp%3Bproduct_id%3D1010%26amp%3Bcategory_id%3D7%26amp%3Boption%3Dcom_virtuemart%26amp%3BItemid%3D3&amp;e=3629&amp;j=318385030&amp;t=h</v>
      </c>
      <c r="C12" s="3" t="s">
        <v>472</v>
      </c>
      <c r="E12" s="19" t="str">
        <f>"&lt;p&gt;"&amp;C12&amp;"&lt;/p&gt;"</f>
        <v>&lt;p&gt;IAPMO and the United Association have published the third edition of the illustrated Backflow Prevention Reference Manual, which covers methods of installation, inspection, and testing and provides instruction on how to recognize degrees of hazard or potential risks to potable water systems.&lt;/p&gt;</v>
      </c>
    </row>
    <row r="13" spans="2:5" ht="28.5" x14ac:dyDescent="0.25">
      <c r="B13" t="s">
        <v>556</v>
      </c>
      <c r="C13" s="5" t="s">
        <v>473</v>
      </c>
      <c r="E13" s="18" t="str">
        <f>"&lt;h5&gt;"&amp;B13&amp;"&lt;/h5&gt;"</f>
        <v>&lt;h5&gt;符合90.1标准的新途径宣布&lt;/h5&gt;</v>
      </c>
    </row>
    <row r="14" spans="2:5" ht="105" x14ac:dyDescent="0.25">
      <c r="B14" t="str">
        <f>[1]!modEmail.GetURL(C14)</f>
        <v>http://x.aspe.org/y.z?l=https%3A%2F%2Fashrae.org%2Fnews%2F2016%2Fguidance-on-new-compliance-path-for-90-1-2016-now-available&amp;e=3629&amp;j=318385030&amp;t=h</v>
      </c>
      <c r="C14" s="3" t="s">
        <v>474</v>
      </c>
      <c r="E14" s="18" t="str">
        <f>"&lt;p&gt;" &amp; LEFT(C14,LEN(C14)-6)&amp;" &lt;a href='"&amp;B14&amp;"'&gt;"&amp;MID(C14,LEN(C14)-5,5)&amp;"&lt;/a&gt;"&amp;RIGHT(C14,1)&amp;"&lt;/p&gt;"</f>
        <v>&lt;p&gt;ASHRAE has published a standalone guidance document that explains an optional third path toward complying with the 2016 edition of ASHRAE 90.1: Energy Standard for Buildings Except Low-Rise Residential Buildings.  &lt;a href='http://x.aspe.org/y.z?l=https%3A%2F%2Fashrae.org%2Fnews%2F2016%2Fguidance-on-new-compliance-path-for-90-1-2016-now-available&amp;e=3629&amp;j=318385030&amp;t=h'&gt;More&gt;&lt;/a&gt;&gt;&lt;/p&gt;</v>
      </c>
    </row>
    <row r="15" spans="2:5" x14ac:dyDescent="0.25">
      <c r="B15" t="s">
        <v>557</v>
      </c>
      <c r="C15" s="5" t="s">
        <v>475</v>
      </c>
      <c r="E15" s="18" t="str">
        <f>"&lt;h5&gt;"&amp;B15&amp;"&lt;/h5&gt;"</f>
        <v>&lt;h5&gt;WQA会议现在开始注册&lt;/h5&gt;</v>
      </c>
    </row>
    <row r="16" spans="2:5" ht="105" x14ac:dyDescent="0.25">
      <c r="B16" t="str">
        <f>[1]!modEmail.GetURL(C16)</f>
        <v>http://x.aspe.org/y.z?l=http%3A%2F%2Fwww.wqa.org%2Fconvention%3Futm_source%3Dhomepagewebbanner%26amp%3Butm_medium%3Dhomepage%26amp%3Butm_campaign%3Dwebbanner&amp;e=3629&amp;j=318385030&amp;t=h</v>
      </c>
      <c r="C16" s="3" t="s">
        <v>561</v>
      </c>
      <c r="E16" s="18" t="str">
        <f>"&lt;p&gt;" &amp; LEFT(C16,LEN(C16)-6)&amp;" &lt;a href='"&amp;B16&amp;"'&gt;"&amp;MID(C16,LEN(C16)-5,5)&amp;"&lt;/a&gt;"&amp;RIGHT(C16,1)&amp;"&lt;/p&gt;"</f>
        <v>&lt;p&gt;WQA Aquatech USA is now called the WQA Convention &amp; Exposition, and this year it will be held March 14-17 in Nashville. More information and registration are available h &lt;a href='http://x.aspe.org/y.z?l=http%3A%2F%2Fwww.wqa.org%2Fconvention%3Futm_source%3Dhomepagewebbanner%26amp%3Butm_medium%3Dhomepage%26amp%3Butm_campaign%3Dwebbanner&amp;e=3629&amp;j=318385030&amp;t=h'&gt;ere. &lt;/a&gt; &lt;/p&gt;</v>
      </c>
    </row>
    <row r="17" spans="2:5" ht="28.5" x14ac:dyDescent="0.25">
      <c r="B17" t="s">
        <v>558</v>
      </c>
      <c r="C17" s="5" t="s">
        <v>476</v>
      </c>
      <c r="E17" s="18" t="str">
        <f>"&lt;h5&gt;"&amp;B17&amp;"&lt;/h5&gt;"</f>
        <v>&lt;h5&gt;ARCSA AP 训练班将于2月2-3日举行&lt;/h5&gt;</v>
      </c>
    </row>
    <row r="18" spans="2:5" ht="105" x14ac:dyDescent="0.25">
      <c r="B18" t="str">
        <f>[1]!modEmail.GetURL(C18)</f>
        <v>http://x.aspe.org/y.z?l=http%3A%2F%2Fwww.arcsa.org%2Fevents%2Fevent_list.asp&amp;e=3629&amp;j=318385030&amp;t=h</v>
      </c>
      <c r="C18" s="3" t="s">
        <v>477</v>
      </c>
      <c r="E18" s="18" t="str">
        <f>"&lt;p&gt;" &amp; LEFT(C18,LEN(C18)-6)&amp;" &lt;a href='"&amp;B18&amp;"'&gt;"&amp;MID(C18,LEN(C18)-5,5)&amp;"&lt;/a&gt;"&amp;RIGHT(C18,1)&amp;"&lt;/p&gt;"</f>
        <v>&lt;p&gt;The workshop at Tree People in Los Angeles will cover both active and passive rainwater harvesting techniques and includes a free copy of ARCSA's Rainwater Harvesting Manual. Registration for this and other workshops is available &lt;a href='http://x.aspe.org/y.z?l=http%3A%2F%2Fwww.arcsa.org%2Fevents%2Fevent_list.asp&amp;e=3629&amp;j=318385030&amp;t=h'&gt; here&lt;/a&gt;.&lt;/p&gt;</v>
      </c>
    </row>
    <row r="19" spans="2:5" ht="28.5" x14ac:dyDescent="0.25">
      <c r="B19" t="s">
        <v>559</v>
      </c>
      <c r="C19" s="5" t="s">
        <v>478</v>
      </c>
      <c r="E19" s="18" t="str">
        <f t="shared" ref="E19" si="0">"&lt;h5&gt;"&amp;B19&amp;"&lt;/h5&gt;"</f>
        <v>&lt;h5&gt;ASHRAE宣布它的2016年会议&lt;/h5&gt;</v>
      </c>
    </row>
    <row r="20" spans="2:5" ht="90" x14ac:dyDescent="0.25">
      <c r="B20" t="str">
        <f>[1]!modEmail.GetURL(C20)</f>
        <v>http://x.aspe.org/y.z?l=http%3A%2F%2Fashraem.confex.com%2Fashraem%2Fs16%2Fcfp.cgi&amp;e=3629&amp;j=318385030&amp;t=h</v>
      </c>
      <c r="C20" s="3" t="s">
        <v>479</v>
      </c>
      <c r="E20" s="18" t="str">
        <f t="shared" ref="E20" si="1">"&lt;p&gt;" &amp; LEFT(C20,LEN(C20)-6)&amp;" &lt;a href='"&amp;B20&amp;"'&gt;"&amp;MID(C20,LEN(C20)-5,5)&amp;"&lt;/a&gt;"&amp;RIGHT(C20,1)&amp;"&lt;/p&gt;"</f>
        <v>&lt;p&gt;ASHRAE's 2016 Annual Conference will be held June 25-29 in St. Louis, and the organization is accepting program proposals on a variety of topics until February 8.  &lt;a href='http://x.aspe.org/y.z?l=http%3A%2F%2Fashraem.confex.com%2Fashraem%2Fs16%2Fcfp.cgi&amp;e=3629&amp;j=318385030&amp;t=h'&gt;More&gt;&lt;/a&gt;&gt;&lt;/p&gt;</v>
      </c>
    </row>
    <row r="21" spans="2:5" ht="28.5" x14ac:dyDescent="0.25">
      <c r="B21" t="s">
        <v>560</v>
      </c>
      <c r="C21" s="5" t="s">
        <v>480</v>
      </c>
      <c r="E21" s="18" t="str">
        <f t="shared" ref="E21" si="2">"&lt;h5&gt;"&amp;B21&amp;"&lt;/h5&gt;"</f>
        <v>&lt;h5&gt;IAPMO R&amp;T 实验室可以试验墨西哥的水嘴&lt;/h5&gt;</v>
      </c>
    </row>
    <row r="22" spans="2:5" ht="120" x14ac:dyDescent="0.25">
      <c r="B22" t="str">
        <f>[1]!modEmail.GetURL(C22)</f>
        <v>http://x.aspe.org/y.z?l=http%3A%2F%2Fiapmo.org%2FPress%20Releases%2F2016-01-13%20IAPMO%20RT%20-%20RT%20Lab%20Gain%20ema%20Faucet%20Accreditation.pdf&amp;e=3629&amp;j=318385030&amp;t=h</v>
      </c>
      <c r="C22" s="3" t="s">
        <v>481</v>
      </c>
      <c r="E22" s="18" t="str">
        <f t="shared" ref="E22" si="3">"&lt;p&gt;" &amp; LEFT(C22,LEN(C22)-6)&amp;" &lt;a href='"&amp;B22&amp;"'&gt;"&amp;MID(C22,LEN(C22)-5,5)&amp;"&lt;/a&gt;"&amp;RIGHT(C22,1)&amp;"&lt;/p&gt;"</f>
        <v>&lt;p&gt;The organization offers testing and certification to the NMX-C-415-ONNCCE-2015 standard in the Mexican market, which is applicable to valves used in potable water hydraulic systems and faucets located in sanitary fixtures.  &lt;a href='http://x.aspe.org/y.z?l=http%3A%2F%2Fiapmo.org%2FPress%20Releases%2F2016-01-13%20IAPMO%20RT%20-%20RT%20Lab%20Gain%20ema%20Faucet%20Accreditation.pdf&amp;e=3629&amp;j=318385030&amp;t=h'&gt;More&gt;&lt;/a&gt;&gt;&lt;/p&gt;</v>
      </c>
    </row>
    <row r="23" spans="2:5" x14ac:dyDescent="0.25">
      <c r="C23" s="5"/>
    </row>
    <row r="24" spans="2:5" x14ac:dyDescent="0.25">
      <c r="B24" t="str">
        <f>[1]!modEmail.GetURL(C24)</f>
        <v/>
      </c>
      <c r="C24" s="3"/>
    </row>
    <row r="25" spans="2:5" x14ac:dyDescent="0.25">
      <c r="C25" s="5"/>
    </row>
    <row r="26" spans="2:5" x14ac:dyDescent="0.25">
      <c r="B26" t="str">
        <f>[1]!modEmail.GetURL(C26)</f>
        <v/>
      </c>
      <c r="C26" s="3"/>
    </row>
    <row r="27" spans="2:5" x14ac:dyDescent="0.25">
      <c r="C27" s="5"/>
    </row>
    <row r="28" spans="2:5" x14ac:dyDescent="0.25">
      <c r="B28" t="str">
        <f>[1]!modEmail.GetURL(C28)</f>
        <v/>
      </c>
      <c r="C28" s="3"/>
    </row>
    <row r="29" spans="2:5" x14ac:dyDescent="0.25">
      <c r="C29" s="5"/>
    </row>
    <row r="30" spans="2:5" x14ac:dyDescent="0.25">
      <c r="C30" s="3"/>
    </row>
    <row r="31" spans="2:5" x14ac:dyDescent="0.25">
      <c r="C31" s="4"/>
    </row>
  </sheetData>
  <hyperlinks>
    <hyperlink ref="C6" r:id="rId1" display="http://x.aspe.org/y.z?l=http%3A%2F%2Freports.weforum.org%2Fglobal-risks-2016%2F&amp;e=3629&amp;j=318385030&amp;t=h"/>
    <hyperlink ref="C8" r:id="rId2" display="http://x.aspe.org/y.z?l=http%3A%2F%2Fwww.un.org%2Fsustainabledevelopment%2F&amp;e=3629&amp;j=318385030&amp;t=h"/>
    <hyperlink ref="C10" r:id="rId3" display="http://x.aspe.org/y.z?l=http%3A%2F%2Fwww.epa.gov%2Fcwns&amp;e=3629&amp;j=318385030&amp;t=h"/>
    <hyperlink ref="C12" r:id="rId4" display="http://x.aspe.org/y.z?l=http%3A%2F%2Fiapmomembership.org%2Findex.php%3Fpage%3Dshop.product_details%26amp%3Bflypage%3Dflypage_iapmo.tpl%26amp%3Bproduct_id%3D1010%26amp%3Bcategory_id%3D7%26amp%3Boption%3Dcom_virtuemart%26amp%3BItemid%3D3&amp;e=3629&amp;j=318385030&amp;t=h"/>
    <hyperlink ref="C14" r:id="rId5" display="http://x.aspe.org/y.z?l=https%3A%2F%2Fashrae.org%2Fnews%2F2016%2Fguidance-on-new-compliance-path-for-90-1-2016-now-available&amp;e=3629&amp;j=318385030&amp;t=h"/>
    <hyperlink ref="C16" r:id="rId6" display="http://x.aspe.org/y.z?l=http%3A%2F%2Fwww.wqa.org%2Fconvention%3Futm_source%3Dhomepagewebbanner%26amp%3Butm_medium%3Dhomepage%26amp%3Butm_campaign%3Dwebbanner&amp;e=3629&amp;j=318385030&amp;t=h"/>
    <hyperlink ref="C18" r:id="rId7" display="http://x.aspe.org/y.z?l=http%3A%2F%2Fwww.arcsa.org%2Fevents%2Fevent_list.asp&amp;e=3629&amp;j=318385030&amp;t=h"/>
    <hyperlink ref="C20" r:id="rId8" display="http://x.aspe.org/y.z?l=http%3A%2F%2Fashraem.confex.com%2Fashraem%2Fs16%2Fcfp.cgi&amp;e=3629&amp;j=318385030&amp;t=h"/>
    <hyperlink ref="C22" r:id="rId9" display="http://x.aspe.org/y.z?l=http%3A%2F%2Fiapmo.org%2FPress%20Releases%2F2016-01-13%20IAPMO%20RT%20-%20RT%20Lab%20Gain%20ema%20Faucet%20Accreditation.pdf&amp;e=3629&amp;j=318385030&amp;t=h"/>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3"/>
  <sheetViews>
    <sheetView workbookViewId="0">
      <selection activeCell="F5" sqref="F5:F7"/>
    </sheetView>
  </sheetViews>
  <sheetFormatPr defaultRowHeight="15" x14ac:dyDescent="0.25"/>
  <cols>
    <col min="2" max="2" width="41.140625" customWidth="1"/>
    <col min="3" max="3" width="55.42578125" style="2" customWidth="1"/>
    <col min="4" max="4" width="5.42578125" style="2" customWidth="1"/>
    <col min="5" max="5" width="5.140625" customWidth="1"/>
    <col min="6" max="6" width="88.7109375" style="2" customWidth="1"/>
  </cols>
  <sheetData>
    <row r="5" spans="2:6" ht="28.5" x14ac:dyDescent="0.25">
      <c r="B5" t="s">
        <v>562</v>
      </c>
      <c r="C5" s="5" t="s">
        <v>446</v>
      </c>
      <c r="D5" s="5"/>
      <c r="F5" s="18" t="str">
        <f>"&lt;h5&gt;"&amp;B5&amp;"&lt;/h5&gt;"</f>
        <v>&lt;h5&gt;建筑给水排水界一起帮助密执安州受影响的家庭&lt;/h5&gt;</v>
      </c>
    </row>
    <row r="6" spans="2:6" ht="90" x14ac:dyDescent="0.25">
      <c r="B6" t="str">
        <f>[1]!modEmail.GetURL(C6)</f>
        <v>http://x.aspe.org/y.z?l=https%3A%2F%2Fwww.safeplumbing.org%2Fnews%2Fpmi-press-releases%2Farticle%2Fpmi-members-donate-supplies-in-flint&amp;e=3628&amp;j=318524421&amp;t=h</v>
      </c>
      <c r="C6" s="3" t="s">
        <v>447</v>
      </c>
      <c r="D6" s="3"/>
      <c r="F6" s="18" t="str">
        <f>"&lt;p&gt;" &amp; LEFT(C6,LEN(C6)-6)&amp;" &lt;a href='"&amp;B6&amp;"'&gt;"&amp;MID(C6,LEN(C6)-5,5)&amp;"&lt;/a&gt;"&amp;RIGHT(C6,1)&amp;"&lt;/p&gt;"</f>
        <v>&lt;p&gt;Last weekend, hundreds of local plumbers and pipefitters replaced faucets in residences with those donated by manufacturers so the sinks could be fitted with government-supplied filters. The event was organized by UA, and PMI members and IAPMO contributed as well.  &lt;a href='http://x.aspe.org/y.z?l=https%3A%2F%2Fwww.safeplumbing.org%2Fnews%2Fpmi-press-releases%2Farticle%2Fpmi-members-donate-supplies-in-flint&amp;e=3628&amp;j=318524421&amp;t=h'&gt;More&gt;&lt;/a&gt;&gt;&lt;/p&gt;</v>
      </c>
    </row>
    <row r="7" spans="2:6" x14ac:dyDescent="0.25">
      <c r="B7" t="s">
        <v>563</v>
      </c>
      <c r="C7" s="5" t="s">
        <v>448</v>
      </c>
      <c r="D7" s="5"/>
      <c r="F7" s="18" t="str">
        <f>"&lt;h5&gt;"&amp;B7&amp;"&lt;/h5&gt;"</f>
        <v>&lt;h5&gt;WQA发布铅污染情况报道&lt;/h5&gt;</v>
      </c>
    </row>
    <row r="8" spans="2:6" ht="75" x14ac:dyDescent="0.25">
      <c r="B8" t="str">
        <f>[1]!modEmail.GetURL(C8)</f>
        <v>http://x.aspe.org/y.z?l=https%3A%2F%2Fwww.wqa.org%2FPrograms-Services%2FResources%2FNews-Releases%2FID%2F54%2FWater-Quality-Association-Addresses-Drinking-Water-Crisis-in-Flint-Michigan&amp;e=3628&amp;j=318524421&amp;t=h</v>
      </c>
      <c r="C8" s="3" t="s">
        <v>449</v>
      </c>
      <c r="D8" s="3"/>
      <c r="F8" s="18" t="str">
        <f>"&lt;p&gt;" &amp; LEFT(C8,LEN(C8)-6)&amp;" &lt;a href='"&amp;B8&amp;"'&gt;"&amp;MID(C8,LEN(C8)-5,5)&amp;"&lt;/a&gt;"&amp;RIGHT(C8,1)&amp;"&lt;/p&gt;"</f>
        <v>&lt;p&gt;The Water Quality Association has created several informational resources on lead and ways to minimize the presence of contaminants in drinking water through water treatment.  &lt;a href='http://x.aspe.org/y.z?l=https%3A%2F%2Fwww.wqa.org%2FPrograms-Services%2FResources%2FNews-Releases%2FID%2F54%2FWater-Quality-Association-Addresses-Drinking-Water-Crisis-in-Flint-Michigan&amp;e=3628&amp;j=318524421&amp;t=h'&gt;More&gt;&lt;/a&gt;&gt;&lt;/p&gt;</v>
      </c>
    </row>
    <row r="9" spans="2:6" x14ac:dyDescent="0.25">
      <c r="B9" t="s">
        <v>564</v>
      </c>
      <c r="C9" s="5" t="s">
        <v>450</v>
      </c>
      <c r="D9" s="5"/>
      <c r="F9" s="18" t="str">
        <f>"&lt;h5&gt;"&amp;B9&amp;"&lt;/h5&gt;"</f>
        <v>&lt;h5&gt;纽约州将拨出50亿美元补助清洁能源&lt;/h5&gt;</v>
      </c>
    </row>
    <row r="10" spans="2:6" ht="75" x14ac:dyDescent="0.25">
      <c r="B10" t="str">
        <f>[1]!modEmail.GetURL(C10)</f>
        <v>http://x.aspe.org/y.z?l=http%3A%2F%2Fwww.governor.ny.gov%2Fnews%2Fgovernor-cuomo-launches-5-billion-clean-energy-fund-grow-new-york-s-clean-energy-economy&amp;e=3628&amp;j=318524421&amp;t=h</v>
      </c>
      <c r="C10" s="3" t="s">
        <v>451</v>
      </c>
      <c r="D10" s="3"/>
      <c r="F10" s="18" t="str">
        <f>"&lt;p&gt;" &amp; LEFT(C10,LEN(C10)-6)&amp;" &lt;a href='"&amp;B10&amp;"'&gt;"&amp;MID(C10,LEN(C10)-5,5)&amp;"&lt;/a&gt;"&amp;RIGHT(C10,1)&amp;"&lt;/p&gt;"</f>
        <v>&lt;p&gt;The 10-year, $5 billion Clean Energy Fund is projected to result in more than $39 billion in customer bill savings through energy-efficiency and renewable-energy upgrades.  &lt;a href='http://x.aspe.org/y.z?l=http%3A%2F%2Fwww.governor.ny.gov%2Fnews%2Fgovernor-cuomo-launches-5-billion-clean-energy-fund-grow-new-york-s-clean-energy-economy&amp;e=3628&amp;j=318524421&amp;t=h'&gt;More&gt;&lt;/a&gt;&gt;&lt;/p&gt;</v>
      </c>
    </row>
    <row r="11" spans="2:6" ht="28.5" x14ac:dyDescent="0.25">
      <c r="B11" t="s">
        <v>565</v>
      </c>
      <c r="C11" s="5" t="s">
        <v>452</v>
      </c>
      <c r="D11" s="5"/>
      <c r="F11" s="18" t="str">
        <f>"&lt;h5&gt;"&amp;B11&amp;"&lt;/h5&gt;"</f>
        <v>&lt;h5&gt;去年首列LEED前10名的州是哪些？&lt;/h5&gt;</v>
      </c>
    </row>
    <row r="12" spans="2:6" ht="75" x14ac:dyDescent="0.25">
      <c r="B12" t="str">
        <f>[1]!modEmail.GetURL(C12)</f>
        <v>http://x.aspe.org/y.z?l=http%3A%2F%2Fwww.usgbc.org%2Farticles%2Fusgbc-releases-2015-top-10-states-leed-green-building-capita-us&amp;e=3628&amp;j=318524421&amp;t=h</v>
      </c>
      <c r="C12" s="3" t="s">
        <v>453</v>
      </c>
      <c r="D12" s="3"/>
      <c r="F12" s="18" t="str">
        <f>"&lt;p&gt;" &amp; LEFT(C12,LEN(C12)-6)&amp;" &lt;a href='"&amp;B12&amp;"'&gt;"&amp;MID(C12,LEN(C12)-5,5)&amp;"&lt;/a&gt;"&amp;RIGHT(C12,1)&amp;"&lt;/p&gt;"</f>
        <v>&lt;p&gt;Illinois ranked No. 1 with the most total square feet of LEED-certified space per resident in 2015, followed by Maryland, Massachusetts, Washington, and Colorado. Coming in at No. 10, Utah made the list for the first time.  &lt;a href='http://x.aspe.org/y.z?l=http%3A%2F%2Fwww.usgbc.org%2Farticles%2Fusgbc-releases-2015-top-10-states-leed-green-building-capita-us&amp;e=3628&amp;j=318524421&amp;t=h'&gt;More&gt;&lt;/a&gt;&gt;&lt;/p&gt;</v>
      </c>
    </row>
    <row r="13" spans="2:6" ht="28.5" x14ac:dyDescent="0.25">
      <c r="B13" t="s">
        <v>566</v>
      </c>
      <c r="C13" s="5" t="s">
        <v>454</v>
      </c>
      <c r="D13" s="5"/>
      <c r="F13" s="18" t="str">
        <f>"&lt;h5&gt;"&amp;B13&amp;"&lt;/h5&gt;"</f>
        <v>&lt;h5&gt;中国将计划安装带有其它功能的公共厕所&lt;/h5&gt;</v>
      </c>
    </row>
    <row r="14" spans="2:6" ht="105" x14ac:dyDescent="0.25">
      <c r="B14" t="str">
        <f>[1]!modEmail.GetURL(C14)</f>
        <v>http://x.aspe.org/y.z?l=http%3A%2F%2Fwww.nytimes.com%2F2015%2F12%2F17%2Fworld%2Fasia%2Fchina-toilets-fangshan-restrooms.html%3F_r%3D1&amp;e=3628&amp;j=318524421&amp;t=h</v>
      </c>
      <c r="C14" s="3" t="s">
        <v>455</v>
      </c>
      <c r="D14" s="3"/>
      <c r="F14" s="18" t="str">
        <f>"&lt;p&gt;" &amp; LEFT(C14,LEN(C14)-6)&amp;" &lt;a href='"&amp;B14&amp;"'&gt;"&amp;MID(C14,LEN(C14)-5,5)&amp;"&lt;/a&gt;"&amp;RIGHT(C14,1)&amp;"&lt;/p&gt;"</f>
        <v>&lt;p&gt;In the next three years, the Chinese government plans to build or renovate more than 55,000 public toilets, but they aren't stopping at the basic necessities to improve sanitation. In addition to a water recycling system, a prototype includes TV screens in stalls, Wi-Fi, an ATM, and a charging station for electric cars.  &lt;a href='http://x.aspe.org/y.z?l=http%3A%2F%2Fwww.nytimes.com%2F2015%2F12%2F17%2Fworld%2Fasia%2Fchina-toilets-fangshan-restrooms.html%3F_r%3D1&amp;e=3628&amp;j=318524421&amp;t=h'&gt;More&gt;&lt;/a&gt;&gt;&lt;/p&gt;</v>
      </c>
    </row>
    <row r="15" spans="2:6" x14ac:dyDescent="0.25">
      <c r="C15" s="5" t="s">
        <v>456</v>
      </c>
      <c r="D15" s="5"/>
      <c r="F15" s="18" t="str">
        <f>"&lt;h5&gt;"&amp;B15&amp;"&lt;/h5&gt;"</f>
        <v>&lt;h5&gt;&lt;/h5&gt;</v>
      </c>
    </row>
    <row r="16" spans="2:6" ht="75" x14ac:dyDescent="0.25">
      <c r="B16" t="str">
        <f>[1]!modEmail.GetURL(C16)</f>
        <v>http://x.aspe.org/y.z?l=http%3A%2F%2Fwww.thethirdpole.net%2F2016%2F01%2F21%2Fpakistan-readies-national-water-policy%2F&amp;e=3628&amp;j=318524421&amp;t=h</v>
      </c>
      <c r="C16" s="3" t="s">
        <v>457</v>
      </c>
      <c r="D16" s="3"/>
      <c r="F16" s="18" t="str">
        <f>"&lt;p&gt;" &amp; LEFT(C16,LEN(C16)-6)&amp;" &lt;a href='"&amp;B16&amp;"'&gt;"&amp;MID(C16,LEN(C16)-5,5)&amp;"&lt;/a&gt;"&amp;RIGHT(C16,1)&amp;"&lt;/p&gt;"</f>
        <v>&lt;p&gt;The draft National Water Policy includes water conservation measures such as rainwater harvesting, controlling groundwater pumping, new water pricing, and flood and drought management.  &lt;a href='http://x.aspe.org/y.z?l=http%3A%2F%2Fwww.thethirdpole.net%2F2016%2F01%2F21%2Fpakistan-readies-national-water-policy%2F&amp;e=3628&amp;j=318524421&amp;t=h'&gt;More&gt;&lt;/a&gt;&gt;&lt;/p&gt;</v>
      </c>
    </row>
    <row r="17" spans="2:6" ht="28.5" x14ac:dyDescent="0.25">
      <c r="B17" t="s">
        <v>567</v>
      </c>
      <c r="C17" s="5" t="s">
        <v>458</v>
      </c>
      <c r="D17" s="5"/>
      <c r="F17" s="2" t="str">
        <f>"&lt;h5&gt;"&amp;B17&amp;"&lt;/h5&gt;"</f>
        <v>&lt;h5&gt;DOE宣布建筑给水排水卫生器具新节能标准&lt;/h5&gt;</v>
      </c>
    </row>
    <row r="18" spans="2:6" ht="60" x14ac:dyDescent="0.25">
      <c r="B18" t="str">
        <f>[1]!modEmail.GetURL(C18)</f>
        <v>http://x.aspe.org/y.z?l=http%3A%2F%2Fenergy.gov%2Fsites%2Fprod%2Ffiles%2F2015%2F12%2Ff27%2FCPSV%20Final%20Rule.pdf&amp;e=3628&amp;j=318524421&amp;t=h</v>
      </c>
      <c r="C18" s="3" t="s">
        <v>573</v>
      </c>
      <c r="D18" s="3"/>
      <c r="F18" s="2" t="str">
        <f>"&lt;p&gt;" &amp; LEFT(C18,LEN(C18)-6)&amp;" &lt;a href='"&amp;B18&amp;"'&gt;"&amp;MID(C18,LEN(C18)-5,5)&amp;"&lt;/a&gt;"&amp;RIGHT(C18,1)&amp;"&lt;/p&gt;"</f>
        <v>&lt;p&gt;The final standards for commercial pre-rinse spray valves set the maximum flow rate for these fittings at 1-1.28 gpm depending on class. &lt;a href='http://x.aspe.org/y.z?l=http%3A%2F%2Fenergy.gov%2Fsites%2Fprod%2Ffiles%2F2015%2F12%2Ff27%2FCPSV%20Final%20Rule.pdf&amp;e=3628&amp;j=318524421&amp;t=h'&gt;More&gt;&lt;/a&gt;&gt;&lt;/p&gt;</v>
      </c>
    </row>
    <row r="19" spans="2:6" ht="75" x14ac:dyDescent="0.25">
      <c r="B19" t="str">
        <f>[1]!modEmail.GetURL(C19)</f>
        <v>http://x.aspe.org/y.z?l=http%3A%2F%2Fenergy.gov%2Fsites%2Fprod%2Ffiles%2F2015%2F12%2Ff27%2FResidential%20Boilers%20Final%20Rule_0.pdf&amp;e=3628&amp;j=318524421&amp;t=h</v>
      </c>
      <c r="C19" s="1" t="s">
        <v>572</v>
      </c>
      <c r="D19" s="1"/>
      <c r="F19" s="2" t="str">
        <f>"&lt;p&gt;" &amp; LEFT(C19,LEN(C19)-6)&amp;" &lt;a href='"&amp;B19&amp;"'&gt;"&amp;MID(C19,LEN(C19)-5,5)&amp;"&lt;/a&gt;"&amp;RIGHT(C19,1)&amp;"&lt;/p&gt;"</f>
        <v>&lt;p&gt;The final standards for residential boilers prohibit constant-burning pilots and require an automatic means of adjusting temperature.  &lt;a href='http://x.aspe.org/y.z?l=http%3A%2F%2Fenergy.gov%2Fsites%2Fprod%2Ffiles%2F2015%2F12%2Ff27%2FResidential%20Boilers%20Final%20Rule_0.pdf&amp;e=3628&amp;j=318524421&amp;t=h'&gt;More&gt;&lt;/a&gt;&gt;&lt;/p&gt;</v>
      </c>
    </row>
    <row r="20" spans="2:6" ht="28.5" x14ac:dyDescent="0.25">
      <c r="B20" t="s">
        <v>568</v>
      </c>
      <c r="C20" s="5" t="s">
        <v>459</v>
      </c>
      <c r="D20" s="5"/>
      <c r="F20" s="18" t="str">
        <f>"&lt;h5&gt;"&amp;B20&amp;"&lt;/h5&gt;"</f>
        <v>&lt;h5&gt;绿色建筑物标准用户手册发行&lt;/h5&gt;</v>
      </c>
    </row>
    <row r="21" spans="2:6" ht="75" x14ac:dyDescent="0.25">
      <c r="B21" t="str">
        <f>[1]!modEmail.GetURL(C21)</f>
        <v>http://x.aspe.org/y.z?l=https%3A%2F%2Fashrae.org%2Fnews%2F2016%2Fuser-s-manual-to-ashrae-usgbc-ies-green-standard-available&amp;e=3628&amp;j=318524421&amp;t=h</v>
      </c>
      <c r="C21" s="3" t="s">
        <v>460</v>
      </c>
      <c r="D21" s="3"/>
      <c r="F21" s="18" t="str">
        <f>"&lt;p&gt;" &amp; LEFT(C21,LEN(C21)-6)&amp;" &lt;a href='"&amp;B21&amp;"'&gt;"&amp;MID(C21,LEN(C21)-5,5)&amp;"&lt;/a&gt;"&amp;RIGHT(C21,1)&amp;"&lt;/p&gt;"</f>
        <v>&lt;p&gt;ASHRAE has published an updated User's Manual to ANSI/ASHRAE/USGBC/IES 189.1: Standard for the Design of High-Performance, Green Buildings Except Low-Rise Residential Buildings to help engineers understand the changes in the 2014 edition of the standard.  &lt;a href='http://x.aspe.org/y.z?l=https%3A%2F%2Fashrae.org%2Fnews%2F2016%2Fuser-s-manual-to-ashrae-usgbc-ies-green-standard-available&amp;e=3628&amp;j=318524421&amp;t=h'&gt;More&gt;&lt;/a&gt;&gt;&lt;/p&gt;</v>
      </c>
    </row>
    <row r="22" spans="2:6" ht="42.75" x14ac:dyDescent="0.25">
      <c r="B22" t="s">
        <v>569</v>
      </c>
      <c r="C22" s="5" t="s">
        <v>461</v>
      </c>
      <c r="D22" s="5"/>
      <c r="F22" s="18" t="str">
        <f>"&lt;h5&gt;"&amp;B22&amp;"&lt;/h5&gt;"</f>
        <v>&lt;h5&gt;有关奥大略节能规定变动的网上讲座将于2月9日举行&lt;/h5&gt;</v>
      </c>
    </row>
    <row r="23" spans="2:6" ht="90" x14ac:dyDescent="0.25">
      <c r="B23" t="str">
        <f>[1]!modEmail.GetURL(C23)</f>
        <v>http://x.aspe.org/y.z?l=http%3A%2F%2Fciph.com%2Fen%2Fnews%2Fcomments%2FUnderstanding-the-Amendment-to-Ontarios-Energy-Efficiency-Regulation-Webinar-130-pm-Feb-9th&amp;e=3628&amp;j=318524421&amp;t=h</v>
      </c>
      <c r="C23" s="3" t="s">
        <v>462</v>
      </c>
      <c r="D23" s="3"/>
      <c r="F23" s="18" t="str">
        <f>"&lt;p&gt;" &amp; LEFT(C23,LEN(C23)-6)&amp;" &lt;a href='"&amp;B23&amp;"'&gt;"&amp;MID(C23,LEN(C23)-5,5)&amp;"&lt;/a&gt;"&amp;RIGHT(C23,1)&amp;"&lt;/p&gt;"</f>
        <v>&lt;p&gt;The Canadian Institute of Plumbing &amp; Heating is offering this webinar to help industry professionals understand changes that may affect space and water heating, refrigeration, and air-conditioning products.  &lt;a href='http://x.aspe.org/y.z?l=http%3A%2F%2Fciph.com%2Fen%2Fnews%2Fcomments%2FUnderstanding-the-Amendment-to-Ontarios-Energy-Efficiency-Regulation-Webinar-130-pm-Feb-9th&amp;e=3628&amp;j=318524421&amp;t=h'&gt;More&gt;&lt;/a&gt;&gt;&lt;/p&gt;</v>
      </c>
    </row>
    <row r="24" spans="2:6" ht="28.5" x14ac:dyDescent="0.25">
      <c r="B24" t="s">
        <v>570</v>
      </c>
      <c r="C24" s="5" t="s">
        <v>463</v>
      </c>
      <c r="D24" s="5"/>
      <c r="F24" s="18" t="str">
        <f>"&lt;h5&gt;"&amp;B24&amp;"&lt;/h5&gt;"</f>
        <v>&lt;h5&gt;ASHRAE征求它2017年冬季大会的论文&lt;/h5&gt;</v>
      </c>
    </row>
    <row r="25" spans="2:6" ht="75" x14ac:dyDescent="0.25">
      <c r="B25" t="str">
        <f>[1]!modEmail.GetURL(C25)</f>
        <v>http://x.aspe.org/y.z?l=http%3A%2F%2Fashraem.confex.com%2Fashraem%2Fw17%2Fcfp.cgi&amp;e=3628&amp;j=318524421&amp;t=h</v>
      </c>
      <c r="C25" s="3" t="s">
        <v>464</v>
      </c>
      <c r="D25" s="3"/>
      <c r="F25" s="18" t="str">
        <f>"&lt;p&gt;" &amp; LEFT(C25,LEN(C25)-6)&amp;" &lt;a href='"&amp;B25&amp;"'&gt;"&amp;MID(C25,LEN(C25)-5,5)&amp;"&lt;/a&gt;"&amp;RIGHT(C25,1)&amp;"&lt;/p&gt;"</f>
        <v>&lt;p&gt;ASHRAE's 2017 Winter Conference will be held in Las Vegas on January 28-February 1. Proposed papers on new advances in water and energy technologies will be accepted until March 14.  &lt;a href='http://x.aspe.org/y.z?l=http%3A%2F%2Fashraem.confex.com%2Fashraem%2Fw17%2Fcfp.cgi&amp;e=3628&amp;j=318524421&amp;t=h'&gt;More&gt;&lt;/a&gt;&gt;&lt;/p&gt;</v>
      </c>
    </row>
    <row r="26" spans="2:6" x14ac:dyDescent="0.25">
      <c r="C26" s="5"/>
      <c r="D26" s="5"/>
    </row>
    <row r="27" spans="2:6" x14ac:dyDescent="0.25">
      <c r="B27" t="s">
        <v>571</v>
      </c>
      <c r="C27" s="3"/>
      <c r="D27" s="3"/>
    </row>
    <row r="28" spans="2:6" x14ac:dyDescent="0.25">
      <c r="B28" t="str">
        <f>[1]!modEmail.GetURL(C28)</f>
        <v/>
      </c>
      <c r="C28" s="3"/>
      <c r="D28" s="3"/>
    </row>
    <row r="29" spans="2:6" x14ac:dyDescent="0.25">
      <c r="B29" t="str">
        <f>[1]!modEmail.GetURL(C29)</f>
        <v/>
      </c>
      <c r="C29" s="3"/>
      <c r="D29" s="3"/>
    </row>
    <row r="30" spans="2:6" x14ac:dyDescent="0.25">
      <c r="B30" t="str">
        <f>[1]!modEmail.GetURL(C30)</f>
        <v/>
      </c>
      <c r="C30" s="3"/>
      <c r="D30" s="3"/>
    </row>
    <row r="31" spans="2:6" x14ac:dyDescent="0.25">
      <c r="B31" t="str">
        <f>[1]!modEmail.GetURL(C31)</f>
        <v/>
      </c>
      <c r="C31" s="3"/>
      <c r="D31" s="3"/>
    </row>
    <row r="32" spans="2:6" x14ac:dyDescent="0.25">
      <c r="B32" t="str">
        <f>[1]!modEmail.GetURL(C32)</f>
        <v/>
      </c>
      <c r="C32" s="3"/>
      <c r="D32" s="3"/>
    </row>
    <row r="33" spans="2:4" x14ac:dyDescent="0.25">
      <c r="B33" t="str">
        <f>[1]!modEmail.GetURL(C33)</f>
        <v/>
      </c>
      <c r="C33" s="3"/>
      <c r="D33" s="3"/>
    </row>
  </sheetData>
  <hyperlinks>
    <hyperlink ref="C6" r:id="rId1" display="http://x.aspe.org/y.z?l=https%3A%2F%2Fwww.safeplumbing.org%2Fnews%2Fpmi-press-releases%2Farticle%2Fpmi-members-donate-supplies-in-flint&amp;e=3628&amp;j=318524421&amp;t=h"/>
    <hyperlink ref="C8" r:id="rId2" display="http://x.aspe.org/y.z?l=https%3A%2F%2Fwww.wqa.org%2FPrograms-Services%2FResources%2FNews-Releases%2FID%2F54%2FWater-Quality-Association-Addresses-Drinking-Water-Crisis-in-Flint-Michigan&amp;e=3628&amp;j=318524421&amp;t=h"/>
    <hyperlink ref="C10" r:id="rId3" display="http://x.aspe.org/y.z?l=http%3A%2F%2Fwww.governor.ny.gov%2Fnews%2Fgovernor-cuomo-launches-5-billion-clean-energy-fund-grow-new-york-s-clean-energy-economy&amp;e=3628&amp;j=318524421&amp;t=h"/>
    <hyperlink ref="C12" r:id="rId4" display="http://x.aspe.org/y.z?l=http%3A%2F%2Fwww.usgbc.org%2Farticles%2Fusgbc-releases-2015-top-10-states-leed-green-building-capita-us&amp;e=3628&amp;j=318524421&amp;t=h"/>
    <hyperlink ref="C14" r:id="rId5" display="http://x.aspe.org/y.z?l=http%3A%2F%2Fwww.nytimes.com%2F2015%2F12%2F17%2Fworld%2Fasia%2Fchina-toilets-fangshan-restrooms.html%3F_r%3D1&amp;e=3628&amp;j=318524421&amp;t=h"/>
    <hyperlink ref="C16" r:id="rId6" display="http://x.aspe.org/y.z?l=http%3A%2F%2Fwww.thethirdpole.net%2F2016%2F01%2F21%2Fpakistan-readies-national-water-policy%2F&amp;e=3628&amp;j=318524421&amp;t=h"/>
    <hyperlink ref="C21" r:id="rId7" display="http://x.aspe.org/y.z?l=https%3A%2F%2Fashrae.org%2Fnews%2F2016%2Fuser-s-manual-to-ashrae-usgbc-ies-green-standard-available&amp;e=3628&amp;j=318524421&amp;t=h"/>
    <hyperlink ref="C23" r:id="rId8" display="http://x.aspe.org/y.z?l=http%3A%2F%2Fciph.com%2Fen%2Fnews%2Fcomments%2FUnderstanding-the-Amendment-to-Ontarios-Energy-Efficiency-Regulation-Webinar-130-pm-Feb-9th&amp;e=3628&amp;j=318524421&amp;t=h"/>
    <hyperlink ref="C25" r:id="rId9" display="http://x.aspe.org/y.z?l=http%3A%2F%2Fashraem.confex.com%2Fashraem%2Fw17%2Fcfp.cgi&amp;e=3628&amp;j=318524421&amp;t=h"/>
    <hyperlink ref="C18" r:id="rId10" display="http://x.aspe.org/y.z?l=http%3A%2F%2Fenergy.gov%2Fsites%2Fprod%2Ffiles%2F2015%2F12%2Ff27%2FCPSV%20Final%20Rule.pdf&amp;e=3628&amp;j=318524421&amp;t=h"/>
    <hyperlink ref="C19" r:id="rId11" display="http://x.aspe.org/y.z?l=http%3A%2F%2Fenergy.gov%2Fsites%2Fprod%2Ffiles%2F2015%2F12%2Ff27%2FResidential%20Boilers%20Final%20Rule_0.pdf&amp;e=3628&amp;j=318524421&amp;t=h"/>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19" workbookViewId="0">
      <selection activeCell="F21" sqref="F21:F24"/>
    </sheetView>
  </sheetViews>
  <sheetFormatPr defaultRowHeight="15" x14ac:dyDescent="0.25"/>
  <cols>
    <col min="2" max="2" width="41.140625" customWidth="1"/>
    <col min="3" max="3" width="55.42578125" style="2" customWidth="1"/>
    <col min="4" max="4" width="6.7109375" style="2" customWidth="1"/>
    <col min="5" max="5" width="4.85546875" customWidth="1"/>
    <col min="6" max="6" width="61.42578125" style="2" customWidth="1"/>
  </cols>
  <sheetData>
    <row r="5" spans="2:6" ht="30" customHeight="1" x14ac:dyDescent="0.25">
      <c r="B5" t="s">
        <v>576</v>
      </c>
      <c r="C5" s="5" t="s">
        <v>426</v>
      </c>
      <c r="D5" s="5"/>
      <c r="F5" s="19" t="str">
        <f>"&lt;h5&gt;&lt;a href='"&amp;B6&amp;"'&gt;"&amp;B5&amp;"&lt;/a&gt;&lt;/h5&gt;"</f>
        <v>&lt;h5&gt;&lt;a href='http://x.aspe.org/y.z?l=http%3A%2F%2Fdiscovere.org%2F&amp;e=3620&amp;j=318630189&amp;t=h'&gt;工程周庆工程&lt;/a&gt;&lt;/h5&gt;</v>
      </c>
    </row>
    <row r="6" spans="2:6" ht="75" x14ac:dyDescent="0.25">
      <c r="B6" t="str">
        <f>[1]!modEmail.GetURL(C6)</f>
        <v>http://x.aspe.org/y.z?l=http%3A%2F%2Fdiscovere.org%2F&amp;e=3620&amp;j=318630189&amp;t=h</v>
      </c>
      <c r="C6" s="3" t="s">
        <v>427</v>
      </c>
      <c r="D6" s="3"/>
      <c r="F6" s="19" t="str">
        <f>"&lt;p&gt;"&amp;C6&amp;"&lt;/p&gt;"</f>
        <v>&lt;p&gt;Being held this year on February 21-27, Engineers Week offers opportunities for primary and high-school students to learn about engineering careers. Information on how to get involved and inspire the next generation of plumbing engineers can be found at discovere.org. &lt;/p&gt;</v>
      </c>
    </row>
    <row r="7" spans="2:6" ht="45" customHeight="1" x14ac:dyDescent="0.25">
      <c r="B7" t="s">
        <v>577</v>
      </c>
      <c r="C7" s="5" t="s">
        <v>428</v>
      </c>
      <c r="D7" s="5"/>
      <c r="F7" s="19" t="str">
        <f>"&lt;h5&gt;&lt;a href='"&amp;B8&amp;"'&gt;"&amp;B7&amp;"&lt;/a&gt;&lt;/h5&gt;"</f>
        <v>&lt;h5&gt;&lt;a href='http://x.aspe.org/y.z?l=http%3A%2F%2Fwww.bcse.org%2Fsustainableenergyfactbook.html&amp;e=3620&amp;j=318630189&amp;t=h'&gt;可持续性能源在美国能源中获得显著地位&lt;/a&gt;&lt;/h5&gt;</v>
      </c>
    </row>
    <row r="8" spans="2:6" ht="90" x14ac:dyDescent="0.25">
      <c r="B8" t="str">
        <f>[1]!modEmail.GetURL(C8)</f>
        <v>http://x.aspe.org/y.z?l=http%3A%2F%2Fwww.bcse.org%2Fsustainableenergyfactbook.html&amp;e=3620&amp;j=318630189&amp;t=h</v>
      </c>
      <c r="C8" s="3" t="s">
        <v>429</v>
      </c>
      <c r="D8" s="3"/>
      <c r="F8" s="19" t="str">
        <f>"&lt;p&gt;"&amp;C8&amp;"&lt;/p&gt;"</f>
        <v>&lt;p&gt;Last year, $56 billion was invested in clean energy, and renewable energy accounted for 20 percent of the total power generated. Since 2000, 94 percent of new power capacity built has come from natural gas and renewable energy, according to the Sustainable Energy in America Factbook.&lt;/p&gt;</v>
      </c>
    </row>
    <row r="9" spans="2:6" ht="28.5" x14ac:dyDescent="0.25">
      <c r="B9" t="s">
        <v>578</v>
      </c>
      <c r="C9" s="5" t="s">
        <v>430</v>
      </c>
      <c r="D9" s="5"/>
      <c r="F9" s="18" t="str">
        <f>"&lt;h5&gt;"&amp;B9&amp;"&lt;/h5&gt;"</f>
        <v>&lt;h5&gt;新奥尔良重新思考有争议的防洪方法&lt;/h5&gt;</v>
      </c>
    </row>
    <row r="10" spans="2:6" ht="135" x14ac:dyDescent="0.25">
      <c r="B10" t="str">
        <f>[1]!modEmail.GetURL(C10)</f>
        <v>http://x.aspe.org/y.z?l=http%3A%2F%2Fwww.nola.com%2Fpolitics%2Findex.ssf%2F2016%2F01%2Fgentilly_resiliency_district_g.html&amp;e=3620&amp;j=318630189&amp;t=h</v>
      </c>
      <c r="C10" s="3" t="s">
        <v>431</v>
      </c>
      <c r="D10" s="3"/>
      <c r="F10" s="18" t="str">
        <f>"&lt;p&gt;" &amp; LEFT(C10,LEN(C10)-6)&amp;" &lt;a href='"&amp;B10&amp;"'&gt;"&amp;MID(C10,LEN(C10)-5,5)&amp;"&lt;/a&gt;"&amp;RIGHT(C10,1)&amp;"&lt;/p&gt;"</f>
        <v>&lt;p&gt;Rather than the traditional floodwalls and levees, proposed projects include swales, water gardens, and detention ponds that can be flooded to hold stormwater when needed.  &lt;a href='http://x.aspe.org/y.z?l=http%3A%2F%2Fwww.nola.com%2Fpolitics%2Findex.ssf%2F2016%2F01%2Fgentilly_resiliency_district_g.html&amp;e=3620&amp;j=318630189&amp;t=h'&gt;More&gt;&lt;/a&gt;&gt;&lt;/p&gt;</v>
      </c>
    </row>
    <row r="11" spans="2:6" ht="28.5" x14ac:dyDescent="0.25">
      <c r="B11" t="s">
        <v>579</v>
      </c>
      <c r="C11" s="5" t="s">
        <v>432</v>
      </c>
      <c r="D11" s="5"/>
      <c r="F11" s="18" t="str">
        <f>"&lt;h5&gt;"&amp;B11&amp;"&lt;/h5&gt;"</f>
        <v>&lt;h5&gt;自净式便池试验样品不用水和电能&lt;/h5&gt;</v>
      </c>
    </row>
    <row r="12" spans="2:6" ht="90" x14ac:dyDescent="0.25">
      <c r="B12" t="str">
        <f>[1]!modEmail.GetURL(C12)</f>
        <v>http://x.aspe.org/y.z?l=http%3A%2F%2Fwww.theguardian.com%2Fsustainable-business%2F2016%2Ffeb%2F07%2Fwaterless-toilet-turns-your-poo-into-power-nano-membrane-technology%3FCMP%3Dtwt_a-environment_b-gdneco&amp;e=3620&amp;j=318630189&amp;t=h</v>
      </c>
      <c r="C12" s="3" t="s">
        <v>433</v>
      </c>
      <c r="D12" s="3"/>
      <c r="F12" s="18" t="str">
        <f>"&lt;p&gt;" &amp; LEFT(C12,LEN(C12)-6)&amp;" &lt;a href='"&amp;B12&amp;"'&gt;"&amp;MID(C12,LEN(C12)-5,5)&amp;"&lt;/a&gt;"&amp;RIGHT(C12,1)&amp;"&lt;/p&gt;"</f>
        <v>&lt;p&gt;UK researchers have developed a nano-membrane toilet that separates water and solids from human waste using a scraper mechanism instead of a flush and then sends both materials for reuse.  &lt;a href='http://x.aspe.org/y.z?l=http%3A%2F%2Fwww.theguardian.com%2Fsustainable-business%2F2016%2Ffeb%2F07%2Fwaterless-toilet-turns-your-poo-into-power-nano-membrane-technology%3FCMP%3Dtwt_a-environment_b-gdneco&amp;e=3620&amp;j=318630189&amp;t=h'&gt;More&gt;&lt;/a&gt;&gt;&lt;/p&gt;</v>
      </c>
    </row>
    <row r="13" spans="2:6" ht="90" x14ac:dyDescent="0.25">
      <c r="B13" t="s">
        <v>580</v>
      </c>
      <c r="C13" s="5" t="s">
        <v>434</v>
      </c>
      <c r="D13" s="5"/>
      <c r="F13" s="19" t="str">
        <f>"&lt;h5&gt;&lt;a href='"&amp;B14&amp;"'&gt;"&amp;B13&amp;"&lt;/a&gt;&lt;/h5&gt;"</f>
        <v>&lt;h5&gt;&lt;a href='http://x.aspe.org/y.z?l=http%3A%2F%2Fwww.nsf.org%2Fnewsroom%2Fconsumer-guide-to-nsf-international-certified-lead-filtration-devices&amp;e=3620&amp;j=318630189&amp;t=h'&gt;NSF出版饮用水除铅过滤器的规范&lt;/a&gt;&lt;/h5&gt;</v>
      </c>
    </row>
    <row r="14" spans="2:6" ht="75" x14ac:dyDescent="0.25">
      <c r="B14" t="str">
        <f>[1]!modEmail.GetURL(C14)</f>
        <v>http://x.aspe.org/y.z?l=http%3A%2F%2Fwww.nsf.org%2Fnewsroom%2Fconsumer-guide-to-nsf-international-certified-lead-filtration-devices&amp;e=3620&amp;j=318630189&amp;t=h</v>
      </c>
      <c r="C14" s="3" t="s">
        <v>435</v>
      </c>
      <c r="D14" s="3"/>
      <c r="F14" s="19" t="str">
        <f>"&lt;p&gt;"&amp;C14&amp;"&lt;/p&gt;"</f>
        <v>&lt;p&gt;In response to the crisis in Flint, Michigan, NSF International has developed a list of point-of-use water filters that are certified to remove lead and other contaminants from drinking water.&lt;/p&gt;</v>
      </c>
    </row>
    <row r="15" spans="2:6" ht="60" x14ac:dyDescent="0.25">
      <c r="B15" t="s">
        <v>581</v>
      </c>
      <c r="C15" s="5" t="s">
        <v>436</v>
      </c>
      <c r="D15" s="5"/>
      <c r="F15" s="19" t="str">
        <f t="shared" ref="F15" si="0">"&lt;h5&gt;&lt;a href='"&amp;B16&amp;"'&gt;"&amp;B15&amp;"&lt;/a&gt;&lt;/h5&gt;"</f>
        <v>&lt;h5&gt;&lt;a href='http://x.aspe.org/y.z?l=http%3A%2F%2F901ecb.ashrae.org%2F&amp;e=3620&amp;j=318630189&amp;t=h'&gt;ASHRAE发布新的计算90.1标准APP&lt;/a&gt;&lt;/h5&gt;</v>
      </c>
    </row>
    <row r="16" spans="2:6" ht="75" x14ac:dyDescent="0.25">
      <c r="B16" t="str">
        <f>[1]!modEmail.GetURL(C16)</f>
        <v>http://x.aspe.org/y.z?l=http%3A%2F%2F901ecb.ashrae.org%2F&amp;e=3620&amp;j=318630189&amp;t=h</v>
      </c>
      <c r="C16" s="3" t="s">
        <v>437</v>
      </c>
      <c r="D16" s="3"/>
      <c r="F16" s="19" t="str">
        <f t="shared" ref="F16" si="1">"&lt;p&gt;"&amp;C16&amp;"&lt;/p&gt;"</f>
        <v>&lt;p&gt;This free tool allows users to input project parameters and then calculate the proposed design's projected performance and compliance with ANSI/ASHRAE/IES 90.1-2010: Energy Standard for Buildings Except Low-Rise Residential Buildings.&lt;/p&gt;</v>
      </c>
    </row>
    <row r="17" spans="2:6" ht="75" x14ac:dyDescent="0.25">
      <c r="B17" t="s">
        <v>582</v>
      </c>
      <c r="C17" s="5" t="s">
        <v>438</v>
      </c>
      <c r="D17" s="5"/>
      <c r="F17" s="19" t="str">
        <f t="shared" ref="F17" si="2">"&lt;h5&gt;&lt;a href='"&amp;B18&amp;"'&gt;"&amp;B17&amp;"&lt;/a&gt;&lt;/h5&gt;"</f>
        <v>&lt;h5&gt;&lt;a href='http://x.aspe.org/y.z?l=http%3A%2F%2Fwww.iccsafe.org%2Fabout-icc%2Fbuilding-safety-month%2F2016-building-safety-month%2F&amp;e=3620&amp;j=318630189&amp;t=h'&gt;2016年建筑物安全月应经定下基调&lt;/a&gt;&lt;/h5&gt;</v>
      </c>
    </row>
    <row r="18" spans="2:6" ht="75" x14ac:dyDescent="0.25">
      <c r="B18" t="str">
        <f>[1]!modEmail.GetURL(C18)</f>
        <v>http://x.aspe.org/y.z?l=http%3A%2F%2Fwww.iccsafe.org%2Fabout-icc%2Fbuilding-safety-month%2F2016-building-safety-month%2F&amp;e=3620&amp;j=318630189&amp;t=h</v>
      </c>
      <c r="C18" s="3" t="s">
        <v>439</v>
      </c>
      <c r="D18" s="3"/>
      <c r="F18" s="19" t="str">
        <f t="shared" ref="F18" si="3">"&lt;p&gt;"&amp;C18&amp;"&lt;/p&gt;"</f>
        <v>&lt;p&gt;The theme of the 2016 Building Safety Month is "Building Codes: Driving Growth Through Innovation, Resilience, and Safety." This public safety awareness campaign presented by the International Code Council is celebrated annually in May.&lt;/p&gt;</v>
      </c>
    </row>
    <row r="19" spans="2:6" ht="28.5" x14ac:dyDescent="0.25">
      <c r="B19" t="s">
        <v>583</v>
      </c>
      <c r="C19" s="5" t="s">
        <v>440</v>
      </c>
      <c r="D19" s="5"/>
      <c r="F19" s="18" t="str">
        <f>"&lt;h5&gt;"&amp;B19&amp;"&lt;/h5&gt;"</f>
        <v>&lt;h5&gt;USGBC向您征求有关健康建筑物设计的建议&lt;/h5&gt;</v>
      </c>
    </row>
    <row r="20" spans="2:6" ht="90" x14ac:dyDescent="0.25">
      <c r="B20" t="str">
        <f>[1]!modEmail.GetURL(C20)</f>
        <v>http://x.aspe.org/y.z?l=http%3A%2F%2Fwww.usgbc.org%2Farticles%2Fsurvey-share-your-insights-design-and-construction-healthier-buildings&amp;e=3620&amp;j=318630189&amp;t=h</v>
      </c>
      <c r="C20" s="3" t="s">
        <v>441</v>
      </c>
      <c r="D20" s="3"/>
      <c r="F20" s="18" t="str">
        <f>"&lt;p&gt;" &amp; LEFT(C20,LEN(C20)-6)&amp;" &lt;a href='"&amp;B20&amp;"'&gt;"&amp;MID(C20,LEN(C20)-5,5)&amp;"&lt;/a&gt;"&amp;RIGHT(C20,1)&amp;"&lt;/p&gt;"</f>
        <v>&lt;p&gt;A survey has been created to gauge the impact of building design and construction on the health and well-being of building occupants. To participate, complete the survey by March 4.  &lt;a href='http://x.aspe.org/y.z?l=http%3A%2F%2Fwww.usgbc.org%2Farticles%2Fsurvey-share-your-insights-design-and-construction-healthier-buildings&amp;e=3620&amp;j=318630189&amp;t=h'&gt;More&gt;&lt;/a&gt;&gt;&lt;/p&gt;</v>
      </c>
    </row>
    <row r="21" spans="2:6" ht="90" x14ac:dyDescent="0.25">
      <c r="B21" t="s">
        <v>584</v>
      </c>
      <c r="C21" s="5" t="s">
        <v>442</v>
      </c>
      <c r="D21" s="5"/>
      <c r="F21" s="19" t="str">
        <f t="shared" ref="F21" si="4">"&lt;h5&gt;&lt;a href='"&amp;B22&amp;"'&gt;"&amp;B21&amp;"&lt;/a&gt;&lt;/h5&gt;"</f>
        <v>&lt;h5&gt;&lt;a href='http://x.aspe.org/y.z?l=http%3A%2F%2Fwww.nap.edu%2Fcatalog%2F21866%2Fusing-graywater-and-stormwater-to-enhance-local-water-supplies-an&amp;e=3620&amp;j=318630189&amp;t=h'&gt;雨水和中水利用的新报告&lt;/a&gt;&lt;/h5&gt;</v>
      </c>
    </row>
    <row r="22" spans="2:6" ht="90" x14ac:dyDescent="0.25">
      <c r="B22" t="str">
        <f>[1]!modEmail.GetURL(C22)</f>
        <v>http://x.aspe.org/y.z?l=http%3A%2F%2Fwww.nap.edu%2Fcatalog%2F21866%2Fusing-graywater-and-stormwater-to-enhance-local-water-supplies-an&amp;e=3620&amp;j=318630189&amp;t=h</v>
      </c>
      <c r="C22" s="3" t="s">
        <v>443</v>
      </c>
      <c r="D22" s="3"/>
      <c r="F22" s="19" t="str">
        <f t="shared" ref="F22" si="5">"&lt;p&gt;"&amp;C22&amp;"&lt;/p&gt;"</f>
        <v>&lt;p&gt;"Using Graywater and Stormwater to Enhance Local Water Supplies" by the National Academies of Sciences, Engineering, and Medicine identifies the benefits of utilizing these resources as components of an integrated water supply as well as limitations due to costs and variations in state and local regulatory programs.&lt;/p&gt;</v>
      </c>
    </row>
    <row r="23" spans="2:6" ht="28.5" x14ac:dyDescent="0.25">
      <c r="B23" t="s">
        <v>585</v>
      </c>
      <c r="C23" s="5" t="s">
        <v>444</v>
      </c>
      <c r="D23" s="5"/>
      <c r="F23" s="18" t="str">
        <f t="shared" ref="F23" si="6">"&lt;h5&gt;"&amp;B23&amp;"&lt;/h5&gt;"</f>
        <v>&lt;h5&gt;若干组织联合开发基础设施证书颁证办法&lt;/h5&gt;</v>
      </c>
    </row>
    <row r="24" spans="2:6" ht="109.5" customHeight="1" x14ac:dyDescent="0.25">
      <c r="B24" t="str">
        <f>[1]!modEmail.GetURL(C24)</f>
        <v>http://x.aspe.org/y.z?l=http%3A%2F%2Fwww.wef.org%2Fabout%2Fpage.aspx%3Fid%3D12884907117&amp;e=3620&amp;j=318630189&amp;t=h</v>
      </c>
      <c r="C24" s="3" t="s">
        <v>445</v>
      </c>
      <c r="D24" s="3"/>
      <c r="F24" s="18" t="str">
        <f t="shared" ref="F24" si="7">"&lt;p&gt;" &amp; LEFT(C24,LEN(C24)-6)&amp;" &lt;a href='"&amp;B24&amp;"'&gt;"&amp;MID(C24,LEN(C24)-5,5)&amp;"&lt;/a&gt;"&amp;RIGHT(C24,1)&amp;"&lt;/p&gt;"</f>
        <v>&lt;p&gt;The National Green Infrastructure Certification Program, proposed by DC Water and the Water Environment Federation, will ensure that individuals installing, inspecting, and maintaining green infrastructure have the required knowledge, skills, and abilities.  &lt;a href='http://x.aspe.org/y.z?l=http%3A%2F%2Fwww.wef.org%2Fabout%2Fpage.aspx%3Fid%3D12884907117&amp;e=3620&amp;j=318630189&amp;t=h'&gt;More&gt;&lt;/a&gt;&gt;&lt;/p&gt;</v>
      </c>
    </row>
    <row r="25" spans="2:6" x14ac:dyDescent="0.25">
      <c r="C25" s="7"/>
      <c r="D25" s="7"/>
    </row>
    <row r="26" spans="2:6" x14ac:dyDescent="0.25">
      <c r="B26" t="str">
        <f>[1]!modEmail.GetURL(C26)</f>
        <v/>
      </c>
      <c r="C26" s="3"/>
      <c r="D26" s="3"/>
    </row>
    <row r="27" spans="2:6" x14ac:dyDescent="0.25">
      <c r="C27" s="5"/>
      <c r="D27" s="5"/>
    </row>
    <row r="28" spans="2:6" x14ac:dyDescent="0.25">
      <c r="B28" t="str">
        <f>[1]!modEmail.GetURL(C28)</f>
        <v/>
      </c>
      <c r="C28" s="3"/>
      <c r="D28" s="3"/>
    </row>
    <row r="29" spans="2:6" x14ac:dyDescent="0.25">
      <c r="C29" s="5"/>
      <c r="D29" s="5"/>
    </row>
    <row r="30" spans="2:6" x14ac:dyDescent="0.25">
      <c r="C30" s="3"/>
      <c r="D30" s="3"/>
    </row>
    <row r="31" spans="2:6" x14ac:dyDescent="0.25">
      <c r="C31" s="7"/>
      <c r="D31" s="7"/>
    </row>
  </sheetData>
  <hyperlinks>
    <hyperlink ref="C6" r:id="rId1" display="http://x.aspe.org/y.z?l=http%3A%2F%2Fdiscovere.org%2F&amp;e=3620&amp;j=318630189&amp;t=h"/>
    <hyperlink ref="C8" r:id="rId2" display="http://x.aspe.org/y.z?l=http%3A%2F%2Fwww.bcse.org%2Fsustainableenergyfactbook.html&amp;e=3620&amp;j=318630189&amp;t=h"/>
    <hyperlink ref="C10" r:id="rId3" display="http://x.aspe.org/y.z?l=http%3A%2F%2Fwww.nola.com%2Fpolitics%2Findex.ssf%2F2016%2F01%2Fgentilly_resiliency_district_g.html&amp;e=3620&amp;j=318630189&amp;t=h"/>
    <hyperlink ref="C12" r:id="rId4" display="http://x.aspe.org/y.z?l=http%3A%2F%2Fwww.theguardian.com%2Fsustainable-business%2F2016%2Ffeb%2F07%2Fwaterless-toilet-turns-your-poo-into-power-nano-membrane-technology%3FCMP%3Dtwt_a-environment_b-gdneco&amp;e=3620&amp;j=318630189&amp;t=h"/>
    <hyperlink ref="C14" r:id="rId5" display="http://x.aspe.org/y.z?l=http%3A%2F%2Fwww.nsf.org%2Fnewsroom%2Fconsumer-guide-to-nsf-international-certified-lead-filtration-devices&amp;e=3620&amp;j=318630189&amp;t=h"/>
    <hyperlink ref="C16" r:id="rId6" display="http://x.aspe.org/y.z?l=http%3A%2F%2F901ecb.ashrae.org%2F&amp;e=3620&amp;j=318630189&amp;t=h"/>
    <hyperlink ref="C18" r:id="rId7" display="http://x.aspe.org/y.z?l=http%3A%2F%2Fwww.iccsafe.org%2Fabout-icc%2Fbuilding-safety-month%2F2016-building-safety-month%2F&amp;e=3620&amp;j=318630189&amp;t=h"/>
    <hyperlink ref="C20" r:id="rId8" display="http://x.aspe.org/y.z?l=http%3A%2F%2Fwww.usgbc.org%2Farticles%2Fsurvey-share-your-insights-design-and-construction-healthier-buildings&amp;e=3620&amp;j=318630189&amp;t=h"/>
    <hyperlink ref="C22" r:id="rId9" display="http://x.aspe.org/y.z?l=http%3A%2F%2Fwww.nap.edu%2Fcatalog%2F21866%2Fusing-graywater-and-stormwater-to-enhance-local-water-supplies-an&amp;e=3620&amp;j=318630189&amp;t=h"/>
    <hyperlink ref="C24" r:id="rId10" display="http://x.aspe.org/y.z?l=http%3A%2F%2Fwww.wef.org%2Fabout%2Fpage.aspx%3Fid%3D12884907117&amp;e=3620&amp;j=318630189&amp;t=h"/>
  </hyperlink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12" workbookViewId="0">
      <selection activeCell="D17" sqref="D17:F18"/>
    </sheetView>
  </sheetViews>
  <sheetFormatPr defaultRowHeight="15" x14ac:dyDescent="0.25"/>
  <cols>
    <col min="2" max="2" width="41.140625" customWidth="1"/>
    <col min="3" max="3" width="55.42578125" style="2" customWidth="1"/>
    <col min="4" max="4" width="5.5703125" style="2" customWidth="1"/>
    <col min="5" max="5" width="5.5703125" customWidth="1"/>
    <col min="6" max="6" width="61.42578125" style="2" customWidth="1"/>
  </cols>
  <sheetData>
    <row r="5" spans="2:6" ht="60" x14ac:dyDescent="0.25">
      <c r="B5" t="s">
        <v>586</v>
      </c>
      <c r="C5" s="5" t="s">
        <v>406</v>
      </c>
      <c r="D5" s="5"/>
      <c r="F5" s="21" t="str">
        <f t="shared" ref="F5:F19" si="0">"&lt;h5&gt;&lt;a href='"&amp;B6&amp;"'&gt;"&amp;B5&amp;"&lt;/a&gt;&lt;/h5&gt;"</f>
        <v>&lt;h5&gt;&lt;a href='http://x.aspe.org/y.z?l=http%3A%2F%2Fworldplumbingday.org%2F&amp;e=3616&amp;j=318946613&amp;t=h'&gt;下周庆祝世界建筑给水排水日&lt;/a&gt;&lt;/h5&gt;</v>
      </c>
    </row>
    <row r="6" spans="2:6" ht="60" x14ac:dyDescent="0.25">
      <c r="B6" t="str">
        <f>[1]!modEmail.GetURL(C6)</f>
        <v>http://x.aspe.org/y.z?l=http%3A%2F%2Fworldplumbingday.org%2F&amp;e=3616&amp;j=318946613&amp;t=h</v>
      </c>
      <c r="C6" s="3" t="s">
        <v>407</v>
      </c>
      <c r="D6" s="3"/>
      <c r="F6" s="21" t="str">
        <f t="shared" ref="F6:F20" si="1">"&lt;p&gt;"&amp;C6&amp;"&lt;/p&gt;"</f>
        <v>&lt;p&gt;Every year on March 11, the World Plumbing Council, of which ASPE is a member, celebrates World Plumbing Day as a reminder of the vital role plumbing plays in protecting the health and safety of the public. &lt;/p&gt;</v>
      </c>
    </row>
    <row r="7" spans="2:6" ht="60" x14ac:dyDescent="0.25">
      <c r="B7" t="s">
        <v>587</v>
      </c>
      <c r="C7" s="5" t="s">
        <v>408</v>
      </c>
      <c r="D7" s="5"/>
      <c r="F7" s="21" t="str">
        <f t="shared" si="0"/>
        <v>&lt;h5&gt;&lt;a href='http://x.aspe.org/y.z?l=https%3A%2F%2Fwww3.epa.gov%2Fwatersense%2Four_water%2Ffix_a_leak.html&amp;e=3616&amp;j=318946613&amp;t=h'&gt;今年修漏水周需要漏水检查员&lt;/a&gt;&lt;/h5&gt;</v>
      </c>
    </row>
    <row r="8" spans="2:6" ht="45" x14ac:dyDescent="0.25">
      <c r="B8" t="str">
        <f>[1]!modEmail.GetURL(C8)</f>
        <v>http://x.aspe.org/y.z?l=https%3A%2F%2Fwww3.epa.gov%2Fwatersense%2Four_water%2Ffix_a_leak.html&amp;e=3616&amp;j=318946613&amp;t=h</v>
      </c>
      <c r="C8" s="3" t="s">
        <v>409</v>
      </c>
      <c r="D8" s="3"/>
      <c r="F8" s="21" t="str">
        <f t="shared" si="1"/>
        <v>&lt;p&gt;WaterSense's annual campaign to conserve water by encouraging homeowners to hunt down leaks will be held March 14-20.&lt;/p&gt;</v>
      </c>
    </row>
    <row r="9" spans="2:6" ht="90" x14ac:dyDescent="0.25">
      <c r="B9" t="s">
        <v>588</v>
      </c>
      <c r="C9" s="5" t="s">
        <v>410</v>
      </c>
      <c r="D9" s="5"/>
      <c r="F9" s="21" t="str">
        <f t="shared" si="0"/>
        <v>&lt;h5&gt;&lt;a href='http://x.aspe.org/y.z?l=http%3A%2F%2Fanalyticsstore.construction.com%2Fsmartmarket-reports%2F2016WorldGreen.html%3Fsourcekey%3DPRESREL&amp;e=3616&amp;j=318946613&amp;t=h'&gt;2018年时世界绿色建筑的数量预计将翻番&lt;/a&gt;&lt;/h5&gt;</v>
      </c>
    </row>
    <row r="10" spans="2:6" ht="90" x14ac:dyDescent="0.25">
      <c r="B10" t="str">
        <f>[1]!modEmail.GetURL(C10)</f>
        <v>http://x.aspe.org/y.z?l=http%3A%2F%2Fanalyticsstore.construction.com%2Fsmartmarket-reports%2F2016WorldGreen.html%3Fsourcekey%3DPRESREL&amp;e=3616&amp;j=318946613&amp;t=h</v>
      </c>
      <c r="C10" s="3" t="s">
        <v>411</v>
      </c>
      <c r="D10" s="3"/>
      <c r="F10" s="21" t="str">
        <f t="shared" si="1"/>
        <v>&lt;p&gt;While the United States is a leader in new green institutional construction and green retrofits of existing buildings, many developing countries expect higher percentages of growth in green building in the next two years, according to the World Green Building Trends 2016 SmartMarket Report. &lt;/p&gt;</v>
      </c>
    </row>
    <row r="11" spans="2:6" ht="75" x14ac:dyDescent="0.25">
      <c r="B11" t="s">
        <v>589</v>
      </c>
      <c r="C11" s="5" t="s">
        <v>412</v>
      </c>
      <c r="D11" s="5"/>
      <c r="F11" s="21" t="str">
        <f t="shared" si="0"/>
        <v>&lt;h5&gt;&lt;a href='http://x.aspe.org/y.z?l=http%3A%2F%2Fthevalueofwater.org%2Fsites%2Fdefault%2Ffiles%2FValue%20of%20Water%20National%20Poll%202016%20Presentation.pdf&amp;e=3616&amp;j=318946613&amp;t=h'&gt;美国人支持改善水基础设施以防止健康危机&lt;/a&gt;&lt;/h5&gt;</v>
      </c>
    </row>
    <row r="12" spans="2:6" ht="60" x14ac:dyDescent="0.25">
      <c r="B12" t="str">
        <f>[1]!modEmail.GetURL(C12)</f>
        <v>http://x.aspe.org/y.z?l=http%3A%2F%2Fthevalueofwater.org%2Fsites%2Fdefault%2Ffiles%2FValue%20of%20Water%20National%20Poll%202016%20Presentation.pdf&amp;e=3616&amp;j=318946613&amp;t=h</v>
      </c>
      <c r="C12" s="3" t="s">
        <v>413</v>
      </c>
      <c r="D12" s="3"/>
      <c r="F12" s="21" t="str">
        <f t="shared" si="1"/>
        <v>&lt;p&gt;When educated on water issues, 60 percent of those polled in a new Value of Water Coalition survey were in favor of paying more on their water bills to invest in clean drinking water and wastewater treatment upgrades.&lt;/p&gt;</v>
      </c>
    </row>
    <row r="13" spans="2:6" ht="60" x14ac:dyDescent="0.25">
      <c r="B13" t="s">
        <v>590</v>
      </c>
      <c r="C13" s="5" t="s">
        <v>414</v>
      </c>
      <c r="D13" s="5"/>
      <c r="F13" s="21" t="str">
        <f t="shared" si="0"/>
        <v>&lt;h5&gt;&lt;a href='http://x.aspe.org/y.z?l=http%3A%2F%2Fwww.bradleycorp.com%2Fhandwashing&amp;e=3616&amp;j=318946613&amp;t=h'&gt;公众嫌公共洗手间不卫生&lt;/a&gt;&lt;/h5&gt;</v>
      </c>
    </row>
    <row r="14" spans="2:6" ht="75" x14ac:dyDescent="0.25">
      <c r="B14" t="str">
        <f>[1]!modEmail.GetURL(C14)</f>
        <v>http://x.aspe.org/y.z?l=http%3A%2F%2Fwww.bradleycorp.com%2Fhandwashing&amp;e=3616&amp;j=318946613&amp;t=h</v>
      </c>
      <c r="C14" s="3" t="s">
        <v>415</v>
      </c>
      <c r="D14" s="3"/>
      <c r="F14" s="21" t="str">
        <f t="shared" si="1"/>
        <v>&lt;p&gt;Nearly 70 percent of respondents to Bradley Corp.'s 2016 Healthy Hand Washing Survey reported a particularly unpleasant experience in a public restroom, and a majority takes measures to avoid hand contact with public restroom surfaces.&lt;/p&gt;</v>
      </c>
    </row>
    <row r="15" spans="2:6" ht="75" x14ac:dyDescent="0.25">
      <c r="B15" t="s">
        <v>591</v>
      </c>
      <c r="C15" s="5" t="s">
        <v>416</v>
      </c>
      <c r="D15" s="5"/>
      <c r="F15" s="21" t="str">
        <f t="shared" si="0"/>
        <v>&lt;h5&gt;&lt;a href='http://x.aspe.org/y.z?l=http%3A%2F%2Fwww.isomitigation.com%2Fdownloads%2FISO-BCEGS-State-Report_web.pdf&amp;e=3616&amp;j=318946613&amp;t=h'&gt;对每个州的建筑规范评价报告出版&lt;/a&gt;&lt;/h5&gt;</v>
      </c>
    </row>
    <row r="16" spans="2:6" ht="75" x14ac:dyDescent="0.25">
      <c r="B16" t="str">
        <f>[1]!modEmail.GetURL(C16)</f>
        <v>http://x.aspe.org/y.z?l=http%3A%2F%2Fwww.isomitigation.com%2Fdownloads%2FISO-BCEGS-State-Report_web.pdf&amp;e=3616&amp;j=318946613&amp;t=h</v>
      </c>
      <c r="C16" s="3" t="s">
        <v>417</v>
      </c>
      <c r="D16" s="3"/>
      <c r="F16" s="21" t="str">
        <f t="shared" si="1"/>
        <v>&lt;p&gt;The National Building Code Assessment Report grades building codes and their enforcement, based on model code adoption, staff training, plan review, and field inspections, for 20,800 communities representing 87 percent of the U.S. population.&lt;/p&gt;</v>
      </c>
    </row>
    <row r="17" spans="2:6" ht="28.5" x14ac:dyDescent="0.25">
      <c r="B17" t="s">
        <v>592</v>
      </c>
      <c r="C17" s="5" t="s">
        <v>418</v>
      </c>
      <c r="D17" s="5"/>
      <c r="F17" s="20" t="str">
        <f t="shared" ref="F17" si="2">"&lt;h5&gt;"&amp;B17&amp;"&lt;/h5&gt;"</f>
        <v>&lt;h5&gt;免费的网上讲座将讨论下一代便器&lt;/h5&gt;</v>
      </c>
    </row>
    <row r="18" spans="2:6" ht="120" x14ac:dyDescent="0.25">
      <c r="B18" t="str">
        <f>[1]!modEmail.GetURL(C18)</f>
        <v>http://x.aspe.org/y.z?l=https%3A%2F%2Fwww.ansi.org%2Fnews_publications%2Fnews_story.aspx%3Fmenuid%3D7%26amp%3Barticleid%3Dbf504d0b-947b-43ef-baf5-8810f932d803%26amp%3Bsource%3Dwhatsnew022916&amp;e=3616&amp;j=318946613&amp;t=h</v>
      </c>
      <c r="C18" s="3" t="s">
        <v>419</v>
      </c>
      <c r="D18" s="3"/>
      <c r="F18" s="20" t="str">
        <f t="shared" ref="F18" si="3">"&lt;p&gt;" &amp; LEFT(C18,LEN(C18)-6)&amp;" &lt;a href='"&amp;B18&amp;"'&gt;"&amp;MID(C18,LEN(C18)-5,5)&amp;"&lt;/a&gt;"&amp;RIGHT(C18,1)&amp;"&lt;/p&gt;"</f>
        <v>&lt;p&gt;On March 16, ANSI and the Bill &amp; Melinda Gates Foundation will host a webinar on new international projects related to sustainable non-sewered sanitation systems.  &lt;a href='http://x.aspe.org/y.z?l=https%3A%2F%2Fwww.ansi.org%2Fnews_publications%2Fnews_story.aspx%3Fmenuid%3D7%26amp%3Barticleid%3Dbf504d0b-947b-43ef-baf5-8810f932d803%26amp%3Bsource%3Dwhatsnew022916&amp;e=3616&amp;j=318946613&amp;t=h'&gt;More&gt;&lt;/a&gt;&gt;&lt;/p&gt;</v>
      </c>
    </row>
    <row r="19" spans="2:6" ht="60" x14ac:dyDescent="0.25">
      <c r="B19" t="s">
        <v>593</v>
      </c>
      <c r="C19" s="5" t="s">
        <v>420</v>
      </c>
      <c r="D19" s="5"/>
      <c r="F19" s="21" t="str">
        <f t="shared" si="0"/>
        <v>&lt;h5&gt;&lt;a href='http://x.aspe.org/y.z?l=http%3A%2F%2Fwww.epa.gov%2Fsourcewaterprotection%2Fdwmaps&amp;e=3616&amp;j=318946613&amp;t=h'&gt;EPA发布在线饮用水水质分布图&lt;/a&gt;&lt;/h5&gt;</v>
      </c>
    </row>
    <row r="20" spans="2:6" ht="60" x14ac:dyDescent="0.25">
      <c r="B20" t="str">
        <f>[1]!modEmail.GetURL(C20)</f>
        <v>http://x.aspe.org/y.z?l=http%3A%2F%2Fwww.epa.gov%2Fsourcewaterprotection%2Fdwmaps&amp;e=3616&amp;j=318946613&amp;t=h</v>
      </c>
      <c r="C20" s="3" t="s">
        <v>421</v>
      </c>
      <c r="D20" s="3"/>
      <c r="F20" s="21" t="str">
        <f t="shared" si="1"/>
        <v>&lt;p&gt;The Drinking Water Mapping Application to Protect Source Waters tool allows users to see if sources of their drinking water are polluted and offers ways to help protect watersheds in their communities.&lt;/p&gt;</v>
      </c>
    </row>
    <row r="21" spans="2:6" ht="75" x14ac:dyDescent="0.25">
      <c r="B21" t="s">
        <v>594</v>
      </c>
      <c r="C21" s="5" t="s">
        <v>422</v>
      </c>
      <c r="D21" s="5"/>
      <c r="F21" s="21" t="str">
        <f t="shared" ref="F21" si="4">"&lt;h5&gt;&lt;a href='"&amp;B22&amp;"'&gt;"&amp;B21&amp;"&lt;/a&gt;&lt;/h5&gt;"</f>
        <v>&lt;h5&gt;&lt;a href='http://x.aspe.org/y.z?l=http%3A%2F%2Fmedgascerts.com%2Fstudent-questions.html&amp;e=3616&amp;j=318946613&amp;t=h'&gt;医疗用气体培训证书征求意见&lt;/a&gt;&lt;/h5&gt;</v>
      </c>
    </row>
    <row r="22" spans="2:6" ht="60" x14ac:dyDescent="0.25">
      <c r="B22" t="str">
        <f>[1]!modEmail.GetURL(C22)</f>
        <v>http://x.aspe.org/y.z?l=http%3A%2F%2Fmedgascerts.com%2Fstudent-questions.html&amp;e=3616&amp;j=318946613&amp;t=h</v>
      </c>
      <c r="C22" s="3" t="s">
        <v>423</v>
      </c>
      <c r="D22" s="3"/>
      <c r="F22" s="21" t="str">
        <f t="shared" ref="F22" si="5">"&lt;p&gt;"&amp;C22&amp;"&lt;/p&gt;"</f>
        <v>&lt;p&gt;To help develop a new course on medical gas cylinder storage, course instructors want to know what questions you have on this topic. To participate, go to medgascerts.com/student-questions.html.  &lt;/p&gt;</v>
      </c>
    </row>
    <row r="23" spans="2:6" ht="28.5" x14ac:dyDescent="0.25">
      <c r="B23" t="s">
        <v>595</v>
      </c>
      <c r="C23" s="5" t="s">
        <v>424</v>
      </c>
      <c r="D23" s="5"/>
      <c r="F23" s="20" t="str">
        <f t="shared" ref="F23" si="6">"&lt;h5&gt;"&amp;B23&amp;"&lt;/h5&gt;"</f>
        <v>&lt;h5&gt;IAPMO和WQA联合给在印度的水处理产品颁证&lt;/h5&gt;</v>
      </c>
    </row>
    <row r="24" spans="2:6" ht="120" x14ac:dyDescent="0.25">
      <c r="B24" t="str">
        <f>[1]!modEmail.GetURL(C24)</f>
        <v>http://x.aspe.org/y.z?l=http%3A%2F%2Fiapmo.org%2FPress%20Releases%2F2016-02-25%20IAPMO%20India%20WQA%20India%20MOU.pdf&amp;e=3616&amp;j=318946613&amp;t=h</v>
      </c>
      <c r="C24" s="3" t="s">
        <v>425</v>
      </c>
      <c r="D24" s="3"/>
      <c r="F24" s="20" t="str">
        <f t="shared" ref="F24" si="7">"&lt;p&gt;" &amp; LEFT(C24,LEN(C24)-6)&amp;" &lt;a href='"&amp;B24&amp;"'&gt;"&amp;MID(C24,LEN(C24)-5,5)&amp;"&lt;/a&gt;"&amp;RIGHT(C24,1)&amp;"&lt;/p&gt;"</f>
        <v>&lt;p&gt;Products meeting a new microbiological standard for the evaluation of water treatment devices that make claims of microbiologically safe water will be given the "Seal of Purity" by WQA India.  &lt;a href='http://x.aspe.org/y.z?l=http%3A%2F%2Fiapmo.org%2FPress%20Releases%2F2016-02-25%20IAPMO%20India%20WQA%20India%20MOU.pdf&amp;e=3616&amp;j=318946613&amp;t=h'&gt;More&gt;&lt;/a&gt;&gt;&lt;/p&gt;</v>
      </c>
    </row>
    <row r="25" spans="2:6" x14ac:dyDescent="0.25">
      <c r="C25" s="4"/>
      <c r="D25" s="4"/>
    </row>
    <row r="26" spans="2:6" x14ac:dyDescent="0.25">
      <c r="B26" t="str">
        <f>[1]!modEmail.GetURL(C26)</f>
        <v/>
      </c>
      <c r="C26" s="3"/>
      <c r="D26" s="3"/>
    </row>
    <row r="27" spans="2:6" x14ac:dyDescent="0.25">
      <c r="C27" s="5"/>
      <c r="D27" s="5"/>
    </row>
    <row r="28" spans="2:6" x14ac:dyDescent="0.25">
      <c r="B28" t="str">
        <f>[1]!modEmail.GetURL(C28)</f>
        <v/>
      </c>
      <c r="C28" s="3"/>
      <c r="D28" s="3"/>
    </row>
    <row r="29" spans="2:6" x14ac:dyDescent="0.25">
      <c r="C29" s="5"/>
      <c r="D29" s="5"/>
    </row>
    <row r="30" spans="2:6" x14ac:dyDescent="0.25">
      <c r="C30" s="3"/>
      <c r="D30" s="3"/>
    </row>
    <row r="31" spans="2:6" x14ac:dyDescent="0.25">
      <c r="C31" s="4"/>
      <c r="D31" s="4"/>
    </row>
  </sheetData>
  <hyperlinks>
    <hyperlink ref="C6" r:id="rId1" display="http://x.aspe.org/y.z?l=http%3A%2F%2Fworldplumbingday.org%2F&amp;e=3616&amp;j=318946613&amp;t=h"/>
    <hyperlink ref="C8" r:id="rId2" display="http://x.aspe.org/y.z?l=https%3A%2F%2Fwww3.epa.gov%2Fwatersense%2Four_water%2Ffix_a_leak.html&amp;e=3616&amp;j=318946613&amp;t=h"/>
    <hyperlink ref="C10" r:id="rId3" display="http://x.aspe.org/y.z?l=http%3A%2F%2Fanalyticsstore.construction.com%2Fsmartmarket-reports%2F2016WorldGreen.html%3Fsourcekey%3DPRESREL&amp;e=3616&amp;j=318946613&amp;t=h"/>
    <hyperlink ref="C12" r:id="rId4" display="http://x.aspe.org/y.z?l=http%3A%2F%2Fthevalueofwater.org%2Fsites%2Fdefault%2Ffiles%2FValue%20of%20Water%20National%20Poll%202016%20Presentation.pdf&amp;e=3616&amp;j=318946613&amp;t=h"/>
    <hyperlink ref="C14" r:id="rId5" display="http://x.aspe.org/y.z?l=http%3A%2F%2Fwww.bradleycorp.com%2Fhandwashing&amp;e=3616&amp;j=318946613&amp;t=h"/>
    <hyperlink ref="C16" r:id="rId6" display="http://x.aspe.org/y.z?l=http%3A%2F%2Fwww.isomitigation.com%2Fdownloads%2FISO-BCEGS-State-Report_web.pdf&amp;e=3616&amp;j=318946613&amp;t=h"/>
    <hyperlink ref="C18" r:id="rId7" display="http://x.aspe.org/y.z?l=https%3A%2F%2Fwww.ansi.org%2Fnews_publications%2Fnews_story.aspx%3Fmenuid%3D7%26amp%3Barticleid%3Dbf504d0b-947b-43ef-baf5-8810f932d803%26amp%3Bsource%3Dwhatsnew022916&amp;e=3616&amp;j=318946613&amp;t=h"/>
    <hyperlink ref="C20" r:id="rId8" display="http://x.aspe.org/y.z?l=http%3A%2F%2Fwww.epa.gov%2Fsourcewaterprotection%2Fdwmaps&amp;e=3616&amp;j=318946613&amp;t=h"/>
    <hyperlink ref="C22" r:id="rId9" display="http://x.aspe.org/y.z?l=http%3A%2F%2Fmedgascerts.com%2Fstudent-questions.html&amp;e=3616&amp;j=318946613&amp;t=h"/>
    <hyperlink ref="C24" r:id="rId10" display="http://x.aspe.org/y.z?l=http%3A%2F%2Fiapmo.org%2FPress%20Releases%2F2016-02-25%20IAPMO%20India%20WQA%20India%20MOU.pdf&amp;e=3616&amp;j=318946613&amp;t=h"/>
  </hyperlinks>
  <pageMargins left="0.7" right="0.7" top="0.75" bottom="0.75" header="0.3" footer="0.3"/>
  <pageSetup orientation="portrait"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32"/>
  <sheetViews>
    <sheetView topLeftCell="A19" workbookViewId="0">
      <selection activeCell="F22" sqref="F22:F23"/>
    </sheetView>
  </sheetViews>
  <sheetFormatPr defaultRowHeight="15" x14ac:dyDescent="0.25"/>
  <cols>
    <col min="2" max="2" width="41.140625" customWidth="1"/>
    <col min="3" max="3" width="55.42578125" style="2" customWidth="1"/>
    <col min="4" max="4" width="4.85546875" style="2" customWidth="1"/>
    <col min="5" max="5" width="4.85546875" customWidth="1"/>
    <col min="6" max="6" width="61.42578125" style="2" customWidth="1"/>
  </cols>
  <sheetData>
    <row r="5" spans="2:8" ht="60" x14ac:dyDescent="0.25">
      <c r="B5" t="s">
        <v>596</v>
      </c>
      <c r="C5" s="5" t="s">
        <v>385</v>
      </c>
      <c r="D5" s="5"/>
      <c r="F5" s="21" t="str">
        <f t="shared" ref="F5" si="0">"&lt;h5&gt;&lt;a href='"&amp;B6&amp;"'&gt;"&amp;B5&amp;"&lt;/a&gt;&lt;/h5&gt;"</f>
        <v>&lt;h5&gt;&lt;a href='http://x.aspe.org/y.z?l=http%3A%2F%2Fwww.unwater.org%2Fworldwaterday&amp;e=3613&amp;j=319170188&amp;t=h'&gt;下周星期二庆祝世界水日&lt;/a&gt;&lt;/h5&gt;</v>
      </c>
    </row>
    <row r="6" spans="2:8" ht="45" x14ac:dyDescent="0.25">
      <c r="B6" t="str">
        <f>[1]!modEmail.GetURL(C6)</f>
        <v>http://x.aspe.org/y.z?l=http%3A%2F%2Fwww.unwater.org%2Fworldwaterday&amp;e=3613&amp;j=319170188&amp;t=h</v>
      </c>
      <c r="C6" s="3" t="s">
        <v>386</v>
      </c>
      <c r="D6" s="3"/>
      <c r="F6" s="21" t="str">
        <f t="shared" ref="F6" si="1">"&lt;p&gt;"&amp;C6&amp;"&lt;/p&gt;"</f>
        <v>&lt;p&gt;The theme of this year's World Water Day, a campaign held annually by UN-Water to raise awareness of global water-related issues, is "Water and Jobs." &lt;/p&gt;</v>
      </c>
    </row>
    <row r="7" spans="2:8" ht="90" x14ac:dyDescent="0.25">
      <c r="B7" t="s">
        <v>597</v>
      </c>
      <c r="C7" s="5" t="s">
        <v>387</v>
      </c>
      <c r="D7" s="5"/>
      <c r="F7" s="21" t="str">
        <f t="shared" ref="F7:F9" si="2">"&lt;h5&gt;&lt;a href='"&amp;B8&amp;"'&gt;"&amp;B7&amp;"&lt;/a&gt;&lt;/h5&gt;"</f>
        <v>&lt;h5&gt;&lt;a href='http://x.aspe.org/y.z?l=http%3A%2F%2Fnews.nationalgeographic.com%2F2016%2F03%2F160301-global-potable-water-access-graphic-data-points%2F&amp;e=3613&amp;j=319170188&amp;t=h'&gt;通往安全饮水改善或失败的道路在哪里？&lt;/a&gt;&lt;/h5&gt;</v>
      </c>
    </row>
    <row r="8" spans="2:8" ht="60" x14ac:dyDescent="0.25">
      <c r="B8" t="str">
        <f>[1]!modEmail.GetURL(C8)</f>
        <v>http://x.aspe.org/y.z?l=http%3A%2F%2Fnews.nationalgeographic.com%2F2016%2F03%2F160301-global-potable-water-access-graphic-data-points%2F&amp;e=3613&amp;j=319170188&amp;t=h</v>
      </c>
      <c r="C8" s="3" t="s">
        <v>388</v>
      </c>
      <c r="D8" s="3"/>
      <c r="F8" s="21" t="str">
        <f t="shared" ref="F8:F10" si="3">"&lt;p&gt;"&amp;C8&amp;"&lt;/p&gt;"</f>
        <v>&lt;p&gt;An infographic from National Geographic shows that while great gains have been made, more work needs to be done, especially in areas in Asia and Africa with rapidly urbanizing populations.&lt;/p&gt;</v>
      </c>
    </row>
    <row r="9" spans="2:8" ht="75" x14ac:dyDescent="0.25">
      <c r="B9" t="s">
        <v>598</v>
      </c>
      <c r="C9" s="5" t="s">
        <v>389</v>
      </c>
      <c r="D9" s="5"/>
      <c r="F9" s="21" t="str">
        <f t="shared" si="2"/>
        <v>&lt;h5&gt;&lt;a href='http://x.aspe.org/y.z?l=http%3A%2F%2Fgrummanbutkus.com%2Fwhy-we-excel%2Fhospital-energy-water-survey&amp;e=3613&amp;j=319170188&amp;t=h'&gt;医院用水量降低但是水价上涨&lt;/a&gt;&lt;/h5&gt;</v>
      </c>
    </row>
    <row r="10" spans="2:8" ht="105" x14ac:dyDescent="0.25">
      <c r="B10" t="str">
        <f>[1]!modEmail.GetURL(C10)</f>
        <v>http://x.aspe.org/y.z?l=http%3A%2F%2Fgrummanbutkus.com%2Fwhy-we-excel%2Fhospital-energy-water-survey&amp;e=3613&amp;j=319170188&amp;t=h</v>
      </c>
      <c r="C10" s="3" t="s">
        <v>390</v>
      </c>
      <c r="D10" s="3"/>
      <c r="F10" s="21" t="str">
        <f t="shared" si="3"/>
        <v>&lt;p&gt;Thanks to the increased use of low-flow and occupancy-based plumbing fixtures, in 2014 hospitals used about 49 gallons of water psf per year (compared with nearly 70 gallons psf per year in 2004), but costs rose to $0.38 psf, up from $0.27 psf in 2007, according to Grumman/Butkus Associate's annual Hospital Energy and Water Benchmarking Survey.&lt;/p&gt;</v>
      </c>
    </row>
    <row r="11" spans="2:8" x14ac:dyDescent="0.25">
      <c r="B11" t="s">
        <v>599</v>
      </c>
      <c r="C11" s="5" t="s">
        <v>391</v>
      </c>
      <c r="D11" s="5"/>
      <c r="F11" s="20" t="str">
        <f t="shared" ref="F11" si="4">"&lt;h5&gt;"&amp;B11&amp;"&lt;/h5&gt;"</f>
        <v>&lt;h5&gt;IAPMO寻求技术委员会成员&lt;/h5&gt;</v>
      </c>
    </row>
    <row r="12" spans="2:8" ht="120" x14ac:dyDescent="0.25">
      <c r="B12" t="str">
        <f>[1]!modEmail.GetURL(C12)</f>
        <v>http://x.aspe.org/y.z?l=http%3A%2F%2Fiapmo.org%2FPress%20Releases%2F2016-03-02%20IAPMO%20Pool%20Solar%20TC.pdf&amp;e=3613&amp;j=319170188&amp;t=h</v>
      </c>
      <c r="C12" s="3" t="s">
        <v>392</v>
      </c>
      <c r="D12" s="3"/>
      <c r="F12" s="20" t="str">
        <f t="shared" ref="F12" si="5">"&lt;p&gt;" &amp; LEFT(C12,LEN(C12)-6)&amp;" &lt;a href='"&amp;B12&amp;"'&gt;"&amp;MID(C12,LEN(C12)-5,5)&amp;"&lt;/a&gt;"&amp;RIGHT(C12,1)&amp;"&lt;/p&gt;"</f>
        <v>&lt;p&gt;To participate in the development of the 2018 editions of the Uniform Swimming Pool, Spa, and Hot Tub Code (USPSHTC) and the Uniform Solar Energy and Hydronics Code (USEHC), submit an application by July 1.  &lt;a href='http://x.aspe.org/y.z?l=http%3A%2F%2Fiapmo.org%2FPress%20Releases%2F2016-03-02%20IAPMO%20Pool%20Solar%20TC.pdf&amp;e=3613&amp;j=319170188&amp;t=h'&gt;More&gt;&lt;/a&gt;&gt;&lt;/p&gt;</v>
      </c>
    </row>
    <row r="13" spans="2:8" ht="30" x14ac:dyDescent="0.25">
      <c r="B13" t="s">
        <v>600</v>
      </c>
      <c r="C13" s="5" t="s">
        <v>393</v>
      </c>
      <c r="D13" s="5"/>
      <c r="F13" s="20" t="str">
        <f t="shared" ref="F13:F15" si="6">"&lt;h5&gt;"&amp;B13&amp;"&lt;/h5&gt;"</f>
        <v>&lt;h5&gt;美国NSF提供降低饮用水中微囊藻素过滤器的实验方法&lt;/h5&gt;</v>
      </c>
    </row>
    <row r="14" spans="2:8" ht="120" x14ac:dyDescent="0.25">
      <c r="B14" t="str">
        <f>[1]!modEmail.GetURL(C14)</f>
        <v>http://x.aspe.org/y.z?l=http%3A%2F%2Fwww.nsf.org%2Fnewsroom%2Fnsf-international-certifies-first-water-filters-that-reduce-microcystin-in&amp;e=3613&amp;j=319170188&amp;t=h</v>
      </c>
      <c r="C14" s="3" t="s">
        <v>394</v>
      </c>
      <c r="D14" s="3"/>
      <c r="F14" s="20" t="str">
        <f t="shared" ref="F14" si="7">"&lt;p&gt;" &amp; LEFT(C14,LEN(C14)-6)&amp;" &lt;a href='"&amp;B14&amp;"'&gt;"&amp;MID(C14,LEN(C14)-5,5)&amp;"&lt;/a&gt;"&amp;RIGHT(C14,1)&amp;"&lt;/p&gt;"</f>
        <v>&lt;p&gt;The most common type of cyanotoxin, microcystin can cause a wide range of symptoms including fever, headache, vomiting, and liver and kidney damage in humans and pets. NSF Protocol 477 verifies a water filter's ability to reduce microcystin to below the health advisory levels set by the U.S. EPA. M &lt;a href='http://x.aspe.org/y.z?l=http%3A%2F%2Fwww.nsf.org%2Fnewsroom%2Fnsf-international-certifies-first-water-filters-that-reduce-microcystin-in&amp;e=3613&amp;j=319170188&amp;t=h'&gt;ore&gt;&gt;&lt;/a&gt; &lt;/p&gt;</v>
      </c>
    </row>
    <row r="15" spans="2:8" ht="42.75" x14ac:dyDescent="0.25">
      <c r="B15" t="s">
        <v>601</v>
      </c>
      <c r="C15" s="5" t="s">
        <v>395</v>
      </c>
      <c r="D15" s="5"/>
      <c r="F15" s="20" t="str">
        <f t="shared" si="6"/>
        <v>&lt;h5&gt;AWE新报告讨论旱灾管理和室内给水排水规定&lt;/h5&gt;</v>
      </c>
    </row>
    <row r="16" spans="2:8" ht="105" x14ac:dyDescent="0.25">
      <c r="B16" t="str">
        <f>[1]!modEmail.GetURL(C16)</f>
        <v>http://x.aspe.org/y.z?l=http%3A%2F%2Fwww.allianceforwaterefficiency.org%2FWorkArea%2FDownloadAsset.aspx%3Fid%3D9554&amp;e=3613&amp;j=319170188&amp;t=h</v>
      </c>
      <c r="C16" s="1" t="s">
        <v>609</v>
      </c>
      <c r="D16" s="5"/>
      <c r="F16" s="20" t="str">
        <f t="shared" ref="F16:F17" si="8">"&lt;p&gt;" &amp; LEFT(C16,LEN(C16)-6)&amp;" &lt;a href='"&amp;B16&amp;"'&gt;"&amp;MID(C16,LEN(C16)-5,5)&amp;"&lt;/a&gt;"&amp;RIGHT(C16,1)&amp;"&lt;/p&gt;"</f>
        <v>&lt;p&gt;Managing Drought: Learning from Australia provides insights and lessons learned from Australia's decade-long drought, which has been mitigated through investments in innovative water planni1ng 1and community involvement.(m &lt;a href='http://x.aspe.org/y.z?l=http%3A%2F%2Fwww.allianceforwaterefficiency.org%2FWorkArea%2FDownloadAsset.aspx%3Fid%3D9554&amp;e=3613&amp;j=319170188&amp;t=h'&gt;ore&gt;&gt;&lt;/a&gt;)&lt;/p&gt;</v>
      </c>
      <c r="H16" s="24"/>
    </row>
    <row r="17" spans="2:6" ht="105" x14ac:dyDescent="0.25">
      <c r="B17" t="str">
        <f>[1]!modEmail.GetURL(C17)</f>
        <v>http://x.aspe.org/y.z?l=http%3A%2F%2Fwww.allianceforwaterefficiency.org%2FWorkArea%2FDownloadAsset.aspx%3Fid%3D9566&amp;e=3613&amp;j=319170188&amp;t=h</v>
      </c>
      <c r="C17" s="3" t="s">
        <v>608</v>
      </c>
      <c r="D17" s="10"/>
      <c r="F17" s="20" t="str">
        <f t="shared" si="8"/>
        <v>&lt;p&gt;The Status of Legislation, Regulation, Codes, and Standards on Indoor Plumbing Water Efficiency addresses impacts on product manufacturers, the energy- vs. water-efficiency conundrum, and the use 1of alternate water sources.  &lt;a href='http://x.aspe.org/y.z?l=http%3A%2F%2Fwww.allianceforwaterefficiency.org%2FWorkArea%2FDownloadAsset.aspx%3Fid%3D9566&amp;e=3613&amp;j=319170188&amp;t=h'&gt;More&gt;&lt;/a&gt;&gt;&lt;/p&gt;</v>
      </c>
    </row>
    <row r="18" spans="2:6" ht="28.5" x14ac:dyDescent="0.25">
      <c r="B18" t="s">
        <v>602</v>
      </c>
      <c r="C18" s="5" t="s">
        <v>396</v>
      </c>
      <c r="D18" s="5"/>
      <c r="F18" s="20" t="str">
        <f t="shared" ref="F18" si="9">"&lt;h5&gt;"&amp;B18&amp;"&lt;/h5&gt;"</f>
        <v>&lt;h5&gt;CIPH宣布最佳用水学校竞赛获奖者名单&lt;/h5&gt;</v>
      </c>
    </row>
    <row r="19" spans="2:6" ht="147.75" customHeight="1" x14ac:dyDescent="0.25">
      <c r="B19" t="str">
        <f>[1]!modEmail.GetURL(C19)</f>
        <v>http://x.aspe.org/y.z?l=http%3A%2F%2Fwww.ciph.com%2Fnews%2F279365%2FWinners-of-Canadas-Most-Water-Wise-School-Case-Competition-Announced.htm&amp;e=3613&amp;j=319170188&amp;t=h</v>
      </c>
      <c r="C19" s="3" t="s">
        <v>397</v>
      </c>
      <c r="D19" s="3"/>
      <c r="F19" s="20" t="str">
        <f t="shared" ref="F19" si="10">"&lt;p&gt;" &amp; LEFT(C19,LEN(C19)-6)&amp;" &lt;a href='"&amp;B19&amp;"'&gt;"&amp;MID(C19,LEN(C19)-5,5)&amp;"&lt;/a&gt;"&amp;RIGHT(C19,1)&amp;"&lt;/p&gt;"</f>
        <v>&lt;p&gt;The winning team from Mount Royal University designed a multifunctional water collection site on a green roof that is projected to collect 7,980 liters annually to be reused for an on-demand irrigation system for the school's greenhouse.  &lt;a href='http://x.aspe.org/y.z?l=http%3A%2F%2Fwww.ciph.com%2Fnews%2F279365%2FWinners-of-Canadas-Most-Water-Wise-School-Case-Competition-Announced.htm&amp;e=3613&amp;j=319170188&amp;t=h'&gt;More&gt;&lt;/a&gt;&gt;&lt;/p&gt;</v>
      </c>
    </row>
    <row r="20" spans="2:6" ht="28.5" x14ac:dyDescent="0.25">
      <c r="B20" t="s">
        <v>603</v>
      </c>
      <c r="C20" s="5" t="s">
        <v>398</v>
      </c>
      <c r="D20" s="5"/>
      <c r="F20" s="20" t="str">
        <f t="shared" ref="F20" si="11">"&lt;h5&gt;"&amp;B20&amp;"&lt;/h5&gt;"</f>
        <v>&lt;h5&gt;绿色建筑指数（GBI 01 ）共识委员会征集成员&lt;/h5&gt;</v>
      </c>
    </row>
    <row r="21" spans="2:6" ht="90" x14ac:dyDescent="0.25">
      <c r="B21" t="str">
        <f>[1]!modEmail.GetURL(C21)</f>
        <v>mailto:maria@thegbi.org</v>
      </c>
      <c r="C21" s="3" t="s">
        <v>399</v>
      </c>
      <c r="D21" s="3"/>
      <c r="F21" s="20" t="s">
        <v>607</v>
      </c>
    </row>
    <row r="22" spans="2:6" ht="60" x14ac:dyDescent="0.25">
      <c r="B22" t="s">
        <v>604</v>
      </c>
      <c r="C22" s="5" t="s">
        <v>400</v>
      </c>
      <c r="D22" s="5"/>
      <c r="F22" s="21" t="str">
        <f t="shared" ref="F22:F24" si="12">"&lt;h5&gt;&lt;a href='"&amp;B23&amp;"'&gt;"&amp;B22&amp;"&lt;/a&gt;&lt;/h5&gt;"</f>
        <v>&lt;h5&gt;&lt;a href='http://x.aspe.org/y.z?l=http%3A%2F%2Fcatchthewave.culligan.com%2F&amp;e=3613&amp;j=319170188&amp;t=h'&gt;Culligan庆祝其成立80周年&lt;/a&gt;&lt;/h5&gt;</v>
      </c>
    </row>
    <row r="23" spans="2:6" ht="45" x14ac:dyDescent="0.25">
      <c r="B23" t="str">
        <f>[1]!modEmail.GetURL(C23)</f>
        <v>http://x.aspe.org/y.z?l=http%3A%2F%2Fcatchthewave.culligan.com%2F&amp;e=3613&amp;j=319170188&amp;t=h</v>
      </c>
      <c r="C23" s="3" t="s">
        <v>401</v>
      </c>
      <c r="D23" s="3"/>
      <c r="F23" s="21" t="str">
        <f t="shared" ref="F23:F25" si="13">"&lt;p&gt;"&amp;C23&amp;"&lt;/p&gt;"</f>
        <v>&lt;p&gt;To mark the milestone, the company is hosting an 80th Anniversary Bash in Huntington Beach, California on April 23-27.&lt;/p&gt;</v>
      </c>
    </row>
    <row r="24" spans="2:6" ht="60" x14ac:dyDescent="0.25">
      <c r="B24" t="s">
        <v>605</v>
      </c>
      <c r="C24" s="5" t="s">
        <v>402</v>
      </c>
      <c r="D24" s="5"/>
      <c r="F24" s="21" t="str">
        <f t="shared" si="12"/>
        <v>&lt;h5&gt;&lt;a href='http://x.aspe.org/y.z?l=http%3A%2F%2Fwww.wbdg.org%2FBuildingSciencesCareerCenter&amp;e=3613&amp;j=319170188&amp;t=h'&gt;NIBS 建立建筑科学事业中心&lt;/a&gt;&lt;/h5&gt;</v>
      </c>
    </row>
    <row r="25" spans="2:6" ht="60" x14ac:dyDescent="0.25">
      <c r="B25" t="str">
        <f>[1]!modEmail.GetURL(C25)</f>
        <v>http://x.aspe.org/y.z?l=http%3A%2F%2Fwww.wbdg.org%2FBuildingSciencesCareerCenter&amp;e=3613&amp;j=319170188&amp;t=h</v>
      </c>
      <c r="C25" s="3" t="s">
        <v>403</v>
      </c>
      <c r="D25" s="3"/>
      <c r="F25" s="21" t="str">
        <f t="shared" si="13"/>
        <v>&lt;p&gt;The National Institute of Building Sciences' STEM Education Program designed the new Building Sciences Career Center to help inspire high school students to become interested in careers in the building industry.&lt;/p&gt;</v>
      </c>
    </row>
    <row r="26" spans="2:6" ht="28.5" x14ac:dyDescent="0.25">
      <c r="B26" t="s">
        <v>606</v>
      </c>
      <c r="C26" s="5" t="s">
        <v>404</v>
      </c>
      <c r="D26" s="5"/>
      <c r="F26" s="20" t="str">
        <f t="shared" ref="F26" si="14">"&lt;h5&gt;"&amp;B26&amp;"&lt;/h5&gt;"</f>
        <v>&lt;h5&gt;WaterAid获得首届合理用水奖&lt;/h5&gt;</v>
      </c>
    </row>
    <row r="27" spans="2:6" ht="106.5" customHeight="1" x14ac:dyDescent="0.25">
      <c r="B27" t="str">
        <f>[1]!modEmail.GetURL(C27)</f>
        <v>http://x.aspe.org/y.z?l=http%3A%2F%2Fwww.ciph.com%2Fnews%2F279366%2FWaterAid-Canada-Tapped-by-CIPH-to-Take-Home-Inaugural-National-Water-Wise-Award.htm&amp;e=3613&amp;j=319170188&amp;t=h</v>
      </c>
      <c r="C27" s="3" t="s">
        <v>405</v>
      </c>
      <c r="D27" s="3"/>
      <c r="F27" s="20" t="str">
        <f t="shared" ref="F27" si="15">"&lt;p&gt;" &amp; LEFT(C27,LEN(C27)-6)&amp;" &lt;a href='"&amp;B27&amp;"'&gt;"&amp;MID(C27,LEN(C27)-5,5)&amp;"&lt;/a&gt;"&amp;RIGHT(C27,1)&amp;"&lt;/p&gt;"</f>
        <v>&lt;p&gt;CIPH rewarded the charity for its work to improve access to safe water, hygiene, and toilets in the world's poorest communities.  &lt;a href='http://x.aspe.org/y.z?l=http%3A%2F%2Fwww.ciph.com%2Fnews%2F279366%2FWaterAid-Canada-Tapped-by-CIPH-to-Take-Home-Inaugural-National-Water-Wise-Award.htm&amp;e=3613&amp;j=319170188&amp;t=h'&gt;More&gt;&lt;/a&gt;&gt;&lt;/p&gt;</v>
      </c>
    </row>
    <row r="28" spans="2:6" x14ac:dyDescent="0.25">
      <c r="C28" s="4"/>
      <c r="D28" s="4"/>
    </row>
    <row r="29" spans="2:6" x14ac:dyDescent="0.25">
      <c r="B29" t="str">
        <f>[1]!modEmail.GetURL(C29)</f>
        <v/>
      </c>
      <c r="C29" s="3"/>
      <c r="D29" s="3"/>
    </row>
    <row r="30" spans="2:6" x14ac:dyDescent="0.25">
      <c r="C30" s="5"/>
      <c r="D30" s="5"/>
    </row>
    <row r="31" spans="2:6" x14ac:dyDescent="0.25">
      <c r="C31" s="3"/>
      <c r="D31" s="3"/>
    </row>
    <row r="32" spans="2:6" x14ac:dyDescent="0.25">
      <c r="C32" s="4"/>
      <c r="D32" s="4"/>
    </row>
  </sheetData>
  <hyperlinks>
    <hyperlink ref="C6" r:id="rId1" display="http://x.aspe.org/y.z?l=http%3A%2F%2Fwww.unwater.org%2Fworldwaterday&amp;e=3613&amp;j=319170188&amp;t=h"/>
    <hyperlink ref="C8" r:id="rId2" display="http://x.aspe.org/y.z?l=http%3A%2F%2Fnews.nationalgeographic.com%2F2016%2F03%2F160301-global-potable-water-access-graphic-data-points%2F&amp;e=3613&amp;j=319170188&amp;t=h"/>
    <hyperlink ref="C10" r:id="rId3" display="http://x.aspe.org/y.z?l=http%3A%2F%2Fgrummanbutkus.com%2Fwhy-we-excel%2Fhospital-energy-water-survey&amp;e=3613&amp;j=319170188&amp;t=h"/>
    <hyperlink ref="C12" r:id="rId4" display="http://x.aspe.org/y.z?l=http%3A%2F%2Fiapmo.org%2FPress%20Releases%2F2016-03-02%20IAPMO%20Pool%20Solar%20TC.pdf&amp;e=3613&amp;j=319170188&amp;t=h"/>
    <hyperlink ref="C14" r:id="rId5" display="http://x.aspe.org/y.z?l=http%3A%2F%2Fwww.nsf.org%2Fnewsroom%2Fnsf-international-certifies-first-water-filters-that-reduce-microcystin-in&amp;e=3613&amp;j=319170188&amp;t=h"/>
    <hyperlink ref="C19" r:id="rId6" display="http://x.aspe.org/y.z?l=http%3A%2F%2Fwww.ciph.com%2Fnews%2F279365%2FWinners-of-Canadas-Most-Water-Wise-School-Case-Competition-Announced.htm&amp;e=3613&amp;j=319170188&amp;t=h"/>
    <hyperlink ref="C21" r:id="rId7" display="mailto:maria@thegbi.org"/>
    <hyperlink ref="C23" r:id="rId8" display="http://x.aspe.org/y.z?l=http%3A%2F%2Fcatchthewave.culligan.com%2F&amp;e=3613&amp;j=319170188&amp;t=h"/>
    <hyperlink ref="C25" r:id="rId9" display="http://x.aspe.org/y.z?l=http%3A%2F%2Fwww.wbdg.org%2FBuildingSciencesCareerCenter&amp;e=3613&amp;j=319170188&amp;t=h"/>
    <hyperlink ref="C27" r:id="rId10" display="http://x.aspe.org/y.z?l=http%3A%2F%2Fwww.ciph.com%2Fnews%2F279366%2FWaterAid-Canada-Tapped-by-CIPH-to-Take-Home-Inaugural-National-Water-Wise-Award.htm&amp;e=3613&amp;j=319170188&amp;t=h"/>
    <hyperlink ref="C16" r:id="rId11" display="http://x.aspe.org/y.z?l=http%3A%2F%2Fwww.allianceforwaterefficiency.org%2FWorkArea%2FDownloadAsset.aspx%3Fid%3D9554&amp;e=3613&amp;j=319170188&amp;t=h"/>
    <hyperlink ref="C17" r:id="rId12" display="http://x.aspe.org/y.z?l=http%3A%2F%2Fwww.allianceforwaterefficiency.org%2FWorkArea%2FDownloadAsset.aspx%3Fid%3D9566&amp;e=3613&amp;j=319170188&amp;t=h"/>
  </hyperlinks>
  <pageMargins left="0.7" right="0.7" top="0.75" bottom="0.75" header="0.3" footer="0.3"/>
  <pageSetup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workbookViewId="0">
      <selection activeCell="F7" sqref="F7:F8"/>
    </sheetView>
  </sheetViews>
  <sheetFormatPr defaultRowHeight="15" x14ac:dyDescent="0.25"/>
  <cols>
    <col min="2" max="2" width="41.140625" customWidth="1"/>
    <col min="3" max="3" width="55.42578125" style="2" customWidth="1"/>
    <col min="4" max="4" width="5.85546875" style="2" customWidth="1"/>
    <col min="5" max="5" width="5.85546875" customWidth="1"/>
    <col min="6" max="6" width="61.42578125" style="2" customWidth="1"/>
  </cols>
  <sheetData>
    <row r="5" spans="2:6" ht="28.5" x14ac:dyDescent="0.25">
      <c r="B5" t="s">
        <v>610</v>
      </c>
      <c r="C5" s="5" t="s">
        <v>365</v>
      </c>
      <c r="D5" s="5"/>
      <c r="F5" s="20" t="str">
        <f t="shared" ref="F5" si="0">"&lt;h5&gt;"&amp;B5&amp;"&lt;/h5&gt;"</f>
        <v>&lt;h5&gt;行业领导们齐聚白宫庆祝世界水周&lt;/h5&gt;</v>
      </c>
    </row>
    <row r="6" spans="2:6" ht="132.75" customHeight="1" x14ac:dyDescent="0.25">
      <c r="B6" t="str">
        <f>[1]!modEmail.GetURL(C6)</f>
        <v>http://x.aspe.org/y.z?l=https%3A%2F%2Fwww.whitehouse.gov%2Fthe-press-office%2F2016%2F03%2F22%2Ffact-sheet-working-together-build-sustainable-water-future&amp;e=3612&amp;j=319399490&amp;t=h</v>
      </c>
      <c r="C6" s="3" t="s">
        <v>366</v>
      </c>
      <c r="D6" s="3"/>
      <c r="F6" s="20" t="str">
        <f t="shared" ref="F6" si="1">"&lt;p&gt;" &amp; LEFT(C6,LEN(C6)-6)&amp;" &lt;a href='"&amp;B6&amp;"'&gt;"&amp;MID(C6,LEN(C6)-5,5)&amp;"&lt;/a&gt;"&amp;RIGHT(C6,1)&amp;"&lt;/p&gt;"</f>
        <v>&lt;p&gt;At the White House Water Summit on March 22, stakeholders gathered to discuss approaches for ensuring that everyone in the country has access to sufficient water when and where they need it.  &lt;a href='http://x.aspe.org/y.z?l=https%3A%2F%2Fwww.whitehouse.gov%2Fthe-press-office%2F2016%2F03%2F22%2Ffact-sheet-working-together-build-sustainable-water-future&amp;e=3612&amp;j=319399490&amp;t=h'&gt;More&gt;&lt;/a&gt;&gt;&lt;/p&gt;</v>
      </c>
    </row>
    <row r="7" spans="2:6" ht="75" x14ac:dyDescent="0.25">
      <c r="B7" t="s">
        <v>611</v>
      </c>
      <c r="C7" s="5" t="s">
        <v>367</v>
      </c>
      <c r="D7" s="5"/>
      <c r="F7" s="21" t="str">
        <f t="shared" ref="F7:F19" si="2">"&lt;h5&gt;&lt;a href='"&amp;B8&amp;"'&gt;"&amp;B7&amp;"&lt;/a&gt;&lt;/h5&gt;"</f>
        <v>&lt;h5&gt;&lt;a href='http://x.aspe.org/y.z?l=http%3A%2F%2Fwww.unwater.org%2Fpublications%2Fpublications-detail%2Fen%2Fc%2F396246%2F&amp;e=3612&amp;j=319399490&amp;t=h'&gt;缺水会威胁就业和经济成长&lt;/a&gt;&lt;/h5&gt;</v>
      </c>
    </row>
    <row r="8" spans="2:6" ht="90" x14ac:dyDescent="0.25">
      <c r="B8" t="str">
        <f>[1]!modEmail.GetURL(C8)</f>
        <v>http://x.aspe.org/y.z?l=http%3A%2F%2Fwww.unwater.org%2Fpublications%2Fpublications-detail%2Fen%2Fc%2F396246%2F&amp;e=3612&amp;j=319399490&amp;t=h</v>
      </c>
      <c r="C8" s="3" t="s">
        <v>368</v>
      </c>
      <c r="D8" s="3"/>
      <c r="F8" s="21" t="str">
        <f t="shared" ref="F8:F20" si="3">"&lt;p&gt;"&amp;C8&amp;"&lt;/p&gt;"</f>
        <v>&lt;p&gt;Three out of four jobs worldwide are water dependent, and water shortages and lack of access may limit economic growth in the future; however, investments in water projects can lead to job growth and increased GDP, according to the 2016 United Nations World Water Development Report.&lt;/p&gt;</v>
      </c>
    </row>
    <row r="9" spans="2:6" ht="90" x14ac:dyDescent="0.25">
      <c r="B9" t="s">
        <v>612</v>
      </c>
      <c r="C9" s="5" t="s">
        <v>369</v>
      </c>
      <c r="D9" s="5"/>
      <c r="F9" s="21" t="str">
        <f t="shared" si="2"/>
        <v>&lt;h5&gt;&lt;a href='http://x.aspe.org/y.z?l=https%3A%2F%2Fwww.worldenergy.org%2Fpublications%2F2016%2Fthe-road-to-resilience-managing-the-risks-of-the-energy-water-food-nexus%2F&amp;e=3612&amp;j=319399490&amp;t=h'&gt;稳定世界能源供应需要更多的水&lt;/a&gt;&lt;/h5&gt;</v>
      </c>
    </row>
    <row r="10" spans="2:6" ht="75" x14ac:dyDescent="0.25">
      <c r="B10" t="str">
        <f>[1]!modEmail.GetURL(C10)</f>
        <v>http://x.aspe.org/y.z?l=https%3A%2F%2Fwww.worldenergy.org%2Fpublications%2F2016%2Fthe-road-to-resilience-managing-the-risks-of-the-energy-water-food-nexus%2F&amp;e=3612&amp;j=319399490&amp;t=h</v>
      </c>
      <c r="C10" s="3" t="s">
        <v>370</v>
      </c>
      <c r="D10" s="3"/>
      <c r="F10" s="21" t="str">
        <f t="shared" si="3"/>
        <v>&lt;p&gt;A new report by the World Energy Council examines the energy-water-food nexus and warns that water-conserving practices must be developed and implemented to ensure sufficient water to generate adequate supplies of energy and food.&lt;/p&gt;</v>
      </c>
    </row>
    <row r="11" spans="2:6" ht="75" x14ac:dyDescent="0.25">
      <c r="B11" t="s">
        <v>613</v>
      </c>
      <c r="C11" s="5" t="s">
        <v>371</v>
      </c>
      <c r="D11" s="5"/>
      <c r="F11" s="21" t="str">
        <f t="shared" si="2"/>
        <v>&lt;h5&gt;&lt;a href='http://x.aspe.org/y.z?l=http%3A%2F%2Fenergy.gov%2Farticles%2Fdoe-releases-first-annual-national-energy-employment-analysis&amp;e=3612&amp;j=319399490&amp;t=h'&gt;预计美国节能部门2016年将增加2万6千个新工作机会&lt;/a&gt;&lt;/h5&gt;</v>
      </c>
    </row>
    <row r="12" spans="2:6" ht="60" x14ac:dyDescent="0.25">
      <c r="B12" t="str">
        <f>[1]!modEmail.GetURL(C12)</f>
        <v>http://x.aspe.org/y.z?l=http%3A%2F%2Fenergy.gov%2Farticles%2Fdoe-releases-first-annual-national-energy-employment-analysis&amp;e=3612&amp;j=319399490&amp;t=h</v>
      </c>
      <c r="C12" s="3" t="s">
        <v>372</v>
      </c>
      <c r="D12" s="3"/>
      <c r="F12" s="21" t="str">
        <f t="shared" si="3"/>
        <v>&lt;p&gt;However, more than 70 percent of employers surveyed in the first annual Department of Energy analysis of national energy employment found it "difficult or very difficult" to hire new employees with the necessary skills.&lt;/p&gt;</v>
      </c>
    </row>
    <row r="13" spans="2:6" ht="90" x14ac:dyDescent="0.25">
      <c r="B13" t="s">
        <v>614</v>
      </c>
      <c r="C13" s="5" t="s">
        <v>373</v>
      </c>
      <c r="D13" s="5"/>
      <c r="F13" s="21" t="str">
        <f t="shared" si="2"/>
        <v>&lt;h5&gt;&lt;a href='http://x.aspe.org/y.z?l=http%3A%2F%2Fwww.greenpeace.org%2Finternational%2FGlobal%2Finternational%2Fpublications%2Fclimate%2F2016%2FThe-Great-Water-Grab.pdf&amp;e=3612&amp;j=319399490&amp;t=h'&gt;Greenpeace说：煤炭工业正在增加全球给水危机&lt;/a&gt;&lt;/h5&gt;</v>
      </c>
    </row>
    <row r="14" spans="2:6" ht="60" x14ac:dyDescent="0.25">
      <c r="B14" t="str">
        <f>[1]!modEmail.GetURL(C14)</f>
        <v>http://x.aspe.org/y.z?l=http%3A%2F%2Fwww.greenpeace.org%2Finternational%2FGlobal%2Finternational%2Fpublications%2Fclimate%2F2016%2FThe-Great-Water-Grab.pdf&amp;e=3612&amp;j=319399490&amp;t=h</v>
      </c>
      <c r="C14" s="3" t="s">
        <v>374</v>
      </c>
      <c r="D14" s="3"/>
      <c r="F14" s="21" t="str">
        <f t="shared" si="3"/>
        <v>&lt;p&gt;Existing coal-fired power plants consume 19 billion square meters of freshwater per year globally, which is enough water to meet the most basic needs of more than 1 billion people, according to The Great Water Grab.&lt;/p&gt;</v>
      </c>
    </row>
    <row r="15" spans="2:6" ht="60" x14ac:dyDescent="0.25">
      <c r="B15" t="s">
        <v>615</v>
      </c>
      <c r="C15" s="5" t="s">
        <v>375</v>
      </c>
      <c r="D15" s="5"/>
      <c r="F15" s="21" t="str">
        <f t="shared" si="2"/>
        <v>&lt;h5&gt;&lt;a href='http://x.aspe.org/y.z?l=http%3A%2F%2Fwww.iapmo.org%2FDrought_Toolkit%2FPages%2Fdefault.aspx&amp;e=3612&amp;j=319399490&amp;t=h'&gt;IAPMO的抗旱综合工具箱将帮助提高用水效率&lt;/a&gt;&lt;/h5&gt;</v>
      </c>
    </row>
    <row r="16" spans="2:6" ht="45" x14ac:dyDescent="0.25">
      <c r="B16" t="str">
        <f>[1]!modEmail.GetURL(C16)</f>
        <v>http://x.aspe.org/y.z?l=http%3A%2F%2Fwww.iapmo.org%2FDrought_Toolkit%2FPages%2Fdefault.aspx&amp;e=3612&amp;j=319399490&amp;t=h</v>
      </c>
      <c r="C16" s="3" t="s">
        <v>376</v>
      </c>
      <c r="D16" s="3"/>
      <c r="F16" s="21" t="str">
        <f t="shared" si="3"/>
        <v>&lt;p&gt;The Drought Toolkit features resources that can help communities realize more than 20 percent in water savings in their built environments.&lt;/p&gt;</v>
      </c>
    </row>
    <row r="17" spans="2:6" ht="105" x14ac:dyDescent="0.25">
      <c r="B17" t="s">
        <v>616</v>
      </c>
      <c r="C17" s="5" t="s">
        <v>377</v>
      </c>
      <c r="D17" s="5"/>
      <c r="F17" s="21" t="str">
        <f t="shared" si="2"/>
        <v>&lt;h5&gt;&lt;a href='http://x.aspe.org/y.z?l=https%3A%2F%2Fwww.safeplumbing.org%2Findex%2Fproduct-category-rules-pcr-documents%2Fproduct-category-rules-document-for-kitchen-and-bath-vessel-fixtures&amp;e=3612&amp;j=319399490&amp;t=h'&gt;PMI发布新的卫生器具产品分类规则（PCR）指导文件&lt;/a&gt;&lt;/h5&gt;</v>
      </c>
    </row>
    <row r="18" spans="2:6" ht="60" x14ac:dyDescent="0.25">
      <c r="B18" t="str">
        <f>[1]!modEmail.GetURL(C18)</f>
        <v>http://x.aspe.org/y.z?l=https%3A%2F%2Fwww.safeplumbing.org%2Findex%2Fproduct-category-rules-pcr-documents%2Fproduct-category-rules-document-for-kitchen-and-bath-vessel-fixtures&amp;e=3612&amp;j=319399490&amp;t=h</v>
      </c>
      <c r="C18" s="3" t="s">
        <v>378</v>
      </c>
      <c r="D18" s="3"/>
      <c r="F18" s="21" t="str">
        <f t="shared" si="3"/>
        <v>&lt;p&gt;The Product Category Rule (PCR) Guidance Document for Kitchen and Bath Vessel Fixtures was developed to help program operators apply consistent rules and calculations when developing PCRs for these fixtures.&lt;/p&gt;</v>
      </c>
    </row>
    <row r="19" spans="2:6" ht="90" x14ac:dyDescent="0.25">
      <c r="B19" t="s">
        <v>617</v>
      </c>
      <c r="C19" s="5" t="s">
        <v>379</v>
      </c>
      <c r="D19" s="5"/>
      <c r="F19" s="21" t="str">
        <f t="shared" si="2"/>
        <v>&lt;h5&gt;&lt;a href='http://x.aspe.org/y.z?l=https%3A%2F%2Fwww.ashrae.org%2Fmembership--conferences%2Fconferences%2F2016-ashrae-annual-conference&amp;e=3612&amp;j=319399490&amp;t=h'&gt;ASHRAE年会开始注册&lt;/a&gt;&lt;/h5&gt;</v>
      </c>
    </row>
    <row r="20" spans="2:6" ht="45" x14ac:dyDescent="0.25">
      <c r="B20" t="str">
        <f>[1]!modEmail.GetURL(C20)</f>
        <v>http://x.aspe.org/y.z?l=https%3A%2F%2Fwww.ashrae.org%2Fmembership--conferences%2Fconferences%2F2016-ashrae-annual-conference&amp;e=3612&amp;j=319399490&amp;t=h</v>
      </c>
      <c r="C20" s="3" t="s">
        <v>380</v>
      </c>
      <c r="D20" s="3"/>
      <c r="F20" s="21" t="str">
        <f t="shared" si="3"/>
        <v>&lt;p&gt;ASHRAE's 2016 Annual Conference will be held June 25-29 in St. Louis, and the early bird registration fee is available through April 26.&lt;/p&gt;</v>
      </c>
    </row>
    <row r="21" spans="2:6" ht="28.5" x14ac:dyDescent="0.25">
      <c r="B21" t="s">
        <v>618</v>
      </c>
      <c r="C21" s="5" t="s">
        <v>381</v>
      </c>
      <c r="D21" s="5"/>
      <c r="F21" s="20" t="str">
        <f t="shared" ref="F21" si="4">"&lt;h5&gt;"&amp;B21&amp;"&lt;/h5&gt;"</f>
        <v>&lt;h5&gt;国际水协会征求2017年用水效率年会论文&lt;/h5&gt;</v>
      </c>
    </row>
    <row r="22" spans="2:6" ht="105" x14ac:dyDescent="0.25">
      <c r="B22" t="str">
        <f>[1]!modEmail.GetURL(C22)</f>
        <v>http://x.aspe.org/y.z?l=http%3A%2F%2Fwww.efficient2017.com%2F&amp;e=3612&amp;j=319399490&amp;t=h</v>
      </c>
      <c r="C22" s="3" t="s">
        <v>382</v>
      </c>
      <c r="D22" s="3"/>
      <c r="F22" s="20" t="str">
        <f t="shared" ref="F22" si="5">"&lt;p&gt;" &amp; LEFT(C22,LEN(C22)-6)&amp;" &lt;a href='"&amp;B22&amp;"'&gt;"&amp;MID(C22,LEN(C22)-5,5)&amp;"&lt;/a&gt;"&amp;RIGHT(C22,1)&amp;"&lt;/p&gt;"</f>
        <v>&lt;p&gt;Papers on topics such as best management practices, non-revenue water, leakage, and pressure management, water recycling and reuse, and water security will be accepted through June 1 for this conference being held in Tel Aviv on March 21-23, 2017.  &lt;a href='http://x.aspe.org/y.z?l=http%3A%2F%2Fwww.efficient2017.com%2F&amp;e=3612&amp;j=319399490&amp;t=h'&gt;More&gt;&lt;/a&gt;&gt;&lt;/p&gt;</v>
      </c>
    </row>
    <row r="23" spans="2:6" ht="28.5" x14ac:dyDescent="0.25">
      <c r="B23" t="s">
        <v>619</v>
      </c>
      <c r="C23" s="5" t="s">
        <v>383</v>
      </c>
      <c r="D23" s="5"/>
      <c r="F23" s="20" t="str">
        <f t="shared" ref="F23" si="6">"&lt;h5&gt;"&amp;B23&amp;"&lt;/h5&gt;"</f>
        <v>&lt;h5&gt;ARCSA与Gaia大学合作提供雨水利用培训&lt;/h5&gt;</v>
      </c>
    </row>
    <row r="24" spans="2:6" ht="120" x14ac:dyDescent="0.25">
      <c r="B24" t="str">
        <f>[1]!modEmail.GetURL(C24)</f>
        <v>http://x.aspe.org/y.z?l=http%3A%2F%2Fwww.arcsa.org%2Fnews%2F280647%2FFIRST-INTERNATIONAL-EDUCATIONAL-INSTITUTION-TO-OFFER-RAINWATER-HARVESTING-CLASS.htm&amp;e=3612&amp;j=319399490&amp;t=h</v>
      </c>
      <c r="C24" s="3" t="s">
        <v>384</v>
      </c>
      <c r="D24" s="3"/>
      <c r="F24" s="20" t="str">
        <f t="shared" ref="F24" si="7">"&lt;p&gt;" &amp; LEFT(C24,LEN(C24)-6)&amp;" &lt;a href='"&amp;B24&amp;"'&gt;"&amp;MID(C24,LEN(C24)-5,5)&amp;"&lt;/a&gt;"&amp;RIGHT(C24,1)&amp;"&lt;/p&gt;"</f>
        <v>&lt;p&gt;The new online course, "Rainwater Harvesting and Management," complies with ARCSA's curriculum requirements, including lessons on the design and installation standard ARCSA/ASPE/ANSI 63: Rainwater Catchment Systems.  &lt;a href='http://x.aspe.org/y.z?l=http%3A%2F%2Fwww.arcsa.org%2Fnews%2F280647%2FFIRST-INTERNATIONAL-EDUCATIONAL-INSTITUTION-TO-OFFER-RAINWATER-HARVESTING-CLASS.htm&amp;e=3612&amp;j=319399490&amp;t=h'&gt;More&gt;&lt;/a&gt;&gt;&lt;/p&gt;</v>
      </c>
    </row>
    <row r="25" spans="2:6" ht="16.5" x14ac:dyDescent="0.25">
      <c r="C25" s="8"/>
      <c r="D25" s="8"/>
    </row>
    <row r="26" spans="2:6" x14ac:dyDescent="0.25">
      <c r="B26" t="str">
        <f>[1]!modEmail.GetURL(C26)</f>
        <v/>
      </c>
      <c r="C26" s="4"/>
      <c r="D26" s="4"/>
    </row>
    <row r="27" spans="2:6" x14ac:dyDescent="0.25">
      <c r="C27" s="5"/>
      <c r="D27" s="5"/>
    </row>
    <row r="28" spans="2:6" x14ac:dyDescent="0.25">
      <c r="B28" t="str">
        <f>[1]!modEmail.GetURL(C28)</f>
        <v/>
      </c>
      <c r="C28" s="3"/>
      <c r="D28" s="3"/>
    </row>
    <row r="29" spans="2:6" x14ac:dyDescent="0.25">
      <c r="C29" s="5"/>
      <c r="D29" s="5"/>
    </row>
    <row r="30" spans="2:6" x14ac:dyDescent="0.25">
      <c r="C30" s="3"/>
      <c r="D30" s="3"/>
    </row>
    <row r="31" spans="2:6" x14ac:dyDescent="0.25">
      <c r="C31" s="4"/>
      <c r="D31" s="4"/>
    </row>
  </sheetData>
  <hyperlinks>
    <hyperlink ref="C6" r:id="rId1" display="http://x.aspe.org/y.z?l=https%3A%2F%2Fwww.whitehouse.gov%2Fthe-press-office%2F2016%2F03%2F22%2Ffact-sheet-working-together-build-sustainable-water-future&amp;e=3612&amp;j=319399490&amp;t=h"/>
    <hyperlink ref="C8" r:id="rId2" display="http://x.aspe.org/y.z?l=http%3A%2F%2Fwww.unwater.org%2Fpublications%2Fpublications-detail%2Fen%2Fc%2F396246%2F&amp;e=3612&amp;j=319399490&amp;t=h"/>
    <hyperlink ref="C10" r:id="rId3" display="http://x.aspe.org/y.z?l=https%3A%2F%2Fwww.worldenergy.org%2Fpublications%2F2016%2Fthe-road-to-resilience-managing-the-risks-of-the-energy-water-food-nexus%2F&amp;e=3612&amp;j=319399490&amp;t=h"/>
    <hyperlink ref="C12" r:id="rId4" display="http://x.aspe.org/y.z?l=http%3A%2F%2Fenergy.gov%2Farticles%2Fdoe-releases-first-annual-national-energy-employment-analysis&amp;e=3612&amp;j=319399490&amp;t=h"/>
    <hyperlink ref="C14" r:id="rId5" display="http://x.aspe.org/y.z?l=http%3A%2F%2Fwww.greenpeace.org%2Finternational%2FGlobal%2Finternational%2Fpublications%2Fclimate%2F2016%2FThe-Great-Water-Grab.pdf&amp;e=3612&amp;j=319399490&amp;t=h"/>
    <hyperlink ref="C16" r:id="rId6" display="http://x.aspe.org/y.z?l=http%3A%2F%2Fwww.iapmo.org%2FDrought_Toolkit%2FPages%2Fdefault.aspx&amp;e=3612&amp;j=319399490&amp;t=h"/>
    <hyperlink ref="C18" r:id="rId7" display="http://x.aspe.org/y.z?l=https%3A%2F%2Fwww.safeplumbing.org%2Findex%2Fproduct-category-rules-pcr-documents%2Fproduct-category-rules-document-for-kitchen-and-bath-vessel-fixtures&amp;e=3612&amp;j=319399490&amp;t=h"/>
    <hyperlink ref="C20" r:id="rId8" display="http://x.aspe.org/y.z?l=https%3A%2F%2Fwww.ashrae.org%2Fmembership--conferences%2Fconferences%2F2016-ashrae-annual-conference&amp;e=3612&amp;j=319399490&amp;t=h"/>
    <hyperlink ref="C22" r:id="rId9" display="http://x.aspe.org/y.z?l=http%3A%2F%2Fwww.efficient2017.com%2F&amp;e=3612&amp;j=319399490&amp;t=h"/>
    <hyperlink ref="C24" r:id="rId10" display="http://x.aspe.org/y.z?l=http%3A%2F%2Fwww.arcsa.org%2Fnews%2F280647%2FFIRST-INTERNATIONAL-EDUCATIONAL-INSTITUTION-TO-OFFER-RAINWATER-HARVESTING-CLASS.htm&amp;e=3612&amp;j=319399490&amp;t=h"/>
  </hyperlinks>
  <pageMargins left="0.7" right="0.7" top="0.75" bottom="0.75" header="0.3" footer="0.3"/>
  <pageSetup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31"/>
  <sheetViews>
    <sheetView topLeftCell="A21" workbookViewId="0">
      <selection activeCell="F25" sqref="F25:F26"/>
    </sheetView>
  </sheetViews>
  <sheetFormatPr defaultRowHeight="15" x14ac:dyDescent="0.25"/>
  <cols>
    <col min="2" max="2" width="41.140625" customWidth="1"/>
    <col min="3" max="3" width="55.42578125" style="2" customWidth="1"/>
    <col min="4" max="5" width="3.7109375" customWidth="1"/>
    <col min="6" max="6" width="61.42578125" style="2" customWidth="1"/>
  </cols>
  <sheetData>
    <row r="5" spans="2:6" ht="45" x14ac:dyDescent="0.25">
      <c r="B5" t="s">
        <v>620</v>
      </c>
      <c r="C5" s="5" t="s">
        <v>341</v>
      </c>
      <c r="F5" s="21" t="str">
        <f t="shared" ref="F5" si="0">"&lt;h5&gt;&lt;a href='"&amp;B6&amp;"'&gt;"&amp;B5&amp;"&lt;/a&gt;&lt;/h5&gt;"</f>
        <v>&lt;h5&gt;&lt;a href='http://x.aspe.org/y.z?l=http%3A%2F%2Fwaterweek.us%2F&amp;e=3617&amp;j=319618095&amp;t=h'&gt;2016年水周到了！&lt;/a&gt;&lt;/h5&gt;</v>
      </c>
    </row>
    <row r="6" spans="2:6" ht="90" x14ac:dyDescent="0.25">
      <c r="B6" t="str">
        <f>[1]!modEmail.GetURL(C6)</f>
        <v>http://x.aspe.org/y.z?l=http%3A%2F%2Fwaterweek.us%2F&amp;e=3617&amp;j=319618095&amp;t=h</v>
      </c>
      <c r="C6" s="3" t="s">
        <v>342</v>
      </c>
      <c r="F6" s="21" t="str">
        <f t="shared" ref="F6" si="1">"&lt;p&gt;"&amp;C6&amp;"&lt;/p&gt;"</f>
        <v>&lt;p&gt;This week, water, wastewater, and stormwater professionals from communities across the country are gathering in Washington, D.C. to discuss and advocate for national policies that advance clean and safe waters and ensure a healthy, sustainable environment. Information on all of the activities can be found at waterweek.us. &lt;/p&gt;</v>
      </c>
    </row>
    <row r="7" spans="2:6" ht="30.75" x14ac:dyDescent="0.25">
      <c r="B7" t="s">
        <v>621</v>
      </c>
      <c r="C7" s="5" t="s">
        <v>343</v>
      </c>
      <c r="F7" s="20" t="str">
        <f t="shared" ref="F7:F9" si="2">"&lt;h5&gt;"&amp;B7&amp;"&lt;/h5&gt;"</f>
        <v>&lt;h5&gt;您生活在能源之星的优秀城市吗？&lt;/h5&gt;</v>
      </c>
    </row>
    <row r="8" spans="2:6" ht="120" x14ac:dyDescent="0.25">
      <c r="B8" t="str">
        <f>[1]!modEmail.GetURL(C8)</f>
        <v>http://x.aspe.org/y.z?l=https%3A%2F%2Fwww.energystar.gov%2Fbuildings%2Ftopcities&amp;e=3617&amp;j=319618095&amp;t=h</v>
      </c>
      <c r="C8" s="3" t="s">
        <v>344</v>
      </c>
      <c r="F8" s="20" t="str">
        <f t="shared" ref="F8:F10" si="3">"&lt;p&gt;" &amp; LEFT(C8,LEN(C8)-6)&amp;" &lt;a href='"&amp;B8&amp;"'&gt;"&amp;MID(C8,LEN(C8)-5,5)&amp;"&lt;/a&gt;"&amp;RIGHT(C8,1)&amp;"&lt;/p&gt;"</f>
        <v>&lt;p&gt;With a record 686 buildings, Washington, D.C. tops the EPA's list of cities with the most ENERGY STAR buildings in 2015. San Jose and Midland, Texas ranked #1 on the top midsize and small cities lists respectively.  &lt;a href='http://x.aspe.org/y.z?l=https%3A%2F%2Fwww.energystar.gov%2Fbuildings%2Ftopcities&amp;e=3617&amp;j=319618095&amp;t=h'&gt;More&gt;&lt;/a&gt;&gt;&lt;/p&gt;</v>
      </c>
    </row>
    <row r="9" spans="2:6" ht="28.5" x14ac:dyDescent="0.25">
      <c r="B9" t="s">
        <v>622</v>
      </c>
      <c r="C9" s="5" t="s">
        <v>345</v>
      </c>
      <c r="F9" s="20" t="str">
        <f t="shared" si="2"/>
        <v>&lt;h5&gt;全国市长挑战节水会议开始&lt;/h5&gt;</v>
      </c>
    </row>
    <row r="10" spans="2:6" ht="105" x14ac:dyDescent="0.25">
      <c r="B10" t="str">
        <f>[1]!modEmail.GetURL(C10)</f>
        <v>http://x.aspe.org/y.z?l=http%3A%2F%2Fwww.wylandfoundation.org%2Fp%2Fmayors&amp;e=3617&amp;j=319618095&amp;t=h</v>
      </c>
      <c r="C10" s="3" t="s">
        <v>346</v>
      </c>
      <c r="F10" s="20" t="str">
        <f t="shared" si="3"/>
        <v>&lt;p&gt;Held every Earth Month for the past five years, the challenge encourages residents to take a series of pledges to conserve water, energy, and other natural resources.  &lt;a href='http://x.aspe.org/y.z?l=http%3A%2F%2Fwww.wylandfoundation.org%2Fp%2Fmayors&amp;e=3617&amp;j=319618095&amp;t=h'&gt;More&gt;&lt;/a&gt;&gt;&lt;/p&gt;</v>
      </c>
    </row>
    <row r="11" spans="2:6" ht="75" x14ac:dyDescent="0.25">
      <c r="B11" t="s">
        <v>623</v>
      </c>
      <c r="C11" s="5" t="s">
        <v>347</v>
      </c>
      <c r="F11" s="21" t="str">
        <f t="shared" ref="F11:F17" si="4">"&lt;h5&gt;&lt;a href='"&amp;B12&amp;"'&gt;"&amp;B11&amp;"&lt;/a&gt;&lt;/h5&gt;"</f>
        <v>&lt;h5&gt;&lt;a href='http://x.aspe.org/y.z?l=https%3A%2F%2Fwww.seia.org%2Fnews%2Fus-solar-market-set-grow-119-2016-installations-reach-16-gw&amp;e=3617&amp;j=319618095&amp;t=h'&gt;美国太阳能市场今年将发展得更快&lt;/a&gt;&lt;/h5&gt;</v>
      </c>
    </row>
    <row r="12" spans="2:6" ht="75" x14ac:dyDescent="0.25">
      <c r="B12" t="str">
        <f>[1]!modEmail.GetURL(C12)</f>
        <v>http://x.aspe.org/y.z?l=https%3A%2F%2Fwww.seia.org%2Fnews%2Fus-solar-market-set-grow-119-2016-installations-reach-16-gw&amp;e=3617&amp;j=319618095&amp;t=h</v>
      </c>
      <c r="C12" s="3" t="s">
        <v>348</v>
      </c>
      <c r="F12" s="21" t="str">
        <f t="shared" ref="F12:F18" si="5">"&lt;p&gt;"&amp;C12&amp;"&lt;/p&gt;"</f>
        <v>&lt;p&gt;The U.S. solar market is predicted to grow 119 percent this year, with more than double the amount of gigawatts installed over 2015, according to the U.S. Solar Market Insight Report 2015 Year in Review.&lt;/p&gt;</v>
      </c>
    </row>
    <row r="13" spans="2:6" ht="60" x14ac:dyDescent="0.25">
      <c r="B13" t="s">
        <v>624</v>
      </c>
      <c r="C13" s="5" t="s">
        <v>349</v>
      </c>
      <c r="F13" s="21" t="str">
        <f t="shared" si="4"/>
        <v>&lt;h5&gt;&lt;a href='http://x.aspe.org/y.z?l=http%3A%2F%2Fwww.usasciencefestival.org%2F&amp;e=3617&amp;j=319618095&amp;t=h'&gt;本周举行美国科学工程盛会&lt;/a&gt;&lt;/h5&gt;</v>
      </c>
    </row>
    <row r="14" spans="2:6" ht="60" x14ac:dyDescent="0.25">
      <c r="B14" t="str">
        <f>[1]!modEmail.GetURL(C14)</f>
        <v>http://x.aspe.org/y.z?l=http%3A%2F%2Fwww.usasciencefestival.org%2F&amp;e=3617&amp;j=319618095&amp;t=h</v>
      </c>
      <c r="C14" s="3" t="s">
        <v>350</v>
      </c>
      <c r="F14" s="21" t="str">
        <f t="shared" si="5"/>
        <v>&lt;p&gt;At the Walter E. Washington Convention Center in Washington, D.C., attendees of all ages can explore more than 3,000 hands-on activities to learn more about science and engineering careers during the 2016 Expo.&lt;/p&gt;</v>
      </c>
    </row>
    <row r="15" spans="2:6" ht="60" x14ac:dyDescent="0.25">
      <c r="B15" t="s">
        <v>625</v>
      </c>
      <c r="C15" s="5" t="s">
        <v>351</v>
      </c>
      <c r="F15" s="21" t="str">
        <f t="shared" si="4"/>
        <v>&lt;h5&gt;&lt;a href='http://x.aspe.org/y.z?l=http%3A%2F%2Fashrae.org%2Fpublicreviews&amp;e=3617&amp;j=319618095&amp;t=h'&gt;ASHRAE征求对标准189.1变动和一项新的建筑物节能导则的意见&lt;/a&gt;&lt;/h5&gt;</v>
      </c>
    </row>
    <row r="16" spans="2:6" ht="150" x14ac:dyDescent="0.25">
      <c r="B16" t="str">
        <f>[1]!modEmail.GetURL(C16)</f>
        <v>http://x.aspe.org/y.z?l=http%3A%2F%2Fashrae.org%2Fpublicreviews&amp;e=3617&amp;j=319618095&amp;t=h</v>
      </c>
      <c r="C16" s="3" t="s">
        <v>352</v>
      </c>
      <c r="F16" s="21" t="str">
        <f t="shared" si="5"/>
        <v>&lt;p&gt;Changes to the purpose and scope that reflect advances in green buildings over the last 10 years are being proposed for ASHRAE/IES/USGBC/ICC Standard 189.1: Standard for the Design of High Performance Green Buildings. The proposed ASHRAE Guideline 34P: Energy Guideline for Historical Buildings provides advice for energy improvements involving historic structures that minimize disturbances to the building's character. The drafts can be accessed and comments can be submitted for both at ashrae.org/publicreviews. &lt;/p&gt;</v>
      </c>
    </row>
    <row r="17" spans="2:6" ht="60" x14ac:dyDescent="0.25">
      <c r="B17" t="s">
        <v>626</v>
      </c>
      <c r="C17" s="5" t="s">
        <v>353</v>
      </c>
      <c r="F17" s="21" t="str">
        <f t="shared" si="4"/>
        <v>&lt;h5&gt;&lt;a href='http://x.aspe.org/y.z?l=http%3A%2F%2Fwww.nfpa.org%2Ftraining%2Fconferences%2Fconference&amp;e=3617&amp;j=319618095&amp;t=h'&gt;2016年NFPA年会与展览开始注册&lt;/a&gt;&lt;/h5&gt;</v>
      </c>
    </row>
    <row r="18" spans="2:6" ht="60" x14ac:dyDescent="0.25">
      <c r="B18" t="str">
        <f>[1]!modEmail.GetURL(C18)</f>
        <v>http://x.aspe.org/y.z?l=http%3A%2F%2Fwww.nfpa.org%2Ftraining%2Fconferences%2Fconference&amp;e=3617&amp;j=319618095&amp;t=h</v>
      </c>
      <c r="C18" s="3" t="s">
        <v>354</v>
      </c>
      <c r="F18" s="21" t="str">
        <f t="shared" si="5"/>
        <v>&lt;p&gt;The National Fire Protection Association's annual Conference &amp; Expo will be held in Las Vegas on June 13-16. The early bird registration deadline is May 6.&lt;/p&gt;</v>
      </c>
    </row>
    <row r="19" spans="2:6" ht="28.5" x14ac:dyDescent="0.25">
      <c r="B19" t="s">
        <v>627</v>
      </c>
      <c r="C19" s="5" t="s">
        <v>355</v>
      </c>
      <c r="F19" s="20" t="str">
        <f t="shared" ref="F19:F21" si="6">"&lt;h5&gt;"&amp;B19&amp;"&lt;/h5&gt;"</f>
        <v>&lt;h5&gt;征求对美国电器规范的意见&lt;/h5&gt;</v>
      </c>
    </row>
    <row r="20" spans="2:6" ht="105" x14ac:dyDescent="0.25">
      <c r="B20" t="str">
        <f>[1]!modEmail.GetURL(C20)</f>
        <v>http://x.aspe.org/y.z?l=http%3A%2F%2Fwww.nfpa.org%2Fcodes-and-standards%2Fdocument-information-pages%3Fmode%3Dcode%26amp%3Bcode%3D70%26amp%3Btab%3Dnextedition&amp;e=3617&amp;j=319618095&amp;t=h</v>
      </c>
      <c r="C20" s="3" t="s">
        <v>356</v>
      </c>
      <c r="F20" s="20" t="str">
        <f t="shared" ref="F20:F22" si="7">"&lt;p&gt;" &amp; LEFT(C20,LEN(C20)-6)&amp;" &lt;a href='"&amp;B20&amp;"'&gt;"&amp;MID(C20,LEN(C20)-5,5)&amp;"&lt;/a&gt;"&amp;RIGHT(C20,1)&amp;"&lt;/p&gt;"</f>
        <v>&lt;p&gt;The second draft report for NFPA 70 is now available, and comments will be accepted until April 29.  &lt;a href='http://x.aspe.org/y.z?l=http%3A%2F%2Fwww.nfpa.org%2Fcodes-and-standards%2Fdocument-information-pages%3Fmode%3Dcode%26amp%3Bcode%3D70%26amp%3Btab%3Dnextedition&amp;e=3617&amp;j=319618095&amp;t=h'&gt;More&gt;&lt;/a&gt;&gt;&lt;/p&gt;</v>
      </c>
    </row>
    <row r="21" spans="2:6" ht="28.5" x14ac:dyDescent="0.25">
      <c r="B21" t="s">
        <v>628</v>
      </c>
      <c r="C21" s="5" t="s">
        <v>357</v>
      </c>
      <c r="F21" s="20" t="str">
        <f t="shared" si="6"/>
        <v>&lt;h5&gt;一项新调查需要消防工程师提供意见&lt;/h5&gt;</v>
      </c>
    </row>
    <row r="22" spans="2:6" ht="90" x14ac:dyDescent="0.25">
      <c r="B22" t="str">
        <f>[1]!modEmail.GetURL(C22)</f>
        <v>http://x.aspe.org/y.z?l=https%3A%2F%2Fsfpe.site-ym.com%2Fnews%2F280989%2F2016-SFPE-Fire-Protection-Engineering-Compensation-Survey-Now-Open.htm&amp;e=3617&amp;j=319618095&amp;t=h</v>
      </c>
      <c r="C22" s="3" t="s">
        <v>358</v>
      </c>
      <c r="F22" s="20" t="str">
        <f t="shared" si="7"/>
        <v>&lt;p&gt;The Society of Fire Protection Engineers is conducting the 2016 Fire Protection Engineering Compensation Survey and seeks survey responses by tomorrow, April 15.  &lt;a href='http://x.aspe.org/y.z?l=https%3A%2F%2Fsfpe.site-ym.com%2Fnews%2F280989%2F2016-SFPE-Fire-Protection-Engineering-Compensation-Survey-Now-Open.htm&amp;e=3617&amp;j=319618095&amp;t=h'&gt;More&gt;&lt;/a&gt;&gt;&lt;/p&gt;</v>
      </c>
    </row>
    <row r="23" spans="2:6" ht="75" x14ac:dyDescent="0.25">
      <c r="B23" t="s">
        <v>629</v>
      </c>
      <c r="C23" s="5" t="s">
        <v>359</v>
      </c>
      <c r="F23" s="21" t="str">
        <f t="shared" ref="F23" si="8">"&lt;h5&gt;&lt;a href='"&amp;B24&amp;"'&gt;"&amp;B23&amp;"&lt;/a&gt;&lt;/h5&gt;"</f>
        <v>&lt;h5&gt;&lt;a href='http://x.aspe.org/y.z?l=http%3A%2F%2Fwqa.org%2FAbout-Us%2FWQA-Career-Center&amp;e=3617&amp;j=319618095&amp;t=h'&gt;在WQA的职业介绍中心寻找水处理领域的工作&lt;/a&gt;&lt;/h5&gt;</v>
      </c>
    </row>
    <row r="24" spans="2:6" ht="75" x14ac:dyDescent="0.25">
      <c r="B24" t="str">
        <f>[1]!modEmail.GetURL(C24)</f>
        <v>http://x.aspe.org/y.z?l=http%3A%2F%2Fwqa.org%2FAbout-Us%2FWQA-Career-Center&amp;e=3617&amp;j=319618095&amp;t=h</v>
      </c>
      <c r="C24" s="3" t="s">
        <v>360</v>
      </c>
      <c r="F24" s="21" t="str">
        <f t="shared" ref="F24" si="9">"&lt;p&gt;"&amp;C24&amp;"&lt;/p&gt;"</f>
        <v>&lt;p&gt;At wqa.org/About-Us/WQA-Career-Center you can post your resume and browse job opportunities in the water quality improvement industry.&lt;/p&gt;</v>
      </c>
    </row>
    <row r="25" spans="2:6" ht="28.5" x14ac:dyDescent="0.25">
      <c r="B25" t="s">
        <v>630</v>
      </c>
      <c r="C25" s="5" t="s">
        <v>361</v>
      </c>
      <c r="F25" s="20" t="str">
        <f t="shared" ref="F25:F27" si="10">"&lt;h5&gt;"&amp;B25&amp;"&lt;/h5&gt;"</f>
        <v>&lt;h5&gt;Jay R. Smith公司董事长逝世&lt;/h5&gt;</v>
      </c>
    </row>
    <row r="26" spans="2:6" ht="105" x14ac:dyDescent="0.25">
      <c r="B26" t="str">
        <f>[1]!modEmail.GetURL(C26)</f>
        <v>http://x.aspe.org/y.z?l=http%3A%2F%2Fwww.jrsmith.com%2Fremembrance-of-jay-l-smith&amp;e=3617&amp;j=319618095&amp;t=h</v>
      </c>
      <c r="C26" s="3" t="s">
        <v>362</v>
      </c>
      <c r="F26" s="20" t="str">
        <f t="shared" ref="F26:F28" si="11">"&lt;p&gt;" &amp; LEFT(C26,LEN(C26)-6)&amp;" &lt;a href='"&amp;B26&amp;"'&gt;"&amp;MID(C26,LEN(C26)-5,5)&amp;"&lt;/a&gt;"&amp;RIGHT(C26,1)&amp;"&lt;/p&gt;"</f>
        <v>&lt;p&gt;Jay L. Smith II was the third generation of Smith family leadership in the company. He passed away on April 3 at the age of 76.  &lt;a href='http://x.aspe.org/y.z?l=http%3A%2F%2Fwww.jrsmith.com%2Fremembrance-of-jay-l-smith&amp;e=3617&amp;j=319618095&amp;t=h'&gt;More&gt;&lt;/a&gt;&gt;&lt;/p&gt;</v>
      </c>
    </row>
    <row r="27" spans="2:6" ht="30" x14ac:dyDescent="0.25">
      <c r="B27" t="s">
        <v>631</v>
      </c>
      <c r="C27" s="5" t="s">
        <v>363</v>
      </c>
      <c r="F27" s="20" t="str">
        <f t="shared" si="10"/>
        <v>&lt;h5&gt;4月21日将举行免费的如何达到无能源消耗策略网上讲座&lt;/h5&gt;</v>
      </c>
    </row>
    <row r="28" spans="2:6" ht="90" x14ac:dyDescent="0.25">
      <c r="B28" t="str">
        <f>[1]!modEmail.GetURL(C28)</f>
        <v>http://x.aspe.org/y.z?l=https%3A%2F%2Fashrae.org%2Fmembership--conferences%2Fwebcasts&amp;e=3617&amp;j=319618095&amp;t=h</v>
      </c>
      <c r="C28" s="3" t="s">
        <v>364</v>
      </c>
      <c r="F28" s="20" t="str">
        <f t="shared" si="11"/>
        <v>&lt;p&gt;This webcast from ASHRAE will teach participants how to implement net zero strategies cost-effectively.  &lt;a href='http://x.aspe.org/y.z?l=https%3A%2F%2Fashrae.org%2Fmembership--conferences%2Fwebcasts&amp;e=3617&amp;j=319618095&amp;t=h'&gt;More&gt;&lt;/a&gt;&gt;&lt;/p&gt;</v>
      </c>
    </row>
    <row r="29" spans="2:6" x14ac:dyDescent="0.25">
      <c r="C29" s="4"/>
    </row>
    <row r="30" spans="2:6" x14ac:dyDescent="0.25">
      <c r="C30" s="3"/>
    </row>
    <row r="31" spans="2:6" x14ac:dyDescent="0.25">
      <c r="C31" s="4"/>
    </row>
  </sheetData>
  <hyperlinks>
    <hyperlink ref="C6" r:id="rId1" display="http://x.aspe.org/y.z?l=http%3A%2F%2Fwaterweek.us%2F&amp;e=3617&amp;j=319618095&amp;t=h"/>
    <hyperlink ref="C8" r:id="rId2" display="http://x.aspe.org/y.z?l=https%3A%2F%2Fwww.energystar.gov%2Fbuildings%2Ftopcities&amp;e=3617&amp;j=319618095&amp;t=h"/>
    <hyperlink ref="C10" r:id="rId3" display="http://x.aspe.org/y.z?l=http%3A%2F%2Fwww.wylandfoundation.org%2Fp%2Fmayors&amp;e=3617&amp;j=319618095&amp;t=h"/>
    <hyperlink ref="C12" r:id="rId4" display="http://x.aspe.org/y.z?l=https%3A%2F%2Fwww.seia.org%2Fnews%2Fus-solar-market-set-grow-119-2016-installations-reach-16-gw&amp;e=3617&amp;j=319618095&amp;t=h"/>
    <hyperlink ref="C14" r:id="rId5" display="http://x.aspe.org/y.z?l=http%3A%2F%2Fwww.usasciencefestival.org%2F&amp;e=3617&amp;j=319618095&amp;t=h"/>
    <hyperlink ref="C16" r:id="rId6" display="http://x.aspe.org/y.z?l=http%3A%2F%2Fashrae.org%2Fpublicreviews&amp;e=3617&amp;j=319618095&amp;t=h"/>
    <hyperlink ref="C18" r:id="rId7" display="http://x.aspe.org/y.z?l=http%3A%2F%2Fwww.nfpa.org%2Ftraining%2Fconferences%2Fconference&amp;e=3617&amp;j=319618095&amp;t=h"/>
    <hyperlink ref="C20" r:id="rId8" display="http://x.aspe.org/y.z?l=http%3A%2F%2Fwww.nfpa.org%2Fcodes-and-standards%2Fdocument-information-pages%3Fmode%3Dcode%26amp%3Bcode%3D70%26amp%3Btab%3Dnextedition&amp;e=3617&amp;j=319618095&amp;t=h"/>
    <hyperlink ref="C22" r:id="rId9" display="http://x.aspe.org/y.z?l=https%3A%2F%2Fsfpe.site-ym.com%2Fnews%2F280989%2F2016-SFPE-Fire-Protection-Engineering-Compensation-Survey-Now-Open.htm&amp;e=3617&amp;j=319618095&amp;t=h"/>
    <hyperlink ref="C24" r:id="rId10" display="http://x.aspe.org/y.z?l=http%3A%2F%2Fwqa.org%2FAbout-Us%2FWQA-Career-Center&amp;e=3617&amp;j=319618095&amp;t=h"/>
    <hyperlink ref="C26" r:id="rId11" display="http://x.aspe.org/y.z?l=http%3A%2F%2Fwww.jrsmith.com%2Fremembrance-of-jay-l-smith&amp;e=3617&amp;j=319618095&amp;t=h"/>
    <hyperlink ref="C28" r:id="rId12" display="http://x.aspe.org/y.z?l=https%3A%2F%2Fashrae.org%2Fmembership--conferences%2Fwebcasts&amp;e=3617&amp;j=319618095&amp;t=h"/>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html目录编制与链接模板</vt:lpstr>
      <vt:lpstr>16-01-07</vt:lpstr>
      <vt:lpstr>16-01-21</vt:lpstr>
      <vt:lpstr>16-02-04</vt:lpstr>
      <vt:lpstr>16-02-18</vt:lpstr>
      <vt:lpstr>16-03-03</vt:lpstr>
      <vt:lpstr>16-03-17</vt:lpstr>
      <vt:lpstr>16-03-31</vt:lpstr>
      <vt:lpstr>16-04-14</vt:lpstr>
      <vt:lpstr>16-04-28</vt:lpstr>
      <vt:lpstr>16-05-12</vt:lpstr>
      <vt:lpstr>16-06-09</vt:lpstr>
      <vt:lpstr>16-06-23</vt:lpstr>
      <vt:lpstr>16-07-07</vt:lpstr>
      <vt:lpstr>16-07-21</vt:lpstr>
      <vt:lpstr>16-08-04</vt:lpstr>
      <vt:lpstr>16-08-18</vt:lpstr>
      <vt:lpstr>16-09-01</vt:lpstr>
      <vt:lpstr>16-09-15</vt:lpstr>
      <vt:lpstr>16-09-29</vt:lpstr>
      <vt:lpstr>16-10-13</vt:lpstr>
      <vt:lpstr>16-10-27</vt:lpstr>
      <vt:lpstr>16-11-10</vt:lpstr>
      <vt:lpstr>16-11-23</vt:lpstr>
      <vt:lpstr>16-12-08</vt:lpstr>
      <vt:lpstr>16-12-22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2010-07-01T20:45:26Z</cp:lastPrinted>
  <dcterms:created xsi:type="dcterms:W3CDTF">2010-05-03T13:11:48Z</dcterms:created>
  <dcterms:modified xsi:type="dcterms:W3CDTF">2017-03-08T03:15:43Z</dcterms:modified>
</cp:coreProperties>
</file>