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inetpub\wwwroot\EngineerMateNew\news\"/>
    </mc:Choice>
  </mc:AlternateContent>
  <bookViews>
    <workbookView xWindow="0" yWindow="90" windowWidth="19440" windowHeight="8235" activeTab="3"/>
  </bookViews>
  <sheets>
    <sheet name="15-01-08" sheetId="41" r:id="rId1"/>
    <sheet name="15-01-22" sheetId="40" r:id="rId2"/>
    <sheet name="15-03-05" sheetId="37" r:id="rId3"/>
    <sheet name="15-04-02" sheetId="43" r:id="rId4"/>
    <sheet name="Sheet1 (2)" sheetId="44" r:id="rId5"/>
    <sheet name="Sheet1" sheetId="17" r:id="rId6"/>
    <sheet name="html目录编制与链接模板" sheetId="42" r:id="rId7"/>
  </sheets>
  <externalReferences>
    <externalReference r:id="rId8"/>
  </externalReferences>
  <calcPr calcId="152511"/>
</workbook>
</file>

<file path=xl/calcChain.xml><?xml version="1.0" encoding="utf-8"?>
<calcChain xmlns="http://schemas.openxmlformats.org/spreadsheetml/2006/main">
  <c r="F31" i="43" l="1"/>
  <c r="F32" i="43"/>
  <c r="F30" i="43"/>
  <c r="F29" i="43"/>
  <c r="F27" i="43"/>
  <c r="F28" i="43"/>
  <c r="F26" i="43"/>
  <c r="F25" i="43"/>
  <c r="F24" i="43"/>
  <c r="F23" i="43"/>
  <c r="F22" i="43"/>
  <c r="F21" i="43"/>
  <c r="F20" i="43"/>
  <c r="F17" i="43"/>
  <c r="F16" i="43"/>
  <c r="F11" i="43"/>
  <c r="F10" i="43"/>
  <c r="F8" i="43"/>
  <c r="F9" i="43"/>
  <c r="F6" i="43"/>
  <c r="F5" i="43"/>
  <c r="F18" i="43"/>
  <c r="F14" i="43"/>
  <c r="F12" i="43"/>
  <c r="F21" i="37"/>
  <c r="F20" i="37"/>
  <c r="F19" i="37"/>
  <c r="F17" i="37"/>
  <c r="F15" i="37"/>
  <c r="F13" i="37"/>
  <c r="F11" i="37"/>
  <c r="F8" i="37"/>
  <c r="F12" i="37"/>
  <c r="F14" i="37"/>
  <c r="F16" i="37"/>
  <c r="F18" i="37"/>
  <c r="F10" i="37"/>
  <c r="F9" i="37"/>
  <c r="F7" i="37"/>
  <c r="F6" i="37"/>
  <c r="F5" i="37"/>
  <c r="B30" i="43"/>
  <c r="B32" i="43"/>
  <c r="B26" i="43"/>
  <c r="B28" i="43"/>
  <c r="B24" i="43"/>
  <c r="B22" i="43"/>
  <c r="B7" i="43"/>
  <c r="B11" i="43"/>
  <c r="B6" i="43"/>
  <c r="B17" i="43"/>
  <c r="B21" i="43"/>
  <c r="B9" i="43"/>
  <c r="B13" i="43"/>
  <c r="B15" i="43"/>
  <c r="B19" i="43"/>
  <c r="B8" i="43"/>
  <c r="F7" i="43" l="1"/>
  <c r="F19" i="43"/>
  <c r="F15" i="43"/>
  <c r="F13" i="43"/>
  <c r="F21" i="40"/>
  <c r="F15" i="40"/>
  <c r="F14" i="40"/>
  <c r="F18" i="40"/>
  <c r="F20" i="40"/>
  <c r="F24" i="40"/>
  <c r="F26" i="40"/>
  <c r="F11" i="40"/>
  <c r="F9" i="40"/>
  <c r="F8" i="40"/>
  <c r="B13" i="37"/>
  <c r="B15" i="37"/>
  <c r="B17" i="37"/>
  <c r="B19" i="37"/>
  <c r="B21" i="37"/>
  <c r="B11" i="37"/>
  <c r="B9" i="37"/>
  <c r="B8" i="37"/>
  <c r="B6" i="37"/>
  <c r="F18" i="42" l="1"/>
  <c r="F19" i="42"/>
  <c r="F20" i="42"/>
  <c r="F21" i="42"/>
  <c r="F22" i="42"/>
  <c r="F23" i="42"/>
  <c r="F24" i="42"/>
  <c r="F25" i="42"/>
  <c r="F11" i="41"/>
  <c r="F10" i="41"/>
  <c r="F8" i="41"/>
  <c r="F12" i="41"/>
  <c r="F14" i="41"/>
  <c r="F16" i="41"/>
  <c r="F18" i="41"/>
  <c r="F20" i="41"/>
  <c r="F22" i="41"/>
  <c r="F25" i="41"/>
  <c r="F28" i="41"/>
  <c r="F27" i="41"/>
  <c r="F5" i="41"/>
  <c r="B14" i="40"/>
  <c r="B16" i="40"/>
  <c r="B17" i="41"/>
  <c r="B10" i="41"/>
  <c r="B26" i="41"/>
  <c r="B19" i="41"/>
  <c r="B18" i="40"/>
  <c r="B15" i="41"/>
  <c r="B28" i="41"/>
  <c r="B7" i="41"/>
  <c r="B23" i="41"/>
  <c r="B20" i="40"/>
  <c r="B22" i="40"/>
  <c r="B8" i="40"/>
  <c r="B10" i="40"/>
  <c r="B24" i="40"/>
  <c r="B21" i="41"/>
  <c r="B24" i="41"/>
  <c r="B11" i="41"/>
  <c r="B12" i="40"/>
  <c r="B26" i="40"/>
  <c r="B9" i="41"/>
  <c r="B13" i="41"/>
  <c r="B6" i="41"/>
  <c r="F25" i="40" l="1"/>
  <c r="F12" i="40"/>
  <c r="F23" i="40"/>
  <c r="F7" i="40"/>
  <c r="F22" i="40"/>
  <c r="F19" i="40"/>
  <c r="F17" i="40"/>
  <c r="F16" i="40"/>
  <c r="F13" i="40"/>
  <c r="F21" i="41"/>
  <c r="F7" i="41"/>
  <c r="F17" i="41"/>
  <c r="F6" i="41"/>
  <c r="F26" i="41"/>
  <c r="F24" i="41"/>
  <c r="F9" i="41"/>
  <c r="F19" i="41"/>
  <c r="F15" i="41"/>
  <c r="F13" i="41"/>
  <c r="F23" i="41"/>
  <c r="F10" i="42"/>
  <c r="I10" i="42"/>
  <c r="I19" i="42"/>
  <c r="F5" i="42"/>
  <c r="I5" i="42"/>
  <c r="F6" i="42"/>
  <c r="I6" i="42"/>
  <c r="F7" i="42"/>
  <c r="I7" i="42"/>
  <c r="F8" i="42"/>
  <c r="I8" i="42"/>
  <c r="F9" i="42"/>
  <c r="I9" i="42"/>
  <c r="F11" i="42"/>
  <c r="I11" i="42"/>
  <c r="F12" i="42"/>
  <c r="I12" i="42"/>
  <c r="F13" i="42"/>
  <c r="I13" i="42"/>
  <c r="F14" i="42"/>
  <c r="I14" i="42"/>
  <c r="F15" i="42"/>
  <c r="I15" i="42"/>
  <c r="F16" i="42"/>
  <c r="I16" i="42"/>
  <c r="F17" i="42"/>
  <c r="I17" i="42"/>
  <c r="I18" i="42"/>
  <c r="I20" i="42"/>
  <c r="I21" i="42"/>
  <c r="I22" i="42"/>
  <c r="I23" i="42"/>
  <c r="I24" i="42"/>
  <c r="I25" i="42"/>
  <c r="F26" i="42"/>
  <c r="I26" i="42"/>
  <c r="F27" i="42"/>
  <c r="I27" i="42"/>
  <c r="F28" i="42"/>
  <c r="I28" i="42"/>
  <c r="F29" i="42"/>
  <c r="I29" i="42"/>
  <c r="I4" i="42"/>
  <c r="F4" i="42"/>
  <c r="F36" i="42" l="1"/>
  <c r="F35" i="42"/>
  <c r="F34" i="42"/>
  <c r="F33" i="42"/>
  <c r="E36" i="42"/>
  <c r="E35" i="42"/>
  <c r="E34" i="42"/>
  <c r="E33" i="42"/>
  <c r="F6" i="40" l="1"/>
  <c r="B29" i="41"/>
  <c r="B31" i="41"/>
  <c r="B33" i="41"/>
  <c r="B6" i="40"/>
  <c r="B28" i="40"/>
  <c r="F5" i="40" l="1"/>
  <c r="F10" i="40"/>
</calcChain>
</file>

<file path=xl/sharedStrings.xml><?xml version="1.0" encoding="utf-8"?>
<sst xmlns="http://schemas.openxmlformats.org/spreadsheetml/2006/main" count="120" uniqueCount="120">
  <si>
    <t>Registration is open for ASHRAE's annual conference</t>
  </si>
  <si>
    <t>"&lt;p&gt;"&amp;left(len(c6-6))&amp;" &lt;a href='"&amp;right(c6,6)&amp;"&lt;/a&gt;&lt;/p&gt;"</t>
  </si>
  <si>
    <t>03-17</t>
  </si>
  <si>
    <t>06-23</t>
  </si>
  <si>
    <t>10-27</t>
  </si>
  <si>
    <t>02-18</t>
  </si>
  <si>
    <t>02-04</t>
  </si>
  <si>
    <t>文尾连接</t>
  </si>
  <si>
    <t>文头连接</t>
  </si>
  <si>
    <t>01-08</t>
  </si>
  <si>
    <t>01-22</t>
  </si>
  <si>
    <t>04-02</t>
  </si>
  <si>
    <t>04-16</t>
  </si>
  <si>
    <t>04-30</t>
  </si>
  <si>
    <t>05-14</t>
  </si>
  <si>
    <t>05-28</t>
  </si>
  <si>
    <t>06-11</t>
  </si>
  <si>
    <t>07-09</t>
  </si>
  <si>
    <t>07-23</t>
  </si>
  <si>
    <t>08-06</t>
  </si>
  <si>
    <t>08-20</t>
  </si>
  <si>
    <t>09-03</t>
  </si>
  <si>
    <t>09-17</t>
  </si>
  <si>
    <t>10-01</t>
  </si>
  <si>
    <t>10-15</t>
  </si>
  <si>
    <t>11-12</t>
  </si>
  <si>
    <t>11-25</t>
  </si>
  <si>
    <t>12-10</t>
  </si>
  <si>
    <t>12-23</t>
  </si>
  <si>
    <t>03-05</t>
  </si>
  <si>
    <t>Water for the World Act is signed into law</t>
  </si>
  <si>
    <t>Safe Drinking Water Act turns 40</t>
  </si>
  <si>
    <t>Minnesota residential fire sprinkler mandate goes into effect this month</t>
  </si>
  <si>
    <t xml:space="preserve">Starting January 24, all new homes of 4,500 sf and larger built in the state will be required to include fire sprinklers according to a new provision in the Minnesota building code that passed last July. More&gt;&gt; </t>
  </si>
  <si>
    <t>New draft specification for flushometer-valve toilets is released</t>
  </si>
  <si>
    <t xml:space="preserve">The EPA is proposing a maximum flush volume of 1.28 gpf for both single- and dual-flush flushometer-valve toilets, which represents a 20 percent savings over the federal standard of 1.6 gpf. More&gt;&gt; </t>
  </si>
  <si>
    <t>DOE proposes new energy-efficiency standards for residential dishwashers</t>
  </si>
  <si>
    <t xml:space="preserve">The proposed standards set new maximum annual energy use and maximum per-cycle water consumption levels for standard and compact dishwashers. Comments on the proposed rules will be accepted until February 17. More&gt;&gt; </t>
  </si>
  <si>
    <t>Where did the Earth’s water originate?</t>
  </si>
  <si>
    <t xml:space="preserve">Scientists have long speculated that water on Earth originated from comets, but new data appears to debunk this theory and points to asteroids as the likely source. More&gt;&gt; </t>
  </si>
  <si>
    <t>White paper explores the benefits of direct potable reuse</t>
  </si>
  <si>
    <t xml:space="preserve">Research by the WateReuse Association finds that potable reuse compares favorably with other new water supply alternatives in terms of cost, energy requirements, environmental considerations, and reliability. The white paper is available as a free download here. </t>
  </si>
  <si>
    <t>ICC 2015-2017 code development cycle begins</t>
  </si>
  <si>
    <t>ASHRAE announces a call for papers for its 2016 Winter Conference</t>
  </si>
  <si>
    <t xml:space="preserve">The 2016 ASHRAE Winter Conference will be held January 23-27 in Orlando, and the association will accept presentation proposals until March 23 on topics including design/build, modern residential systems, international design, and cutting-edge technologies, among others. More&gt;&gt; </t>
  </si>
  <si>
    <t>This issue of the World Plumbing Council’s newsletter features articles on the new Community Plumbing Challenge, the Design for All barrier-free bathroom products competition, and ISH 2015.</t>
  </si>
  <si>
    <r>
      <t xml:space="preserve">December 2014 </t>
    </r>
    <r>
      <rPr>
        <b/>
        <i/>
        <sz val="13.5"/>
        <color rgb="FF000080"/>
        <rFont val="Trebuchet MS"/>
        <family val="2"/>
      </rPr>
      <t>World Plumbing Review</t>
    </r>
    <r>
      <rPr>
        <b/>
        <sz val="13.5"/>
        <color rgb="FF000080"/>
        <rFont val="Trebuchet MS"/>
        <family val="2"/>
      </rPr>
      <t xml:space="preserve"> is now available</t>
    </r>
  </si>
  <si>
    <t>On December 19, President Obama signed the Senator Paul Simon Water for the World Act, which was unanimously passed by the House and Senate. Water for the World will strengthen implementation of the Senator Paul Simon Water for the Poor Act of 2005 by improving the capacity of the federal government to implement, leverage, monitor, and evaluate programs to provide first-time or improved access to safe drinking water, sanitation, and hygiene to the world's poorest on an equitable and sustainable basis.</t>
  </si>
  <si>
    <t xml:space="preserve"> More&gt;&gt; </t>
  </si>
  <si>
    <t xml:space="preserve">December 16, 2014 marked the 40th anniversary of the signing of the Safe Drinking Water Act </t>
  </si>
  <si>
    <t xml:space="preserve">by President Gerald Ford in 1974. The SDWA was responsible for creating uniform drinking water standards that were enforceable throughout the country to ensure almost universal tap water safety throughout the United States. An article in Slate </t>
  </si>
  <si>
    <t xml:space="preserve">explores the law’s history, impact, and future. </t>
  </si>
  <si>
    <t xml:space="preserve">Proposed changes to Group A codes, which include the International Plumbing, Mechanical, Fuel Gas, and Swimming Pool and Spa Codes, are due by January 12. Proposals can be submitted online at cdpACCESS. </t>
  </si>
  <si>
    <t xml:space="preserve">Registration for the Committee Action Hearings being held April 19-30 in Memphis is open here. </t>
  </si>
  <si>
    <t>Water crises ranked as the greatest risk facing the world</t>
  </si>
  <si>
    <t xml:space="preserve">For the first time, water crises took the top spot in terms of the risk's impact, which is a measure of potential devastation, in the World Economic Forum’s Global Risks Report. Also for the first time, more environmental risks were ranked among the top than economic ones. </t>
  </si>
  <si>
    <t>2014 was a record-breaking year for high-rise construction</t>
  </si>
  <si>
    <t xml:space="preserve">Last year, 97 buildings of 200 meters (656 feet) or more were completed around the world, including 11 supertalls (300 meters or more), according to the Council on Tall Buildings and Urban Habitat’s 2014 Year in Review report. At 541 meters (1,775 feet), One World Trade Center in New York City was the tallest building completed in 2014 and is now the world’s third tallest. </t>
  </si>
  <si>
    <t>First zero-net-energy healthcare network produces more energy than it consumes</t>
  </si>
  <si>
    <t xml:space="preserve">Using locally sourced biogas, methane, wood chips, solar panels, geothermal systems, and wind, Gundersen Health System in Wisconsin has reduced its energy consumption by 40 percent (a $2 million annual savings) and achieved energy independence. The network claims to be the first known health system in the nation to offset 100 percent of fossil fuel use with locally produced energy. More&gt;&gt; </t>
  </si>
  <si>
    <t>Input on the definition of zero-energy needed</t>
  </si>
  <si>
    <t xml:space="preserve">Public comments on the U.S. Department of Energy’s proposed definitions of zero-energy building, zero-energy campus, zero-energy portfolio, and zero-energy community will be accepted until February 20, 2015. More&gt;&gt; </t>
  </si>
  <si>
    <t>ASHRAE seeks presenters for its high-performance buildings conference</t>
  </si>
  <si>
    <t xml:space="preserve">The 2015 ASHRAE Energy Modeling Conference: Tools for Designing High-Performance Buildings will be held September 30-October 2 in Atlanta, and presentation proposals are now being accepted on modeling techniques for various building systems. </t>
  </si>
  <si>
    <t>AWE releases the first phase of its outdoor water savings research initiative</t>
  </si>
  <si>
    <t xml:space="preserve">The goal of the Alliance for Water Efficiency’s Outdoor Water Savings Research Program is to develop actionable information and data on the savings potential and actual water savings from a variety of outdoor conservation measures. More&gt;&gt; </t>
  </si>
  <si>
    <t>New website tracks state policies on water leaks</t>
  </si>
  <si>
    <t xml:space="preserve">Cutting Our Losses, a new website from the Natural Resources Defense Council, includes an interactive U.S. map that tracks state policies on reporting and reducing urban water losses, as well as links to local water loss reports and water audits. </t>
  </si>
  <si>
    <t>EPA launches finance center to improve water and wastewater infrastructure</t>
  </si>
  <si>
    <t xml:space="preserve">The Water Infrastructure and Resiliency Finance Center today to help communities across the country improve their wastewater, drinking water and stormwater systems, particularly through innovative financing and by building resilience to climate change. </t>
  </si>
  <si>
    <t>UN conference discusses water and sustainable development</t>
  </si>
  <si>
    <t xml:space="preserve">Video recordings of sessions and other information from the recent 2015 UN-Water International Conference are now available here. </t>
  </si>
  <si>
    <r>
      <t>AWWA</t>
    </r>
    <r>
      <rPr>
        <b/>
        <i/>
        <sz val="13.5"/>
        <color rgb="FF000080"/>
        <rFont val="Trebuchet MS"/>
        <family val="2"/>
      </rPr>
      <t xml:space="preserve"> Journal</t>
    </r>
    <r>
      <rPr>
        <b/>
        <sz val="13.5"/>
        <color rgb="FF000080"/>
        <rFont val="Trebuchet MS"/>
        <family val="2"/>
      </rPr>
      <t xml:space="preserve"> articles are now available for free</t>
    </r>
  </si>
  <si>
    <t xml:space="preserve">All peer-reviewed articles in Journal-American Water Works Association published after January 1, 2015 are now available at no cost to view online and download. Archived articles will be available later this year. </t>
  </si>
  <si>
    <t>ARCSA seeks instructors</t>
  </si>
  <si>
    <t>The American Rainwater Catchment Systems Association is looking for ARCSA APs to help teach the ARCSA AP Workshop. To submit a resume or for more information, contact info@arcsa.org.</t>
  </si>
  <si>
    <t>Celebrate World Plumbing Day next Wednesday</t>
  </si>
  <si>
    <t xml:space="preserve">World Plumbing Day, held annually on March 11, was initiated by the World Plumbing Council to highlight the essential role plumbing plays in protecting the health and safety of modern society. Organizations around the world will be holding events to emphasize the importance of the work the plumbing industry contributes every day to alleviate water concerns. </t>
  </si>
  <si>
    <t>Sustainable building guidelines to be aligned</t>
  </si>
  <si>
    <t xml:space="preserve">ICC, ASHRAE, and the USGBC have announced a new initiative to consolidate the International Green Construction Code and Standard 189.1 into one regulatory tool and coordinate the requirements with the LEED green building system to simplify the sustainable construction industry. More&gt;&gt; </t>
  </si>
  <si>
    <t xml:space="preserve">As part of this initiative, a call for members has been announced for the SSPC 189.1 Project Committee. Persons interested in serving on this ASHRAE committee can obtain the necessary forms and information here. The deadline for applications is March 27. </t>
  </si>
  <si>
    <t>Updated pressurized flushing device standard is now available</t>
  </si>
  <si>
    <t xml:space="preserve">ASSE, ASME, and CSA Group have harmonized performance standards for U.S. and Canadian manufacturers of these devices as well as testing and certification requirements for third-party agencies in the newest version of ASSE 1037/ASME A112.1037/CSA B125.37. More&gt;&gt; </t>
  </si>
  <si>
    <t>Energy-efficiency standard for existing buildings published</t>
  </si>
  <si>
    <t xml:space="preserve">ANSI/ASHRAE/IES Standard 100-2015 identifies requirements for buildings undergoing retrofits that do not fall under the scope of either ANSI/ASHRAE/IES Standard 90.1: Energy Standard for Buildings Except Low-Rise Residential Buildings or ANSI/ASHRAE/IES Standard 90.2: Energy Standard for Low-Rise Residential Buildings. More&gt;&gt; </t>
  </si>
  <si>
    <t>Revised ground source heat pump book offers cost-saving design strategies</t>
  </si>
  <si>
    <t xml:space="preserve">Geothermal Heating and Cooling: Design of Ground-Source Heat Pump Systems, published by ASHRAE, includes benchmarks, design strategies, and information necessary for engineers to configure the most efficient and cost-effective systems and avoid problems. More&gt;&gt; </t>
  </si>
  <si>
    <t>Shale wastewater treatment standard released</t>
  </si>
  <si>
    <t xml:space="preserve">Performance Standard 1 by the Center for Sustainable Shale Development now addresses conditions necessary for the safe surface discharge of treated shale wastewater. More&gt;&gt; </t>
  </si>
  <si>
    <t>New publication defines responsible water stewardship for the mining industry</t>
  </si>
  <si>
    <t>Practical Guide to Catchment-Based Water Management sets out a comprehensive and systematic approach for identifying, evaluating, and responding to water-related risks for the mining and metals industry. More&gt;&gt;</t>
  </si>
  <si>
    <t>Being held in Atlanta on June 27 to July 1, ASHRAE's 2015 Annual Conference will focus on the design, construction, and operation of high-performance buildings. The early bird registration rate ends April 26.</t>
  </si>
  <si>
    <r>
      <t>California passes unprecedented water-use restrictions to combat drought</t>
    </r>
    <r>
      <rPr>
        <sz val="12"/>
        <color rgb="FF333333"/>
        <rFont val="Trebuchet MS"/>
        <family val="2"/>
      </rPr>
      <t xml:space="preserve"> </t>
    </r>
  </si>
  <si>
    <t xml:space="preserve">Yesterday, California Governor Brown issued an executive order </t>
  </si>
  <si>
    <t xml:space="preserve">that includes mandatory water restrictions, increased enforcement to prevent water waste, and increased reporting of water use data, among other initiatives to try to bolster the state's drought resiliance. The state also recently implemented new rules </t>
  </si>
  <si>
    <t xml:space="preserve">that prohibit residents from hosing down driveways, limit outdoor watering to two days per week for homes and businesses, and permit restaurants and bars to serve water only upon request. Governor Brown also recently signed legislation </t>
  </si>
  <si>
    <t>that will provide $1 billion to fund water infrastructure improvements, grants for water-recycling programs, and new wells and wastewater treatment facilities.</t>
  </si>
  <si>
    <t>Did you know it’s illegal to harvest rainwater in Colorado?</t>
  </si>
  <si>
    <t xml:space="preserve">Luckily, a new bill aims to overturn a law that prohibits citizens from collecting rainwater, which is based on the principle that the water is the right of people downstream. More&gt;&gt; </t>
  </si>
  <si>
    <r>
      <t>Passive houses offer aggressive energy savings</t>
    </r>
    <r>
      <rPr>
        <sz val="13.5"/>
        <color rgb="FF000080"/>
        <rFont val="Trebuchet MS"/>
        <family val="2"/>
      </rPr>
      <t xml:space="preserve"> </t>
    </r>
  </si>
  <si>
    <t xml:space="preserve">While not mainstream, passive houses are attracting interest in the United States, especially in New York City where several large projects are in the works. Passive building standards, developed in Germany, help buildings maintain a comfortable interior climate without active heating and cooling systems. More&gt;&gt; </t>
  </si>
  <si>
    <t>Washington, D.C. ranks #1 on the 2015 Energy Star Top Cities list</t>
  </si>
  <si>
    <t xml:space="preserve">This year, the top 10 cities with the most Energy Star-certified buildings range from coast to coast and include New York City, Atlanta, Chicago, Dallas/Ft. Worth, Denver, and San Francisco. More&gt;&gt; </t>
  </si>
  <si>
    <r>
      <t>How can improving access to water increase productivity and economic well-being?</t>
    </r>
    <r>
      <rPr>
        <sz val="13.5"/>
        <color rgb="FF000080"/>
        <rFont val="Trebuchet MS"/>
        <family val="2"/>
      </rPr>
      <t xml:space="preserve"> </t>
    </r>
  </si>
  <si>
    <t xml:space="preserve">According to Water for Women, the amount of time women in India spend collecting water equals $160 million in lost working income, and the number of hours women spend collecting water in sub-Saharan Africa is equal to all the hours all people work for income in France. However, school enrollment for girls improves by 15% when clean water and working toilets become locally accessible without a long walk, and data suggests that $1 spent on water and sanitation creates a $4 economic return. </t>
  </si>
  <si>
    <r>
      <t>ASHRAE seeks comments on Legionella prevention standard</t>
    </r>
    <r>
      <rPr>
        <sz val="13.5"/>
        <color rgb="FF000080"/>
        <rFont val="Trebuchet MS"/>
        <family val="2"/>
      </rPr>
      <t xml:space="preserve"> </t>
    </r>
  </si>
  <si>
    <t xml:space="preserve">Changes to ASHRAE Standard 188P: Legionellosis: Risk Management for Building Water Systems are open for public review through April 12. More&gt;&gt; </t>
  </si>
  <si>
    <t>Energy conservation standards for pumps are available for review</t>
  </si>
  <si>
    <t xml:space="preserve">The U.S. Department of Energy recently released a Notice of Proposed Rulemaking (NOPR) for Energy Conservation Standards for Pumps </t>
  </si>
  <si>
    <t xml:space="preserve">as well as a NOPR for Test Procedures for Commercial and Industrial Pumps, both of which are available for review and comment. </t>
  </si>
  <si>
    <t>2015 Uniform Mechanical Code is now available</t>
  </si>
  <si>
    <t xml:space="preserve">The latest version of the UMC, published by IAPMO, contains significant changes for condensate wastes, hydronic systems, and refrigeration systems, among others. More&gt;&gt; </t>
  </si>
  <si>
    <t>Free webcast on building commissioning being held April 23</t>
  </si>
  <si>
    <t xml:space="preserve">Registration for the ASHRAE webcast, “New Tomorrows for Today’s Buildings: Existing Building Commissioning,” which will be broadcast live from 1-4 EDT on April 23, is now open at ashrae.org/webcast.  </t>
  </si>
  <si>
    <t>Registration is open for the 2015 NFPA Conference and Expo</t>
  </si>
  <si>
    <t xml:space="preserve">The National Fire Protection Association will host its annual Conference and Expo on June 22-25 at McCormick Place in Chicago. </t>
  </si>
  <si>
    <t>WQA receives accreditation for environmental labeling</t>
  </si>
  <si>
    <t xml:space="preserve">The Water Quality Association is the only certification body in the world that is ANSI-accredited to provide third-party certification of products for environmental conscientiousness under Type-I Environmental Labeling programs. More&gt;&gt; </t>
  </si>
  <si>
    <r>
      <t>Better Buildings Workforce Guidelines are introduced</t>
    </r>
    <r>
      <rPr>
        <sz val="13.5"/>
        <color rgb="FF000080"/>
        <rFont val="Trebuchet MS"/>
        <family val="2"/>
      </rPr>
      <t xml:space="preserve"> </t>
    </r>
  </si>
  <si>
    <t>The National Institute of Building Sciences and the U.S. Department of Energy created these professional certification and certificate program guidelines for four energy-related jobs: energy manager, building energy auditor, building operations professional, and building commissioning professional. More&gt;&gt;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</si>
</sst>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font>
    <font>
      <b/>
      <sz val="11"/>
      <color rgb="FF000080"/>
      <name val="Verdana"/>
      <family val="2"/>
    </font>
    <font>
      <b/>
      <sz val="13.5"/>
      <color rgb="FF000080"/>
      <name val="Trebuchet MS"/>
      <family val="2"/>
    </font>
    <font>
      <sz val="12"/>
      <color rgb="FF333333"/>
      <name val="Trebuchet MS"/>
      <family val="2"/>
    </font>
    <font>
      <b/>
      <i/>
      <sz val="13.5"/>
      <color rgb="FF000080"/>
      <name val="Trebuchet MS"/>
      <family val="2"/>
    </font>
    <font>
      <sz val="13.5"/>
      <color rgb="FF000080"/>
      <name val="Trebuchet MS"/>
      <family val="2"/>
    </font>
  </fonts>
  <fills count="6">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26">
    <xf numFmtId="0" fontId="0" fillId="0" borderId="0" xfId="0"/>
    <xf numFmtId="0" fontId="1" fillId="0" borderId="0" xfId="1" applyAlignment="1" applyProtection="1">
      <alignment wrapText="1"/>
    </xf>
    <xf numFmtId="0" fontId="0" fillId="0" borderId="0" xfId="0" applyAlignment="1">
      <alignment wrapText="1"/>
    </xf>
    <xf numFmtId="0" fontId="1" fillId="0" borderId="0" xfId="1" applyAlignment="1" applyProtection="1">
      <alignment vertical="center" wrapText="1"/>
    </xf>
    <xf numFmtId="0" fontId="0" fillId="0" borderId="0" xfId="0" applyAlignment="1">
      <alignment vertical="center"/>
    </xf>
    <xf numFmtId="0" fontId="2" fillId="0" borderId="0" xfId="0" applyFont="1" applyAlignment="1">
      <alignment vertical="center" wrapText="1"/>
    </xf>
    <xf numFmtId="0" fontId="0" fillId="0" borderId="0" xfId="0" applyAlignment="1">
      <alignment vertical="center" wrapText="1"/>
    </xf>
    <xf numFmtId="49" fontId="0" fillId="0" borderId="0" xfId="0" applyNumberFormat="1" applyAlignment="1">
      <alignment horizontal="right"/>
    </xf>
    <xf numFmtId="0" fontId="0" fillId="0" borderId="0" xfId="0" applyAlignment="1">
      <alignment horizontal="center"/>
    </xf>
    <xf numFmtId="0" fontId="0" fillId="3" borderId="0" xfId="0" applyFill="1" applyAlignment="1">
      <alignment wrapText="1"/>
    </xf>
    <xf numFmtId="0" fontId="0" fillId="4" borderId="0" xfId="0" applyFill="1" applyAlignment="1">
      <alignment wrapText="1"/>
    </xf>
    <xf numFmtId="0" fontId="0" fillId="3" borderId="1" xfId="0" applyFill="1" applyBorder="1" applyAlignment="1">
      <alignment wrapText="1"/>
    </xf>
    <xf numFmtId="0" fontId="0" fillId="4" borderId="1" xfId="0" applyFill="1" applyBorder="1" applyAlignment="1">
      <alignment wrapText="1"/>
    </xf>
    <xf numFmtId="49" fontId="0" fillId="3" borderId="1" xfId="0" applyNumberFormat="1" applyFill="1" applyBorder="1" applyAlignment="1">
      <alignment horizontal="center" vertical="center"/>
    </xf>
    <xf numFmtId="49" fontId="0" fillId="2" borderId="1" xfId="0" applyNumberFormat="1" applyFill="1" applyBorder="1" applyAlignment="1">
      <alignment horizontal="center" vertical="center"/>
    </xf>
    <xf numFmtId="49" fontId="0" fillId="5" borderId="0" xfId="0" applyNumberFormat="1" applyFill="1" applyAlignment="1">
      <alignment horizontal="right"/>
    </xf>
    <xf numFmtId="0" fontId="0" fillId="5" borderId="0" xfId="0" applyFill="1"/>
    <xf numFmtId="0" fontId="0" fillId="5" borderId="0" xfId="0" applyFill="1" applyAlignment="1">
      <alignment horizontal="center"/>
    </xf>
    <xf numFmtId="49" fontId="0" fillId="0" borderId="0" xfId="0" applyNumberFormat="1" applyFill="1" applyAlignment="1">
      <alignment horizontal="right"/>
    </xf>
    <xf numFmtId="0" fontId="0" fillId="0" borderId="0" xfId="0" applyFill="1"/>
    <xf numFmtId="0" fontId="0" fillId="0" borderId="0" xfId="0" applyFill="1" applyAlignment="1">
      <alignment horizontal="center"/>
    </xf>
    <xf numFmtId="0" fontId="3" fillId="0" borderId="0" xfId="0" applyFont="1" applyAlignment="1">
      <alignment vertical="center" wrapText="1"/>
    </xf>
    <xf numFmtId="0" fontId="4" fillId="0" borderId="0" xfId="0" applyFont="1" applyAlignment="1">
      <alignment vertical="center" wrapText="1"/>
    </xf>
    <xf numFmtId="0" fontId="0" fillId="0" borderId="0" xfId="0" applyFill="1" applyAlignment="1">
      <alignment wrapText="1"/>
    </xf>
    <xf numFmtId="0" fontId="0" fillId="0" borderId="0" xfId="0" applyAlignment="1">
      <alignment horizontal="left" vertical="center" wrapText="1"/>
    </xf>
    <xf numFmtId="0" fontId="3" fillId="0" borderId="0" xfId="0" applyFont="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lumAL/Addins/PlbgTools.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modEmail.GetURL"/>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durbin.senate.gov/public/index.cfm/files/serve?File_id=450fb6d6-5cf6-4bbc-bae4-290030025908" TargetMode="External"/><Relationship Id="rId13" Type="http://schemas.openxmlformats.org/officeDocument/2006/relationships/hyperlink" Target="https://ww2.eventrebels.com/er/EventHomePage/CustomPage.jsp?ActivityID=12038&amp;ItemID=46216" TargetMode="External"/><Relationship Id="rId3" Type="http://schemas.openxmlformats.org/officeDocument/2006/relationships/hyperlink" Target="http://www1.eere.energy.gov/buildings/appliance_standards/rulemaking.aspx?ruleid=106" TargetMode="External"/><Relationship Id="rId7" Type="http://schemas.openxmlformats.org/officeDocument/2006/relationships/hyperlink" Target="http://aspe.org/sites/default/files/webfm/pdfs/WPC_Review_December2014.pdf" TargetMode="External"/><Relationship Id="rId12" Type="http://schemas.openxmlformats.org/officeDocument/2006/relationships/hyperlink" Target="https://av.iccsafe.org/eweb/DynamicPage.aspx?Site=icc-cdp&amp;WebCode=LoginRequired&amp;URL_success=https%3A%2F%2Fcdpaccess.com%2F%2F%3FToken%3D%7BToken%7D" TargetMode="External"/><Relationship Id="rId2" Type="http://schemas.openxmlformats.org/officeDocument/2006/relationships/hyperlink" Target="http://www.epa.gov/watersense/products/flushometer-valve-toilets.html" TargetMode="External"/><Relationship Id="rId1" Type="http://schemas.openxmlformats.org/officeDocument/2006/relationships/hyperlink" Target="http://www.swnewsmedia.com/big_fish_lifestyle/government/article_55a186a4-d37f-5c06-b846-f3881ea38bc0.html" TargetMode="External"/><Relationship Id="rId6" Type="http://schemas.openxmlformats.org/officeDocument/2006/relationships/hyperlink" Target="http://ashraem.confex.com/ashraem/w16/cfp.cgi" TargetMode="External"/><Relationship Id="rId11" Type="http://schemas.openxmlformats.org/officeDocument/2006/relationships/hyperlink" Target="http://www.slate.com/articles/health_and_science/science/2014/12/safe_drinking_water_act_anniversary_how_to_keep_tap_water_free_of_pollution.html" TargetMode="External"/><Relationship Id="rId5" Type="http://schemas.openxmlformats.org/officeDocument/2006/relationships/hyperlink" Target="https://www.watereuse.org/product/14-08-1" TargetMode="External"/><Relationship Id="rId10" Type="http://schemas.openxmlformats.org/officeDocument/2006/relationships/hyperlink" Target="http://water.epa.gov/lawsregs/rulesregs/sdwa/index.cfm" TargetMode="External"/><Relationship Id="rId4" Type="http://schemas.openxmlformats.org/officeDocument/2006/relationships/hyperlink" Target="http://www.nytimes.com/2014/12/11/science/rosetta-mission-data-rules-out-comets-as-a-source-for-earths-water.html?_r=2" TargetMode="External"/><Relationship Id="rId9" Type="http://schemas.openxmlformats.org/officeDocument/2006/relationships/hyperlink" Target="http://www.wateraid.org/us/the-water-story/our-approach/policy-and-advocacy/the-water-for-the-world-act"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water.epa.gov/infrastructure/waterfinancecenter.cfm" TargetMode="External"/><Relationship Id="rId3" Type="http://schemas.openxmlformats.org/officeDocument/2006/relationships/hyperlink" Target="http://www.gundersenenvision.org/gundersen-reaches-first-days-of-energy-independence" TargetMode="External"/><Relationship Id="rId7" Type="http://schemas.openxmlformats.org/officeDocument/2006/relationships/hyperlink" Target="http://www.nrdc.org/water/water-loss-reduction.asp" TargetMode="External"/><Relationship Id="rId12" Type="http://schemas.openxmlformats.org/officeDocument/2006/relationships/printerSettings" Target="../printerSettings/printerSettings2.bin"/><Relationship Id="rId2" Type="http://schemas.openxmlformats.org/officeDocument/2006/relationships/hyperlink" Target="http://skyscrapercenter.com/research/CTBUH_ResearchReport_2014YearInReview.pdf" TargetMode="External"/><Relationship Id="rId1" Type="http://schemas.openxmlformats.org/officeDocument/2006/relationships/hyperlink" Target="http://reports.weforum.org/global-risks-2015/" TargetMode="External"/><Relationship Id="rId6" Type="http://schemas.openxmlformats.org/officeDocument/2006/relationships/hyperlink" Target="http://www.allianceforwaterefficiency.org/OWSRIrelease.aspx" TargetMode="External"/><Relationship Id="rId11" Type="http://schemas.openxmlformats.org/officeDocument/2006/relationships/hyperlink" Target="mailto:info@arcsa.org" TargetMode="External"/><Relationship Id="rId5" Type="http://schemas.openxmlformats.org/officeDocument/2006/relationships/hyperlink" Target="https://ashrae.org/membership--conferences/conferences/ashrae-conferences/2015-ashrae-energy-modeling-conference" TargetMode="External"/><Relationship Id="rId10" Type="http://schemas.openxmlformats.org/officeDocument/2006/relationships/hyperlink" Target="http://www.awwa.org/publications/journal-awwa.aspx" TargetMode="External"/><Relationship Id="rId4" Type="http://schemas.openxmlformats.org/officeDocument/2006/relationships/hyperlink" Target="http://www.regulations.gov/" TargetMode="External"/><Relationship Id="rId9" Type="http://schemas.openxmlformats.org/officeDocument/2006/relationships/hyperlink" Target="http://www.un.org/waterforlifedecade/waterandsustainabledevelopment2015/index.s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icmm.com/news-and-events/news/publication-of-practical-guide-to-catchment-based-water-management-defines-responsible-water-stewardship-for-the-mining-industry" TargetMode="External"/><Relationship Id="rId3" Type="http://schemas.openxmlformats.org/officeDocument/2006/relationships/hyperlink" Target="https://www.ashrae.org/standards-research--technology/standards-forms--procedures" TargetMode="External"/><Relationship Id="rId7" Type="http://schemas.openxmlformats.org/officeDocument/2006/relationships/hyperlink" Target="https://www.sustainableshale.org/wp-content/uploads/2015/02/Press-release-Water-Standard-Draft-2-27-15-FINAL.pdf" TargetMode="External"/><Relationship Id="rId2" Type="http://schemas.openxmlformats.org/officeDocument/2006/relationships/hyperlink" Target="http://www.iccsafe.org/newsroom/Pages/022315-IgCC-LEED.aspx?usertoken=%7Btoken%7D&amp;Site=icc" TargetMode="External"/><Relationship Id="rId1" Type="http://schemas.openxmlformats.org/officeDocument/2006/relationships/hyperlink" Target="https://www.facebook.com/WorldPlumbingDay" TargetMode="External"/><Relationship Id="rId6" Type="http://schemas.openxmlformats.org/officeDocument/2006/relationships/hyperlink" Target="https://www.ashrae.org/news/2015/ashrae-publishes-revision-of-ground-source-heat-pump-book" TargetMode="External"/><Relationship Id="rId5" Type="http://schemas.openxmlformats.org/officeDocument/2006/relationships/hyperlink" Target="https://ashrae.org/news/2015/ashrae-ies-publish-updated-standard-on-energy-efficiency-in-existing-buildings" TargetMode="External"/><Relationship Id="rId10" Type="http://schemas.openxmlformats.org/officeDocument/2006/relationships/printerSettings" Target="../printerSettings/printerSettings3.bin"/><Relationship Id="rId4" Type="http://schemas.openxmlformats.org/officeDocument/2006/relationships/hyperlink" Target="http://iapmo.org/Press%20Releases/2015-02-20%20ASSE-ASME-CSA%201037.pdf" TargetMode="External"/><Relationship Id="rId9" Type="http://schemas.openxmlformats.org/officeDocument/2006/relationships/hyperlink" Target="https://ashrae.org/membership--conferences/conferences/2015-ashrae-annual-conferenc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unwater.org/worldwaterday/features/feature-detail/en/c/281327/" TargetMode="External"/><Relationship Id="rId13" Type="http://schemas.openxmlformats.org/officeDocument/2006/relationships/hyperlink" Target="https://ashrae.org/membership--conferences/webcasts" TargetMode="External"/><Relationship Id="rId3" Type="http://schemas.openxmlformats.org/officeDocument/2006/relationships/hyperlink" Target="http://abcnews.go.com/US/wireStory/gov-brown-signs-billion-water-plan-dry-california-29962332" TargetMode="External"/><Relationship Id="rId7" Type="http://schemas.openxmlformats.org/officeDocument/2006/relationships/hyperlink" Target="http://www.energystar.gov/buildings/topcities" TargetMode="External"/><Relationship Id="rId12" Type="http://schemas.openxmlformats.org/officeDocument/2006/relationships/hyperlink" Target="http://iapmo.org/Press%20Releases/2015-03-27%20IAPMO%202015%20UMC%20Available.pdf" TargetMode="External"/><Relationship Id="rId17" Type="http://schemas.openxmlformats.org/officeDocument/2006/relationships/printerSettings" Target="../printerSettings/printerSettings4.bin"/><Relationship Id="rId2" Type="http://schemas.openxmlformats.org/officeDocument/2006/relationships/hyperlink" Target="http://www.sfgate.com/bayarea/article/California-drought-State-approves-sweeping-6139559.php" TargetMode="External"/><Relationship Id="rId16" Type="http://schemas.openxmlformats.org/officeDocument/2006/relationships/hyperlink" Target="http://www.nibs.org/news/220585/Energy-Department-and-the-Institute-Release-Better-Buildings-Workforce-Guidelines.htm" TargetMode="External"/><Relationship Id="rId1" Type="http://schemas.openxmlformats.org/officeDocument/2006/relationships/hyperlink" Target="http://gov.ca.gov/news.php?id=18910" TargetMode="External"/><Relationship Id="rId6" Type="http://schemas.openxmlformats.org/officeDocument/2006/relationships/hyperlink" Target="http://www.nytimes.com/2015/03/29/realestate/the-passive-house-in-new-york-city.html?ref=earth&amp;_r=3" TargetMode="External"/><Relationship Id="rId11" Type="http://schemas.openxmlformats.org/officeDocument/2006/relationships/hyperlink" Target="http://www1.eere.energy.gov/buildings/appliance_standards/rulemaking.aspx?ruleid=111" TargetMode="External"/><Relationship Id="rId5" Type="http://schemas.openxmlformats.org/officeDocument/2006/relationships/hyperlink" Target="http://denver.cbslocal.com/2015/03/16/bill-aims-to-make-collecting-rainwater-legal-again-in-colorado/" TargetMode="External"/><Relationship Id="rId15" Type="http://schemas.openxmlformats.org/officeDocument/2006/relationships/hyperlink" Target="http://www.wqa.org/Programs-Services/Resources/News-Releases/ID/31/WQA-Becomes-First-ANSI-Accredited-Certification-Body-for-Type-I-Environmental-Labeling" TargetMode="External"/><Relationship Id="rId10" Type="http://schemas.openxmlformats.org/officeDocument/2006/relationships/hyperlink" Target="http://www1.eere.energy.gov/buildings/appliance_standards/rulemaking.aspx/ruleid/14" TargetMode="External"/><Relationship Id="rId4" Type="http://schemas.openxmlformats.org/officeDocument/2006/relationships/hyperlink" Target="http://abcnews.go.com/US/wireStory/gov-brown-signs-billion-water-plan-dry-california-29962332" TargetMode="External"/><Relationship Id="rId9" Type="http://schemas.openxmlformats.org/officeDocument/2006/relationships/hyperlink" Target="https://osr.ashrae.org/sitepages/showdoc2.aspx/ListName/Public%20Review%20Draft%20Standards/ItemID/1218/IsAttachment/N/Std1885thISCPublicReview03132015.pdf" TargetMode="External"/><Relationship Id="rId14" Type="http://schemas.openxmlformats.org/officeDocument/2006/relationships/hyperlink" Target="http://www.nfpa.org/training/confere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H36"/>
  <sheetViews>
    <sheetView topLeftCell="B7" workbookViewId="0">
      <selection activeCell="B9" sqref="B9"/>
    </sheetView>
  </sheetViews>
  <sheetFormatPr defaultRowHeight="15" x14ac:dyDescent="0.25"/>
  <cols>
    <col min="2" max="2" width="41.140625" customWidth="1"/>
    <col min="3" max="3" width="55.42578125" style="2" customWidth="1"/>
    <col min="4" max="4" width="4" style="2" customWidth="1"/>
    <col min="5" max="5" width="3.5703125" customWidth="1"/>
    <col min="6" max="6" width="61.42578125" style="2" customWidth="1"/>
  </cols>
  <sheetData>
    <row r="5" spans="2:8" ht="18" x14ac:dyDescent="0.25">
      <c r="C5" s="21" t="s">
        <v>30</v>
      </c>
      <c r="D5" s="5"/>
      <c r="F5" s="9" t="str">
        <f>"&lt;h5&gt;"&amp;C5&amp;"&lt;/h5&gt;"</f>
        <v>&lt;h5&gt;Water for the World Act is signed into law&lt;/h5&gt;</v>
      </c>
      <c r="H5" t="s">
        <v>1</v>
      </c>
    </row>
    <row r="6" spans="2:8" ht="165" x14ac:dyDescent="0.25">
      <c r="B6" t="str">
        <f>[1]!modEmail.GetURL(C6)</f>
        <v>http://www.durbin.senate.gov/public/index.cfm/files/serve?File_id=450fb6d6-5cf6-4bbc-bae4-290030025908</v>
      </c>
      <c r="C6" s="3" t="s">
        <v>47</v>
      </c>
      <c r="D6" s="5"/>
      <c r="F6" s="9" t="str">
        <f>"&lt;p&gt;" &amp; LEFT(C6,LEN(C6)-6)&amp;" &lt;a href='"&amp;B6&amp;"'&gt;"&amp;MID(C6,LEN(C6)-5,4)&amp;"&lt;/a&gt;"&amp;RIGHT(C6,2)&amp;"&lt;/p&gt;"</f>
        <v>&lt;p&gt;On December 19, President Obama signed the Senator Paul Simon Water for the World Act, which was unanimously passed by the House and Senate. Water for the World will strengthen implementation of the Senator Paul Simon Water for the Poor Act of 2005 by improving the capacity of the federal government to implement, leverage, monitor, and evaluate programs to provide first-time or improved access to safe drinking water, sanitation, and hygiene to the world's poorest on an equitable and sustainable  &lt;a href='http://www.durbin.senate.gov/public/index.cfm/files/serve?File_id=450fb6d6-5cf6-4bbc-bae4-290030025908'&gt;basi&lt;/a&gt;s.&lt;/p&gt;</v>
      </c>
    </row>
    <row r="7" spans="2:8" ht="45" x14ac:dyDescent="0.25">
      <c r="B7" t="str">
        <f>[1]!modEmail.GetURL(C7)</f>
        <v>http://www.wateraid.org/us/the-water-story/our-approach/policy-and-advocacy/the-water-for-the-world-act</v>
      </c>
      <c r="C7" s="3" t="s">
        <v>48</v>
      </c>
      <c r="D7" s="3"/>
      <c r="F7" s="9" t="str">
        <f>"&lt;p&gt;" &amp; LEFT(C7,LEN(C7)-6)&amp;" &lt;a href='"&amp;B7&amp;"'&gt;"&amp;MID(C7,LEN(C7)-5,4)&amp;"&lt;/a&gt;"&amp;RIGHT(C7,2)&amp;"&lt;/p&gt;"</f>
        <v>&lt;p&gt; M &lt;a href='http://www.wateraid.org/us/the-water-story/our-approach/policy-and-advocacy/the-water-for-the-world-act'&gt;ore&gt;&lt;/a&gt;&gt; &lt;/p&gt;</v>
      </c>
    </row>
    <row r="8" spans="2:8" ht="30" x14ac:dyDescent="0.25">
      <c r="C8" s="21" t="s">
        <v>31</v>
      </c>
      <c r="D8" s="5"/>
      <c r="F8" s="9" t="str">
        <f>"&lt;h5&gt;"&amp;C8&amp;"&lt;/h5&gt;"</f>
        <v>&lt;h5&gt;Safe Drinking Water Act turns 40&lt;/h5&gt;</v>
      </c>
    </row>
    <row r="9" spans="2:8" ht="105" x14ac:dyDescent="0.25">
      <c r="B9" t="str">
        <f>[1]!modEmail.GetURL(C9)</f>
        <v>http://water.epa.gov/lawsregs/rulesregs/sdwa/index.cfm</v>
      </c>
      <c r="C9" s="3" t="s">
        <v>49</v>
      </c>
      <c r="D9" s="5"/>
      <c r="F9" s="9" t="str">
        <f>"&lt;p&gt;" &amp; LEFT(C9,LEN(C9)-6)&amp;" &lt;a href='"&amp;B9&amp;"'&gt;"&amp;MID(C9,LEN(C9)-5,4)&amp;"&lt;/a&gt;"&amp;RIGHT(C9,2)&amp;"&lt;/p&gt;"</f>
        <v>&lt;p&gt;December 16, 2014 marked the 40th anniversary of the signing of the Safe Drinking Wate &lt;a href='http://water.epa.gov/lawsregs/rulesregs/sdwa/index.cfm'&gt;r Ac&lt;/a&gt;t &lt;/p&gt;</v>
      </c>
    </row>
    <row r="10" spans="2:8" ht="75" x14ac:dyDescent="0.25">
      <c r="B10" t="str">
        <f>[1]!modEmail.GetURL(C10)</f>
        <v>http://www.slate.com/articles/health_and_science/science/2014/12/safe_drinking_water_act_anniversary_how_to_keep_tap_water_free_of_pollution.html</v>
      </c>
      <c r="C10" s="3" t="s">
        <v>50</v>
      </c>
      <c r="D10" s="5"/>
      <c r="F10" s="9" t="str">
        <f>"&lt;h5&gt;"&amp;C10&amp;"&lt;/h5&gt;"</f>
        <v>&lt;h5&gt;by President Gerald Ford in 1974. The SDWA was responsible for creating uniform drinking water standards that were enforceable throughout the country to ensure almost universal tap water safety throughout the United States. An article in Slate &lt;/h5&gt;</v>
      </c>
    </row>
    <row r="11" spans="2:8" ht="18" x14ac:dyDescent="0.25">
      <c r="B11" t="str">
        <f>[1]!modEmail.GetURL(C11)</f>
        <v/>
      </c>
      <c r="C11" s="22" t="s">
        <v>51</v>
      </c>
      <c r="D11" s="3"/>
      <c r="F11" s="23" t="str">
        <f>"&lt;p&gt;"&amp;C11&amp;"&lt;/p&gt;"</f>
        <v>&lt;p&gt;explores the law’s history, impact, and future. &lt;/p&gt;</v>
      </c>
    </row>
    <row r="12" spans="2:8" ht="36" x14ac:dyDescent="0.25">
      <c r="C12" s="21" t="s">
        <v>32</v>
      </c>
      <c r="D12" s="5"/>
      <c r="F12" s="9" t="str">
        <f>"&lt;h5&gt;"&amp;C12&amp;"&lt;/h5&gt;"</f>
        <v>&lt;h5&gt;Minnesota residential fire sprinkler mandate goes into effect this month&lt;/h5&gt;</v>
      </c>
    </row>
    <row r="13" spans="2:8" ht="105" x14ac:dyDescent="0.25">
      <c r="B13" t="str">
        <f>[1]!modEmail.GetURL(C13)</f>
        <v>http://www.swnewsmedia.com/big_fish_lifestyle/government/article_55a186a4-d37f-5c06-b846-f3881ea38bc0.html</v>
      </c>
      <c r="C13" s="3" t="s">
        <v>33</v>
      </c>
      <c r="D13" s="3"/>
      <c r="F13" s="9" t="str">
        <f>"&lt;p&gt;" &amp; LEFT(C13,LEN(C13)-6)&amp;" &lt;a href='"&amp;B13&amp;"'&gt;"&amp;MID(C13,LEN(C13)-5,4)&amp;"&lt;/a&gt;"&amp;RIGHT(C13,2)&amp;"&lt;/p&gt;"</f>
        <v>&lt;p&gt;Starting January 24, all new homes of 4,500 sf and larger built in the state will be required to include fire sprinklers according to a new provision in the Minnesota building code that passed last July. M &lt;a href='http://www.swnewsmedia.com/big_fish_lifestyle/government/article_55a186a4-d37f-5c06-b846-f3881ea38bc0.html'&gt;ore&gt;&lt;/a&gt;&gt; &lt;/p&gt;</v>
      </c>
    </row>
    <row r="14" spans="2:8" ht="36" x14ac:dyDescent="0.25">
      <c r="C14" s="21" t="s">
        <v>34</v>
      </c>
      <c r="D14" s="3"/>
      <c r="F14" s="9" t="str">
        <f>"&lt;h5&gt;"&amp;C14&amp;"&lt;/h5&gt;"</f>
        <v>&lt;h5&gt;New draft specification for flushometer-valve toilets is released&lt;/h5&gt;</v>
      </c>
    </row>
    <row r="15" spans="2:8" ht="90" x14ac:dyDescent="0.25">
      <c r="B15" t="str">
        <f>[1]!modEmail.GetURL(C15)</f>
        <v>http://www.epa.gov/watersense/products/flushometer-valve-toilets.html</v>
      </c>
      <c r="C15" s="3" t="s">
        <v>35</v>
      </c>
      <c r="D15" s="5"/>
      <c r="F15" s="9" t="str">
        <f>"&lt;p&gt;" &amp; LEFT(C15,LEN(C15)-6)&amp;" &lt;a href='"&amp;B15&amp;"'&gt;"&amp;MID(C15,LEN(C15)-5,4)&amp;"&lt;/a&gt;"&amp;RIGHT(C15,2)&amp;"&lt;/p&gt;"</f>
        <v>&lt;p&gt;The EPA is proposing a maximum flush volume of 1.28 gpf for both single- and dual-flush flushometer-valve toilets, which represents a 20 percent savings over the federal standard of 1.6 gpf. M &lt;a href='http://www.epa.gov/watersense/products/flushometer-valve-toilets.html'&gt;ore&gt;&lt;/a&gt;&gt; &lt;/p&gt;</v>
      </c>
    </row>
    <row r="16" spans="2:8" ht="36" x14ac:dyDescent="0.25">
      <c r="C16" s="21" t="s">
        <v>36</v>
      </c>
      <c r="D16" s="3"/>
      <c r="F16" s="9" t="str">
        <f>"&lt;h5&gt;"&amp;C16&amp;"&lt;/h5&gt;"</f>
        <v>&lt;h5&gt;DOE proposes new energy-efficiency standards for residential dishwashers&lt;/h5&gt;</v>
      </c>
    </row>
    <row r="17" spans="2:6" ht="90" x14ac:dyDescent="0.25">
      <c r="B17" t="str">
        <f>[1]!modEmail.GetURL(C17)</f>
        <v>http://www1.eere.energy.gov/buildings/appliance_standards/rulemaking.aspx?ruleid=106</v>
      </c>
      <c r="C17" s="3" t="s">
        <v>37</v>
      </c>
      <c r="D17" s="5"/>
      <c r="F17" s="9" t="str">
        <f>"&lt;p&gt;" &amp; LEFT(C17,LEN(C17)-6)&amp;" &lt;a href='"&amp;B17&amp;"'&gt;"&amp;MID(C17,LEN(C17)-5,4)&amp;"&lt;/a&gt;"&amp;RIGHT(C17,2)&amp;"&lt;/p&gt;"</f>
        <v>&lt;p&gt;The proposed standards set new maximum annual energy use and maximum per-cycle water consumption levels for standard and compact dishwashers. Comments on the proposed rules will be accepted until February 17. M &lt;a href='http://www1.eere.energy.gov/buildings/appliance_standards/rulemaking.aspx?ruleid=106'&gt;ore&gt;&lt;/a&gt;&gt; &lt;/p&gt;</v>
      </c>
    </row>
    <row r="18" spans="2:6" ht="18" x14ac:dyDescent="0.25">
      <c r="C18" s="21" t="s">
        <v>38</v>
      </c>
      <c r="D18" s="3"/>
      <c r="F18" s="9" t="str">
        <f>"&lt;h5&gt;"&amp;C18&amp;"&lt;/h5&gt;"</f>
        <v>&lt;h5&gt;Where did the Earth’s water originate?&lt;/h5&gt;</v>
      </c>
    </row>
    <row r="19" spans="2:6" ht="90" x14ac:dyDescent="0.25">
      <c r="B19" t="str">
        <f>[1]!modEmail.GetURL(C19)</f>
        <v>http://www.nytimes.com/2014/12/11/science/rosetta-mission-data-rules-out-comets-as-a-source-for-earths-water.html?_r=2</v>
      </c>
      <c r="C19" s="3" t="s">
        <v>39</v>
      </c>
      <c r="D19" s="5"/>
      <c r="F19" s="9" t="str">
        <f>"&lt;p&gt;" &amp; LEFT(C19,LEN(C19)-6)&amp;" &lt;a href='"&amp;B19&amp;"'&gt;"&amp;MID(C19,LEN(C19)-5,4)&amp;"&lt;/a&gt;"&amp;RIGHT(C19,2)&amp;"&lt;/p&gt;"</f>
        <v>&lt;p&gt;Scientists have long speculated that water on Earth originated from comets, but new data appears to debunk this theory and points to asteroids as the likely source. M &lt;a href='http://www.nytimes.com/2014/12/11/science/rosetta-mission-data-rules-out-comets-as-a-source-for-earths-water.html?_r=2'&gt;ore&gt;&lt;/a&gt;&gt; &lt;/p&gt;</v>
      </c>
    </row>
    <row r="20" spans="2:6" ht="36" x14ac:dyDescent="0.25">
      <c r="C20" s="21" t="s">
        <v>40</v>
      </c>
      <c r="D20" s="3"/>
      <c r="F20" s="9" t="str">
        <f>"&lt;h5&gt;"&amp;C20&amp;"&lt;/h5&gt;"</f>
        <v>&lt;h5&gt;White paper explores the benefits of direct potable reuse&lt;/h5&gt;</v>
      </c>
    </row>
    <row r="21" spans="2:6" ht="90" x14ac:dyDescent="0.25">
      <c r="B21" t="str">
        <f>[1]!modEmail.GetURL(C21)</f>
        <v>https://www.watereuse.org/product/14-08-1</v>
      </c>
      <c r="C21" s="3" t="s">
        <v>41</v>
      </c>
      <c r="D21" s="5"/>
      <c r="F21" s="9" t="str">
        <f>"&lt;p&gt;" &amp; LEFT(C21,LEN(C21)-6)&amp;" &lt;a href='"&amp;B21&amp;"'&gt;"&amp;MID(C21,LEN(C21)-5,4)&amp;"&lt;/a&gt;"&amp;RIGHT(C21,2)&amp;"&lt;/p&gt;"</f>
        <v>&lt;p&gt;Research by the WateReuse Association finds that potable reuse compares favorably with other new water supply alternatives in terms of cost, energy requirements, environmental considerations, and reliability. The white paper is available as a free download  &lt;a href='https://www.watereuse.org/product/14-08-1'&gt;here&lt;/a&gt;. &lt;/p&gt;</v>
      </c>
    </row>
    <row r="22" spans="2:6" ht="36" x14ac:dyDescent="0.25">
      <c r="C22" s="21" t="s">
        <v>42</v>
      </c>
      <c r="D22" s="3"/>
      <c r="F22" s="9" t="str">
        <f>"&lt;h5&gt;"&amp;C22&amp;"&lt;/h5&gt;"</f>
        <v>&lt;h5&gt;ICC 2015-2017 code development cycle begins&lt;/h5&gt;</v>
      </c>
    </row>
    <row r="23" spans="2:6" ht="105" x14ac:dyDescent="0.25">
      <c r="B23" t="str">
        <f>[1]!modEmail.GetURL(C23)</f>
        <v>https://av.iccsafe.org/eweb/DynamicPage.aspx?Site=icc-cdp&amp;WebCode=LoginRequired&amp;URL_success=https%3A%2F%2Fcdpaccess.com%2F%2F%3FToken%3D%7BToken%7D</v>
      </c>
      <c r="C23" s="3" t="s">
        <v>52</v>
      </c>
      <c r="D23" s="3"/>
      <c r="F23" s="9" t="str">
        <f>"&lt;p&gt;" &amp; LEFT(C23,LEN(C23)-6)&amp;" &lt;a href='"&amp;B23&amp;"'&gt;"&amp;MID(C23,LEN(C23)-5,4)&amp;"&lt;/a&gt;"&amp;RIGHT(C23,2)&amp;"&lt;/p&gt;"</f>
        <v>&lt;p&gt;Proposed changes to Group A codes, which include the International Plumbing, Mechanical, Fuel Gas, and Swimming Pool and Spa Codes, are due by January 12. Proposals can be submitted online at cdpAC &lt;a href='https://av.iccsafe.org/eweb/DynamicPage.aspx?Site=icc-cdp&amp;WebCode=LoginRequired&amp;URL_success=https%3A%2F%2Fcdpaccess.com%2F%2F%3FToken%3D%7BToken%7D'&gt;CESS&lt;/a&gt;. &lt;/p&gt;</v>
      </c>
    </row>
    <row r="24" spans="2:6" ht="60" x14ac:dyDescent="0.25">
      <c r="B24" t="str">
        <f>[1]!modEmail.GetURL(C24)</f>
        <v>https://ww2.eventrebels.com/er/EventHomePage/CustomPage.jsp?ActivityID=12038&amp;ItemID=46216</v>
      </c>
      <c r="C24" s="3" t="s">
        <v>53</v>
      </c>
      <c r="D24" s="5"/>
      <c r="F24" s="9" t="str">
        <f>"&lt;p&gt;" &amp; LEFT(C24,LEN(C24)-6)&amp;" &lt;a href='"&amp;B24&amp;"'&gt;"&amp;MID(C24,LEN(C24)-5,4)&amp;"&lt;/a&gt;"&amp;RIGHT(C24,2)&amp;"&lt;/p&gt;"</f>
        <v>&lt;p&gt;Registration for the Committee Action Hearings being held April 19-30 in Memphis is open  &lt;a href='https://ww2.eventrebels.com/er/EventHomePage/CustomPage.jsp?ActivityID=12038&amp;ItemID=46216'&gt;here&lt;/a&gt;. &lt;/p&gt;</v>
      </c>
    </row>
    <row r="25" spans="2:6" ht="36" x14ac:dyDescent="0.25">
      <c r="C25" s="21" t="s">
        <v>43</v>
      </c>
      <c r="D25" s="3"/>
      <c r="F25" s="9" t="str">
        <f>"&lt;h5&gt;"&amp;C25&amp;"&lt;/h5&gt;"</f>
        <v>&lt;h5&gt;ASHRAE announces a call for papers for its 2016 Winter Conference&lt;/h5&gt;</v>
      </c>
    </row>
    <row r="26" spans="2:6" ht="105" x14ac:dyDescent="0.25">
      <c r="B26" t="str">
        <f>[1]!modEmail.GetURL(C26)</f>
        <v>http://ashraem.confex.com/ashraem/w16/cfp.cgi</v>
      </c>
      <c r="C26" s="3" t="s">
        <v>44</v>
      </c>
      <c r="D26" s="4"/>
      <c r="F26" s="9" t="str">
        <f>"&lt;p&gt;" &amp; LEFT(C26,LEN(C26)-6)&amp;" &lt;a href='"&amp;B26&amp;"'&gt;"&amp;MID(C26,LEN(C26)-5,4)&amp;"&lt;/a&gt;"&amp;RIGHT(C26,2)&amp;"&lt;/p&gt;"</f>
        <v>&lt;p&gt;The 2016 ASHRAE Winter Conference will be held January 23-27 in Orlando, and the association will accept presentation proposals until March 23 on topics including design/build, modern residential systems, international design, and cutting-edge technologies, among others. M &lt;a href='http://ashraem.confex.com/ashraem/w16/cfp.cgi'&gt;ore&gt;&lt;/a&gt;&gt; &lt;/p&gt;</v>
      </c>
    </row>
    <row r="27" spans="2:6" ht="75" x14ac:dyDescent="0.25">
      <c r="C27" s="21" t="s">
        <v>46</v>
      </c>
      <c r="D27" s="4"/>
      <c r="F27" s="10" t="str">
        <f>"&lt;h5&gt;&lt;a href='"&amp;C28&amp;"'&gt;"&amp;C27&amp;"&lt;/a&gt;&lt;/h5&gt;"</f>
        <v>&lt;h5&gt;&lt;a href='This issue of the World Plumbing Council’s newsletter features articles on the new Community Plumbing Challenge, the Design for All barrier-free bathroom products competition, and ISH 2015.'&gt;December 2014 World Plumbing Review is now available&lt;/a&gt;&lt;/h5&gt;</v>
      </c>
    </row>
    <row r="28" spans="2:6" ht="60" x14ac:dyDescent="0.25">
      <c r="B28" t="str">
        <f>[1]!modEmail.GetURL(C28)</f>
        <v>http://aspe.org/sites/default/files/webfm/pdfs/WPC_Review_December2014.pdf</v>
      </c>
      <c r="C28" s="3" t="s">
        <v>45</v>
      </c>
      <c r="D28" s="5"/>
      <c r="F28" s="10" t="str">
        <f t="shared" ref="F28" si="0">"&lt;p&gt;"&amp;C28&amp;"&lt;/p&gt;"</f>
        <v>&lt;p&gt;This issue of the World Plumbing Council’s newsletter features articles on the new Community Plumbing Challenge, the Design for All barrier-free bathroom products competition, and ISH 2015.&lt;/p&gt;</v>
      </c>
    </row>
    <row r="29" spans="2:6" x14ac:dyDescent="0.25">
      <c r="B29" t="str">
        <f>[1]!modEmail.GetURL(C29)</f>
        <v/>
      </c>
      <c r="C29" s="6"/>
      <c r="D29" s="3"/>
    </row>
    <row r="30" spans="2:6" x14ac:dyDescent="0.25">
      <c r="C30" s="5"/>
      <c r="D30" s="5"/>
    </row>
    <row r="31" spans="2:6" x14ac:dyDescent="0.25">
      <c r="B31" t="str">
        <f>[1]!modEmail.GetURL(C31)</f>
        <v/>
      </c>
      <c r="C31" s="3"/>
      <c r="D31" s="3"/>
    </row>
    <row r="32" spans="2:6" x14ac:dyDescent="0.25">
      <c r="C32" s="5"/>
      <c r="D32" s="5"/>
    </row>
    <row r="33" spans="2:4" x14ac:dyDescent="0.25">
      <c r="B33" t="str">
        <f>[1]!modEmail.GetURL(C33)</f>
        <v/>
      </c>
      <c r="C33" s="3"/>
      <c r="D33" s="3"/>
    </row>
    <row r="34" spans="2:4" x14ac:dyDescent="0.25">
      <c r="C34" s="5"/>
      <c r="D34" s="5"/>
    </row>
    <row r="35" spans="2:4" x14ac:dyDescent="0.25">
      <c r="C35" s="3"/>
      <c r="D35" s="3"/>
    </row>
    <row r="36" spans="2:4" x14ac:dyDescent="0.25">
      <c r="C36" s="6"/>
      <c r="D36" s="4"/>
    </row>
  </sheetData>
  <hyperlinks>
    <hyperlink ref="C13" r:id="rId1" display="http://www.swnewsmedia.com/big_fish_lifestyle/government/article_55a186a4-d37f-5c06-b846-f3881ea38bc0.html"/>
    <hyperlink ref="C15" r:id="rId2" display="http://www.epa.gov/watersense/products/flushometer-valve-toilets.html"/>
    <hyperlink ref="C17" r:id="rId3" display="http://www1.eere.energy.gov/buildings/appliance_standards/rulemaking.aspx?ruleid=106"/>
    <hyperlink ref="C19" r:id="rId4" display="http://www.nytimes.com/2014/12/11/science/rosetta-mission-data-rules-out-comets-as-a-source-for-earths-water.html?_r=2"/>
    <hyperlink ref="C21" r:id="rId5" display="https://www.watereuse.org/product/14-08-1"/>
    <hyperlink ref="C26" r:id="rId6" display="http://ashraem.confex.com/ashraem/w16/cfp.cgi"/>
    <hyperlink ref="C28" r:id="rId7" display="http://aspe.org/sites/default/files/webfm/pdfs/WPC_Review_December2014.pdf"/>
    <hyperlink ref="C6" r:id="rId8" display="http://www.durbin.senate.gov/public/index.cfm/files/serve?File_id=450fb6d6-5cf6-4bbc-bae4-290030025908"/>
    <hyperlink ref="C7" r:id="rId9" display="http://www.wateraid.org/us/the-water-story/our-approach/policy-and-advocacy/the-water-for-the-world-act"/>
    <hyperlink ref="C9" r:id="rId10" display="http://water.epa.gov/lawsregs/rulesregs/sdwa/index.cfm"/>
    <hyperlink ref="C10" r:id="rId11" display="http://www.slate.com/articles/health_and_science/science/2014/12/safe_drinking_water_act_anniversary_how_to_keep_tap_water_free_of_pollution.html"/>
    <hyperlink ref="C23" r:id="rId12" display="https://av.iccsafe.org/eweb/DynamicPage.aspx?Site=icc-cdp&amp;WebCode=LoginRequired&amp;URL_success=https%3A%2F%2Fcdpaccess.com%2F%2F%3FToken%3D%7BToken%7D"/>
    <hyperlink ref="C24" r:id="rId13" display="https://ww2.eventrebels.com/er/EventHomePage/CustomPage.jsp?ActivityID=12038&amp;ItemID=46216"/>
  </hyperlinks>
  <pageMargins left="0.7" right="0.7" top="0.75" bottom="0.75" header="0.3" footer="0.3"/>
  <pageSetup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31"/>
  <sheetViews>
    <sheetView topLeftCell="D1" workbookViewId="0">
      <selection activeCell="F9" sqref="F9:F10"/>
    </sheetView>
  </sheetViews>
  <sheetFormatPr defaultRowHeight="15" x14ac:dyDescent="0.25"/>
  <cols>
    <col min="2" max="2" width="41.140625" customWidth="1"/>
    <col min="3" max="3" width="55.42578125" style="2" customWidth="1"/>
    <col min="4" max="4" width="4.28515625" style="2" customWidth="1"/>
    <col min="5" max="5" width="4.28515625" customWidth="1"/>
    <col min="6" max="6" width="61.42578125" style="2" customWidth="1"/>
  </cols>
  <sheetData>
    <row r="5" spans="2:6" ht="45" x14ac:dyDescent="0.25">
      <c r="B5" s="24"/>
      <c r="C5" s="21" t="s">
        <v>54</v>
      </c>
      <c r="D5" s="21"/>
      <c r="F5" s="10" t="str">
        <f>"&lt;h5&gt;&lt;a href='"&amp;B6&amp;"'&gt;"&amp;C5&amp;"&lt;/a&gt;&lt;/h5&gt;"</f>
        <v>&lt;h5&gt;&lt;a href='http://reports.weforum.org/global-risks-2015/'&gt;Water crises ranked as the greatest risk facing the world&lt;/a&gt;&lt;/h5&gt;</v>
      </c>
    </row>
    <row r="6" spans="2:6" ht="75" x14ac:dyDescent="0.25">
      <c r="B6" s="24" t="str">
        <f>[1]!modEmail.GetURL(C6)</f>
        <v>http://reports.weforum.org/global-risks-2015/</v>
      </c>
      <c r="C6" s="3" t="s">
        <v>55</v>
      </c>
      <c r="D6" s="3"/>
      <c r="F6" s="10" t="str">
        <f>"&lt;p&gt;"&amp;C6&amp;"&lt;/p&gt;"</f>
        <v>&lt;p&gt;For the first time, water crises took the top spot in terms of the risk's impact, which is a measure of potential devastation, in the World Economic Forum’s Global Risks Report. Also for the first time, more environmental risks were ranked among the top than economic ones. &lt;/p&gt;</v>
      </c>
    </row>
    <row r="7" spans="2:6" ht="60" x14ac:dyDescent="0.25">
      <c r="B7" s="24"/>
      <c r="C7" s="21" t="s">
        <v>56</v>
      </c>
      <c r="D7" s="21"/>
      <c r="F7" s="10" t="str">
        <f>"&lt;h5&gt;&lt;a href='"&amp;B8&amp;"'&gt;"&amp;C7&amp;"&lt;/a&gt;&lt;/h5&gt;"</f>
        <v>&lt;h5&gt;&lt;a href='http://skyscrapercenter.com/research/CTBUH_ResearchReport_2014YearInReview.pdf'&gt;2014 was a record-breaking year for high-rise construction&lt;/a&gt;&lt;/h5&gt;</v>
      </c>
    </row>
    <row r="8" spans="2:6" ht="105" x14ac:dyDescent="0.25">
      <c r="B8" s="24" t="str">
        <f>[1]!modEmail.GetURL(C8)</f>
        <v>http://skyscrapercenter.com/research/CTBUH_ResearchReport_2014YearInReview.pdf</v>
      </c>
      <c r="C8" s="3" t="s">
        <v>57</v>
      </c>
      <c r="D8" s="3"/>
      <c r="F8" s="10" t="str">
        <f>"&lt;p&gt;"&amp;C8&amp;"&lt;/p&gt;"</f>
        <v>&lt;p&gt;Last year, 97 buildings of 200 meters (656 feet) or more were completed around the world, including 11 supertalls (300 meters or more), according to the Council on Tall Buildings and Urban Habitat’s 2014 Year in Review report. At 541 meters (1,775 feet), One World Trade Center in New York City was the tallest building completed in 2014 and is now the world’s third tallest. &lt;/p&gt;</v>
      </c>
    </row>
    <row r="9" spans="2:6" ht="36" x14ac:dyDescent="0.25">
      <c r="B9" s="24"/>
      <c r="C9" s="21" t="s">
        <v>58</v>
      </c>
      <c r="D9" s="21"/>
      <c r="F9" s="9" t="str">
        <f>"&lt;h5&gt;"&amp;C9&amp;"&lt;/h5&gt;"</f>
        <v>&lt;h5&gt;First zero-net-energy healthcare network produces more energy than it consumes&lt;/h5&gt;</v>
      </c>
    </row>
    <row r="10" spans="2:6" ht="135" x14ac:dyDescent="0.25">
      <c r="B10" s="24" t="str">
        <f>[1]!modEmail.GetURL(C10)</f>
        <v>http://www.gundersenenvision.org/gundersen-reaches-first-days-of-energy-independence</v>
      </c>
      <c r="C10" s="3" t="s">
        <v>59</v>
      </c>
      <c r="D10" s="3"/>
      <c r="F10" s="9" t="str">
        <f>"&lt;p&gt;" &amp; LEFT(C10,LEN(C10)-6)&amp;" &lt;a href='"&amp;B10&amp;"'&gt;"&amp;MID(C10,LEN(C10)-5,5)&amp;"&lt;/a&gt;"&amp;RIGHT(C10,1)&amp;"&lt;/p&gt;"</f>
        <v>&lt;p&gt;Using locally sourced biogas, methane, wood chips, solar panels, geothermal systems, and wind, Gundersen Health System in Wisconsin has reduced its energy consumption by 40 percent (a $2 million annual savings) and achieved energy independence. The network claims to be the first known health system in the nation to offset 100 percent of fossil fuel use with locally produced energy. M &lt;a href='http://www.gundersenenvision.org/gundersen-reaches-first-days-of-energy-independence'&gt;ore&gt;&gt;&lt;/a&gt; &lt;/p&gt;</v>
      </c>
    </row>
    <row r="11" spans="2:6" ht="36" x14ac:dyDescent="0.25">
      <c r="B11" s="24"/>
      <c r="C11" s="21" t="s">
        <v>60</v>
      </c>
      <c r="D11" s="21"/>
      <c r="F11" s="9" t="str">
        <f>"&lt;h5&gt;"&amp;C11&amp;"&lt;/h5&gt;"</f>
        <v>&lt;h5&gt;Input on the definition of zero-energy needed&lt;/h5&gt;</v>
      </c>
    </row>
    <row r="12" spans="2:6" ht="75" x14ac:dyDescent="0.25">
      <c r="B12" s="24" t="str">
        <f>[1]!modEmail.GetURL(C12)</f>
        <v>http://www.regulations.gov/</v>
      </c>
      <c r="C12" s="3" t="s">
        <v>61</v>
      </c>
      <c r="D12" s="3"/>
      <c r="F12" s="9" t="str">
        <f>"&lt;p&gt;" &amp; LEFT(C12,LEN(C12)-6)&amp;" &lt;a href='"&amp;B12&amp;"'&gt;"&amp;MID(C12,LEN(C12)-5,5)&amp;"&lt;/a&gt;"&amp;RIGHT(C12,1)&amp;"&lt;/p&gt;"</f>
        <v>&lt;p&gt;Public comments on the U.S. Department of Energy’s proposed definitions of zero-energy building, zero-energy campus, zero-energy portfolio, and zero-energy community will be accepted until February 20, 2015. M &lt;a href='http://www.regulations.gov/'&gt;ore&gt;&gt;&lt;/a&gt; &lt;/p&gt;</v>
      </c>
    </row>
    <row r="13" spans="2:6" ht="60" x14ac:dyDescent="0.25">
      <c r="B13" s="24"/>
      <c r="C13" s="21" t="s">
        <v>62</v>
      </c>
      <c r="D13" s="21"/>
      <c r="F13" s="10" t="str">
        <f>"&lt;h5&gt;&lt;a href='"&amp;B14&amp;"'&gt;"&amp;C13&amp;"&lt;/a&gt;&lt;/h5&gt;"</f>
        <v>&lt;h5&gt;&lt;a href='https://ashrae.org/membership--conferences/conferences/ashrae-conferences/2015-ashrae-energy-modeling-conference'&gt;ASHRAE seeks presenters for its high-performance buildings conference&lt;/a&gt;&lt;/h5&gt;</v>
      </c>
    </row>
    <row r="14" spans="2:6" ht="75" x14ac:dyDescent="0.25">
      <c r="B14" s="24" t="str">
        <f>[1]!modEmail.GetURL(C14)</f>
        <v>https://ashrae.org/membership--conferences/conferences/ashrae-conferences/2015-ashrae-energy-modeling-conference</v>
      </c>
      <c r="C14" s="3" t="s">
        <v>63</v>
      </c>
      <c r="D14" s="3"/>
      <c r="F14" s="10" t="str">
        <f>"&lt;p&gt;"&amp;C14&amp;"&lt;/p&gt;"</f>
        <v>&lt;p&gt;The 2015 ASHRAE Energy Modeling Conference: Tools for Designing High-Performance Buildings will be held September 30-October 2 in Atlanta, and presentation proposals are now being accepted on modeling techniques for various building systems. &lt;/p&gt;</v>
      </c>
    </row>
    <row r="15" spans="2:6" ht="36" x14ac:dyDescent="0.25">
      <c r="B15" s="24"/>
      <c r="C15" s="21" t="s">
        <v>64</v>
      </c>
      <c r="D15" s="21"/>
      <c r="F15" s="9" t="str">
        <f>"&lt;h5&gt;"&amp;C15&amp;"&lt;/h5&gt;"</f>
        <v>&lt;h5&gt;AWE releases the first phase of its outdoor water savings research initiative&lt;/h5&gt;</v>
      </c>
    </row>
    <row r="16" spans="2:6" ht="90" x14ac:dyDescent="0.25">
      <c r="B16" s="24" t="str">
        <f>[1]!modEmail.GetURL(C16)</f>
        <v>http://www.allianceforwaterefficiency.org/OWSRIrelease.aspx</v>
      </c>
      <c r="C16" s="3" t="s">
        <v>65</v>
      </c>
      <c r="D16" s="3"/>
      <c r="F16" s="9" t="str">
        <f>"&lt;p&gt;" &amp; LEFT(C16,LEN(C16)-6)&amp;" &lt;a href='"&amp;B16&amp;"'&gt;"&amp;MID(C16,LEN(C16)-5,5)&amp;"&lt;/a&gt;"&amp;RIGHT(C16,1)&amp;"&lt;/p&gt;"</f>
        <v>&lt;p&gt;The goal of the Alliance for Water Efficiency’s Outdoor Water Savings Research Program is to develop actionable information and data on the savings potential and actual water savings from a variety of outdoor conservation measures. M &lt;a href='http://www.allianceforwaterefficiency.org/OWSRIrelease.aspx'&gt;ore&gt;&gt;&lt;/a&gt; &lt;/p&gt;</v>
      </c>
    </row>
    <row r="17" spans="2:6" ht="45" x14ac:dyDescent="0.25">
      <c r="B17" s="24"/>
      <c r="C17" s="21" t="s">
        <v>66</v>
      </c>
      <c r="D17" s="21"/>
      <c r="F17" s="10" t="str">
        <f>"&lt;h5&gt;&lt;a href='"&amp;B18&amp;"'&gt;"&amp;C17&amp;"&lt;/a&gt;&lt;/h5&gt;"</f>
        <v>&lt;h5&gt;&lt;a href='http://www.nrdc.org/water/water-loss-reduction.asp'&gt;New website tracks state policies on water leaks&lt;/a&gt;&lt;/h5&gt;</v>
      </c>
    </row>
    <row r="18" spans="2:6" ht="75" x14ac:dyDescent="0.25">
      <c r="B18" s="24" t="str">
        <f>[1]!modEmail.GetURL(C18)</f>
        <v>http://www.nrdc.org/water/water-loss-reduction.asp</v>
      </c>
      <c r="C18" s="3" t="s">
        <v>67</v>
      </c>
      <c r="D18" s="3"/>
      <c r="F18" s="10" t="str">
        <f>"&lt;p&gt;"&amp;C18&amp;"&lt;/p&gt;"</f>
        <v>&lt;p&gt;Cutting Our Losses, a new website from the Natural Resources Defense Council, includes an interactive U.S. map that tracks state policies on reporting and reducing urban water losses, as well as links to local water loss reports and water audits. &lt;/p&gt;</v>
      </c>
    </row>
    <row r="19" spans="2:6" ht="60" x14ac:dyDescent="0.25">
      <c r="B19" s="24"/>
      <c r="C19" s="21" t="s">
        <v>68</v>
      </c>
      <c r="D19" s="21"/>
      <c r="F19" s="10" t="str">
        <f>"&lt;h5&gt;&lt;a href='"&amp;B20&amp;"'&gt;"&amp;C19&amp;"&lt;/a&gt;&lt;/h5&gt;"</f>
        <v>&lt;h5&gt;&lt;a href='http://water.epa.gov/infrastructure/waterfinancecenter.cfm'&gt;EPA launches finance center to improve water and wastewater infrastructure&lt;/a&gt;&lt;/h5&gt;</v>
      </c>
    </row>
    <row r="20" spans="2:6" ht="75" x14ac:dyDescent="0.25">
      <c r="B20" s="24" t="str">
        <f>[1]!modEmail.GetURL(C20)</f>
        <v>http://water.epa.gov/infrastructure/waterfinancecenter.cfm</v>
      </c>
      <c r="C20" s="3" t="s">
        <v>69</v>
      </c>
      <c r="D20" s="3"/>
      <c r="F20" s="10" t="str">
        <f>"&lt;p&gt;"&amp;C20&amp;"&lt;/p&gt;"</f>
        <v>&lt;p&gt;The Water Infrastructure and Resiliency Finance Center today to help communities across the country improve their wastewater, drinking water and stormwater systems, particularly through innovative financing and by building resilience to climate change. &lt;/p&gt;</v>
      </c>
    </row>
    <row r="21" spans="2:6" ht="36" x14ac:dyDescent="0.25">
      <c r="B21" s="24"/>
      <c r="C21" s="21" t="s">
        <v>70</v>
      </c>
      <c r="D21" s="21"/>
      <c r="F21" s="9" t="str">
        <f>"&lt;h5&gt;"&amp;C21&amp;"&lt;/h5&gt;"</f>
        <v>&lt;h5&gt;UN conference discusses water and sustainable development&lt;/h5&gt;</v>
      </c>
    </row>
    <row r="22" spans="2:6" ht="75" x14ac:dyDescent="0.25">
      <c r="B22" s="24" t="str">
        <f>[1]!modEmail.GetURL(C22)</f>
        <v>http://www.un.org/waterforlifedecade/waterandsustainabledevelopment2015/index.shtml</v>
      </c>
      <c r="C22" s="3" t="s">
        <v>71</v>
      </c>
      <c r="D22" s="3"/>
      <c r="F22" s="9" t="str">
        <f>"&lt;p&gt;" &amp; LEFT(C22,LEN(C22)-6)&amp;" &lt;a href='"&amp;B22&amp;"'&gt;"&amp;MID(C22,LEN(C22)-5,5)&amp;"&lt;/a&gt;"&amp;RIGHT(C22,1)&amp;"&lt;/p&gt;"</f>
        <v>&lt;p&gt;Video recordings of sessions and other information from the recent 2015 UN-Water International Conference are now available  &lt;a href='http://www.un.org/waterforlifedecade/waterandsustainabledevelopment2015/index.shtml'&gt;here.&lt;/a&gt; &lt;/p&gt;</v>
      </c>
    </row>
    <row r="23" spans="2:6" ht="45" x14ac:dyDescent="0.25">
      <c r="B23" s="24"/>
      <c r="C23" s="21" t="s">
        <v>72</v>
      </c>
      <c r="D23" s="21"/>
      <c r="F23" s="10" t="str">
        <f>"&lt;h5&gt;&lt;a href='"&amp;B24&amp;"'&gt;"&amp;C23&amp;"&lt;/a&gt;&lt;/h5&gt;"</f>
        <v>&lt;h5&gt;&lt;a href='http://www.awwa.org/publications/journal-awwa.aspx'&gt;AWWA Journal articles are now available for free&lt;/a&gt;&lt;/h5&gt;</v>
      </c>
    </row>
    <row r="24" spans="2:6" ht="60" x14ac:dyDescent="0.25">
      <c r="B24" s="24" t="str">
        <f>[1]!modEmail.GetURL(C24)</f>
        <v>http://www.awwa.org/publications/journal-awwa.aspx</v>
      </c>
      <c r="C24" s="3" t="s">
        <v>73</v>
      </c>
      <c r="D24" s="3"/>
      <c r="F24" s="10" t="str">
        <f>"&lt;p&gt;"&amp;C24&amp;"&lt;/p&gt;"</f>
        <v>&lt;p&gt;All peer-reviewed articles in Journal-American Water Works Association published after January 1, 2015 are now available at no cost to view online and download. Archived articles will be available later this year. &lt;/p&gt;</v>
      </c>
    </row>
    <row r="25" spans="2:6" ht="30" x14ac:dyDescent="0.25">
      <c r="B25" s="24"/>
      <c r="C25" s="21" t="s">
        <v>74</v>
      </c>
      <c r="D25" s="21"/>
      <c r="F25" s="10" t="str">
        <f>"&lt;h5&gt;&lt;a href='"&amp;B26&amp;"'&gt;"&amp;C25&amp;"&lt;/a&gt;&lt;/h5&gt;"</f>
        <v>&lt;h5&gt;&lt;a href='mailto:info@arcsa.org'&gt;ARCSA seeks instructors&lt;/a&gt;&lt;/h5&gt;</v>
      </c>
    </row>
    <row r="26" spans="2:6" ht="60" x14ac:dyDescent="0.25">
      <c r="B26" s="24" t="str">
        <f>[1]!modEmail.GetURL(C26)</f>
        <v>mailto:info@arcsa.org</v>
      </c>
      <c r="C26" s="3" t="s">
        <v>75</v>
      </c>
      <c r="D26" s="3"/>
      <c r="F26" s="10" t="str">
        <f>"&lt;p&gt;"&amp;C26&amp;"&lt;/p&gt;"</f>
        <v>&lt;p&gt;The American Rainwater Catchment Systems Association is looking for ARCSA APs to help teach the ARCSA AP Workshop. To submit a resume or for more information, contact info@arcsa.org.&lt;/p&gt;</v>
      </c>
    </row>
    <row r="27" spans="2:6" x14ac:dyDescent="0.25">
      <c r="C27" s="4"/>
      <c r="D27" s="4"/>
    </row>
    <row r="28" spans="2:6" x14ac:dyDescent="0.25">
      <c r="B28" t="str">
        <f>[1]!modEmail.GetURL(C28)</f>
        <v/>
      </c>
      <c r="C28" s="3"/>
      <c r="D28" s="3"/>
    </row>
    <row r="29" spans="2:6" x14ac:dyDescent="0.25">
      <c r="C29" s="5"/>
      <c r="D29" s="5"/>
    </row>
    <row r="30" spans="2:6" x14ac:dyDescent="0.25">
      <c r="C30" s="3"/>
      <c r="D30" s="3"/>
    </row>
    <row r="31" spans="2:6" x14ac:dyDescent="0.25">
      <c r="C31" s="4"/>
      <c r="D31" s="4"/>
    </row>
  </sheetData>
  <hyperlinks>
    <hyperlink ref="C6" r:id="rId1" display="http://reports.weforum.org/global-risks-2015/"/>
    <hyperlink ref="C8" r:id="rId2" display="http://skyscrapercenter.com/research/CTBUH_ResearchReport_2014YearInReview.pdf"/>
    <hyperlink ref="C10" r:id="rId3" display="http://www.gundersenenvision.org/gundersen-reaches-first-days-of-energy-independence"/>
    <hyperlink ref="C12" r:id="rId4" location="!docketDetail;D=EERE-2014-BT-BLDG-0050" display="http://www.regulations.gov/ - !docketDetail;D=EERE-2014-BT-BLDG-0050"/>
    <hyperlink ref="C14" r:id="rId5" display="https://ashrae.org/membership--conferences/conferences/ashrae-conferences/2015-ashrae-energy-modeling-conference"/>
    <hyperlink ref="C16" r:id="rId6" display="http://www.allianceforwaterefficiency.org/OWSRIrelease.aspx"/>
    <hyperlink ref="C18" r:id="rId7" display="http://www.nrdc.org/water/water-loss-reduction.asp"/>
    <hyperlink ref="C20" r:id="rId8" display="http://water.epa.gov/infrastructure/waterfinancecenter.cfm"/>
    <hyperlink ref="C22" r:id="rId9" display="http://www.un.org/waterforlifedecade/waterandsustainabledevelopment2015/index.shtml"/>
    <hyperlink ref="C24" r:id="rId10" display="http://www.awwa.org/publications/journal-awwa.aspx"/>
    <hyperlink ref="C26" r:id="rId11" display="mailto:info@arcsa.org"/>
  </hyperlinks>
  <pageMargins left="0.7" right="0.7" top="0.75" bottom="0.75" header="0.3" footer="0.3"/>
  <pageSetup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28"/>
  <sheetViews>
    <sheetView topLeftCell="C18" workbookViewId="0">
      <selection activeCell="F21" sqref="D5:F21"/>
    </sheetView>
  </sheetViews>
  <sheetFormatPr defaultRowHeight="15" x14ac:dyDescent="0.25"/>
  <cols>
    <col min="2" max="2" width="41.140625" customWidth="1"/>
    <col min="3" max="3" width="55.42578125" style="2" customWidth="1"/>
    <col min="4" max="4" width="5.5703125" style="2" customWidth="1"/>
    <col min="5" max="5" width="5.5703125" customWidth="1"/>
    <col min="6" max="6" width="61.42578125" style="2" customWidth="1"/>
  </cols>
  <sheetData>
    <row r="5" spans="2:6" ht="45" x14ac:dyDescent="0.25">
      <c r="B5" s="24"/>
      <c r="C5" s="21" t="s">
        <v>76</v>
      </c>
      <c r="D5" s="5"/>
      <c r="F5" s="10" t="str">
        <f>"&lt;h5&gt;&lt;a href='"&amp;B6&amp;"'&gt;"&amp;C5&amp;"&lt;/a&gt;&lt;/h5&gt;"</f>
        <v>&lt;h5&gt;&lt;a href='https://www.facebook.com/WorldPlumbingDay'&gt;Celebrate World Plumbing Day next Wednesday&lt;/a&gt;&lt;/h5&gt;</v>
      </c>
    </row>
    <row r="6" spans="2:6" ht="105" x14ac:dyDescent="0.25">
      <c r="B6" s="24" t="str">
        <f>[1]!modEmail.GetURL(C6)</f>
        <v>https://www.facebook.com/WorldPlumbingDay</v>
      </c>
      <c r="C6" s="3" t="s">
        <v>77</v>
      </c>
      <c r="D6" s="3"/>
      <c r="F6" s="10" t="str">
        <f>"&lt;p&gt;"&amp;C6&amp;"&lt;/p&gt;"</f>
        <v>&lt;p&gt;World Plumbing Day, held annually on March 11, was initiated by the World Plumbing Council to highlight the essential role plumbing plays in protecting the health and safety of modern society. Organizations around the world will be holding events to emphasize the importance of the work the plumbing industry contributes every day to alleviate water concerns. &lt;/p&gt;</v>
      </c>
    </row>
    <row r="7" spans="2:6" ht="30" x14ac:dyDescent="0.25">
      <c r="B7" s="24"/>
      <c r="C7" s="21" t="s">
        <v>78</v>
      </c>
      <c r="D7" s="5"/>
      <c r="F7" s="9" t="str">
        <f>"&lt;h5&gt;"&amp;C7&amp;"&lt;/h5&gt;"</f>
        <v>&lt;h5&gt;Sustainable building guidelines to be aligned&lt;/h5&gt;</v>
      </c>
    </row>
    <row r="8" spans="2:6" ht="135" x14ac:dyDescent="0.25">
      <c r="B8" s="24" t="str">
        <f>[1]!modEmail.GetURL(C8)</f>
        <v>http://www.iccsafe.org/newsroom/Pages/022315-IgCC-LEED.aspx?usertoken=%7Btoken%7D&amp;Site=icc</v>
      </c>
      <c r="C8" s="3" t="s">
        <v>79</v>
      </c>
      <c r="D8" s="5"/>
      <c r="F8" s="9" t="str">
        <f>"&lt;p&gt;" &amp; LEFT(C8,LEN(C8)-7)&amp;" &lt;a href='"&amp;B8&amp;"'&gt;"&amp;MID(C8,LEN(C8)-6,6)&amp;"&lt;/a&gt;"&amp;RIGHT(C8,1)&amp;"&lt;/p&gt;"</f>
        <v>&lt;p&gt;ICC, ASHRAE, and the USGBC have announced a new initiative to consolidate the International Green Construction Code and Standard 189.1 into one regulatory tool and coordinate the requirements with the LEED green building system to simplify the sustainable construction industry.  &lt;a href='http://www.iccsafe.org/newsroom/Pages/022315-IgCC-LEED.aspx?usertoken=%7Btoken%7D&amp;Site=icc'&gt;More&gt;&gt;&lt;/a&gt; &lt;/p&gt;</v>
      </c>
    </row>
    <row r="9" spans="2:6" ht="105" x14ac:dyDescent="0.25">
      <c r="B9" s="24" t="str">
        <f>[1]!modEmail.GetURL(C9)</f>
        <v>https://www.ashrae.org/standards-research--technology/standards-forms--procedures</v>
      </c>
      <c r="C9" s="3" t="s">
        <v>80</v>
      </c>
      <c r="D9" s="3"/>
      <c r="F9" s="9" t="str">
        <f>"&lt;p&gt;" &amp; LEFT(C9,LEN(C9)-6)&amp;" &lt;a href='"&amp;B9&amp;"'&gt;"&amp;MID(C9,LEN(C9)-5,5)&amp;"&lt;/a&gt;"&amp;RIGHT(C9,1)&amp;"&lt;/p&gt;"</f>
        <v>&lt;p&gt;As part of this initiative, a call for members has been announced for the SSPC 189.1 Project Committee. Persons interested in serving on this ASHRAE committee can obtain the necessary forms and information here. The deadline for applications is Marc &lt;a href='https://www.ashrae.org/standards-research--technology/standards-forms--procedures'&gt;h 27.&lt;/a&gt; &lt;/p&gt;</v>
      </c>
    </row>
    <row r="10" spans="2:6" ht="36" x14ac:dyDescent="0.25">
      <c r="B10" s="24"/>
      <c r="C10" s="21" t="s">
        <v>81</v>
      </c>
      <c r="D10" s="5"/>
      <c r="F10" s="9" t="str">
        <f>"&lt;h5&gt;"&amp;C10&amp;"&lt;/h5&gt;"</f>
        <v>&lt;h5&gt;Updated pressurized flushing device standard is now available&lt;/h5&gt;</v>
      </c>
    </row>
    <row r="11" spans="2:6" ht="105" x14ac:dyDescent="0.25">
      <c r="B11" s="24" t="str">
        <f>[1]!modEmail.GetURL(C11)</f>
        <v>http://iapmo.org/Press Releases/2015-02-20 ASSE-ASME-CSA 1037.pdf</v>
      </c>
      <c r="C11" s="3" t="s">
        <v>82</v>
      </c>
      <c r="D11" s="3"/>
      <c r="F11" s="9" t="str">
        <f>"&lt;p&gt;" &amp; LEFT(C11,LEN(C11)-7)&amp;" &lt;a href='"&amp;B11&amp;"'&gt;"&amp;MID(C11,LEN(C11)-6,6)&amp;"&lt;/a&gt;"&amp;RIGHT(C11,1)&amp;"&lt;/p&gt;"</f>
        <v>&lt;p&gt;ASSE, ASME, and CSA Group have harmonized performance standards for U.S. and Canadian manufacturers of these devices as well as testing and certification requirements for third-party agencies in the newest version of ASSE 1037/ASME A112.1037/CSA B125.37.  &lt;a href='http://iapmo.org/Press Releases/2015-02-20 ASSE-ASME-CSA 1037.pdf'&gt;More&gt;&gt;&lt;/a&gt; &lt;/p&gt;</v>
      </c>
    </row>
    <row r="12" spans="2:6" ht="36" x14ac:dyDescent="0.25">
      <c r="B12" s="24"/>
      <c r="C12" s="21" t="s">
        <v>83</v>
      </c>
      <c r="D12" s="5"/>
      <c r="F12" s="9" t="str">
        <f t="shared" ref="F12:F19" si="0">"&lt;h5&gt;"&amp;C12&amp;"&lt;/h5&gt;"</f>
        <v>&lt;h5&gt;Energy-efficiency standard for existing buildings published&lt;/h5&gt;</v>
      </c>
    </row>
    <row r="13" spans="2:6" ht="105" x14ac:dyDescent="0.25">
      <c r="B13" s="24" t="str">
        <f>[1]!modEmail.GetURL(C13)</f>
        <v>https://ashrae.org/news/2015/ashrae-ies-publish-updated-standard-on-energy-efficiency-in-existing-buildings</v>
      </c>
      <c r="C13" s="3" t="s">
        <v>84</v>
      </c>
      <c r="D13" s="3"/>
      <c r="F13" s="9" t="str">
        <f>"&lt;p&gt;" &amp; LEFT(C13,LEN(C13)-7)&amp;" &lt;a href='"&amp;B13&amp;"'&gt;"&amp;MID(C13,LEN(C13)-6,6)&amp;"&lt;/a&gt;"&amp;RIGHT(C13,1)&amp;"&lt;/p&gt;"</f>
        <v>&lt;p&gt;ANSI/ASHRAE/IES Standard 100-2015 identifies requirements for buildings undergoing retrofits that do not fall under the scope of either ANSI/ASHRAE/IES Standard 90.1: Energy Standard for Buildings Except Low-Rise Residential Buildings or ANSI/ASHRAE/IES Standard 90.2: Energy Standard for Low-Rise Residential Buildings.  &lt;a href='https://ashrae.org/news/2015/ashrae-ies-publish-updated-standard-on-energy-efficiency-in-existing-buildings'&gt;More&gt;&gt;&lt;/a&gt; &lt;/p&gt;</v>
      </c>
    </row>
    <row r="14" spans="2:6" ht="36" x14ac:dyDescent="0.25">
      <c r="B14" s="24"/>
      <c r="C14" s="21" t="s">
        <v>85</v>
      </c>
      <c r="D14" s="5"/>
      <c r="F14" s="9" t="str">
        <f t="shared" ref="F14:F19" si="1">"&lt;h5&gt;"&amp;C14&amp;"&lt;/h5&gt;"</f>
        <v>&lt;h5&gt;Revised ground source heat pump book offers cost-saving design strategies&lt;/h5&gt;</v>
      </c>
    </row>
    <row r="15" spans="2:6" ht="105" x14ac:dyDescent="0.25">
      <c r="B15" s="24" t="str">
        <f>[1]!modEmail.GetURL(C15)</f>
        <v>https://www.ashrae.org/news/2015/ashrae-publishes-revision-of-ground-source-heat-pump-book</v>
      </c>
      <c r="C15" s="3" t="s">
        <v>86</v>
      </c>
      <c r="D15" s="3"/>
      <c r="F15" s="9" t="str">
        <f>"&lt;p&gt;" &amp; LEFT(C15,LEN(C15)-7)&amp;" &lt;a href='"&amp;B15&amp;"'&gt;"&amp;MID(C15,LEN(C15)-6,6)&amp;"&lt;/a&gt;"&amp;RIGHT(C15,1)&amp;"&lt;/p&gt;"</f>
        <v>&lt;p&gt;Geothermal Heating and Cooling: Design of Ground-Source Heat Pump Systems, published by ASHRAE, includes benchmarks, design strategies, and information necessary for engineers to configure the most efficient and cost-effective systems and avoid problems.  &lt;a href='https://www.ashrae.org/news/2015/ashrae-publishes-revision-of-ground-source-heat-pump-book'&gt;More&gt;&gt;&lt;/a&gt; &lt;/p&gt;</v>
      </c>
    </row>
    <row r="16" spans="2:6" ht="36" x14ac:dyDescent="0.25">
      <c r="B16" s="24"/>
      <c r="C16" s="21" t="s">
        <v>87</v>
      </c>
      <c r="D16" s="5"/>
      <c r="F16" s="9" t="str">
        <f t="shared" ref="F16:F19" si="2">"&lt;h5&gt;"&amp;C16&amp;"&lt;/h5&gt;"</f>
        <v>&lt;h5&gt;Shale wastewater treatment standard released&lt;/h5&gt;</v>
      </c>
    </row>
    <row r="17" spans="2:6" ht="105" x14ac:dyDescent="0.25">
      <c r="B17" s="24" t="str">
        <f>[1]!modEmail.GetURL(C17)</f>
        <v>https://www.sustainableshale.org/wp-content/uploads/2015/02/Press-release-Water-Standard-Draft-2-27-15-FINAL.pdf</v>
      </c>
      <c r="C17" s="3" t="s">
        <v>88</v>
      </c>
      <c r="D17" s="3"/>
      <c r="F17" s="9" t="str">
        <f>"&lt;p&gt;" &amp; LEFT(C17,LEN(C17)-7)&amp;" &lt;a href='"&amp;B17&amp;"'&gt;"&amp;MID(C17,LEN(C17)-6,6)&amp;"&lt;/a&gt;"&amp;RIGHT(C17,1)&amp;"&lt;/p&gt;"</f>
        <v>&lt;p&gt;Performance Standard 1 by the Center for Sustainable Shale Development now addresses conditions necessary for the safe surface discharge of treated shale wastewater.  &lt;a href='https://www.sustainableshale.org/wp-content/uploads/2015/02/Press-release-Water-Standard-Draft-2-27-15-FINAL.pdf'&gt;More&gt;&gt;&lt;/a&gt; &lt;/p&gt;</v>
      </c>
    </row>
    <row r="18" spans="2:6" ht="36" x14ac:dyDescent="0.25">
      <c r="B18" s="24"/>
      <c r="C18" s="21" t="s">
        <v>89</v>
      </c>
      <c r="D18" s="5"/>
      <c r="F18" s="9" t="str">
        <f t="shared" ref="F18:F19" si="3">"&lt;h5&gt;"&amp;C18&amp;"&lt;/h5&gt;"</f>
        <v>&lt;h5&gt;New publication defines responsible water stewardship for the mining industry&lt;/h5&gt;</v>
      </c>
    </row>
    <row r="19" spans="2:6" ht="105" x14ac:dyDescent="0.25">
      <c r="B19" s="24" t="str">
        <f>[1]!modEmail.GetURL(C19)</f>
        <v>http://www.icmm.com/news-and-events/news/publication-of-practical-guide-to-catchment-based-water-management-defines-responsible-water-stewardship-for-the-mining-industry</v>
      </c>
      <c r="C19" s="3" t="s">
        <v>90</v>
      </c>
      <c r="D19" s="3"/>
      <c r="F19" s="9" t="str">
        <f>"&lt;p&gt;" &amp; LEFT(C19,LEN(C19)-7)&amp;" &lt;a href='"&amp;B19&amp;"'&gt;"&amp;MID(C19,LEN(C19)-6,6)&amp;"&lt;/a&gt;"&amp;RIGHT(C19,1)&amp;"&lt;/p&gt;"</f>
        <v>&lt;p&gt;Practical Guide to Catchment-Based Water Management sets out a comprehensive and systematic approach for identifying, evaluating, and responding to water-related risks for the mining and metals industry. &lt;a href='http://www.icmm.com/news-and-events/news/publication-of-practical-guide-to-catchment-based-water-management-defines-responsible-water-stewardship-for-the-mining-industry'&gt; More&gt;&lt;/a&gt;&gt;&lt;/p&gt;</v>
      </c>
    </row>
    <row r="20" spans="2:6" ht="45" x14ac:dyDescent="0.25">
      <c r="B20" s="24"/>
      <c r="C20" s="21" t="s">
        <v>0</v>
      </c>
      <c r="D20" s="5"/>
      <c r="F20" s="10" t="str">
        <f>"&lt;h5&gt;&lt;a href='"&amp;B21&amp;"'&gt;"&amp;C20&amp;"&lt;/a&gt;&lt;/h5&gt;"</f>
        <v>&lt;h5&gt;&lt;a href='https://ashrae.org/membership--conferences/conferences/2015-ashrae-annual-conference'&gt;Registration is open for ASHRAE's annual conference&lt;/a&gt;&lt;/h5&gt;</v>
      </c>
    </row>
    <row r="21" spans="2:6" ht="90" x14ac:dyDescent="0.25">
      <c r="B21" s="24" t="str">
        <f>[1]!modEmail.GetURL(C21)</f>
        <v>https://ashrae.org/membership--conferences/conferences/2015-ashrae-annual-conference</v>
      </c>
      <c r="C21" s="3" t="s">
        <v>91</v>
      </c>
      <c r="D21" s="3"/>
      <c r="F21" s="10" t="str">
        <f>"&lt;p&gt;"&amp;C21&amp;"&lt;/p&gt;"</f>
        <v>&lt;p&gt;Being held in Atlanta on June 27 to July 1, ASHRAE's 2015 Annual Conference will focus on the design, construction, and operation of high-performance buildings. The early bird registration rate ends April 26.&lt;/p&gt;</v>
      </c>
    </row>
    <row r="22" spans="2:6" x14ac:dyDescent="0.25">
      <c r="C22" s="4"/>
      <c r="D22" s="4"/>
    </row>
    <row r="23" spans="2:6" x14ac:dyDescent="0.25">
      <c r="C23" s="3"/>
      <c r="D23" s="3"/>
    </row>
    <row r="24" spans="2:6" x14ac:dyDescent="0.25">
      <c r="C24" s="5"/>
      <c r="D24" s="5"/>
    </row>
    <row r="25" spans="2:6" x14ac:dyDescent="0.25">
      <c r="C25" s="3"/>
      <c r="D25" s="3"/>
    </row>
    <row r="26" spans="2:6" x14ac:dyDescent="0.25">
      <c r="C26" s="5"/>
      <c r="D26" s="5"/>
    </row>
    <row r="27" spans="2:6" x14ac:dyDescent="0.25">
      <c r="C27" s="3"/>
      <c r="D27" s="3"/>
    </row>
    <row r="28" spans="2:6" x14ac:dyDescent="0.25">
      <c r="C28" s="4"/>
      <c r="D28" s="4"/>
    </row>
  </sheetData>
  <hyperlinks>
    <hyperlink ref="C6" r:id="rId1" display="https://www.facebook.com/WorldPlumbingDay"/>
    <hyperlink ref="C8" r:id="rId2" display="http://www.iccsafe.org/newsroom/Pages/022315-IgCC-LEED.aspx?usertoken=%7Btoken%7D&amp;Site=icc"/>
    <hyperlink ref="C9" r:id="rId3" display="https://www.ashrae.org/standards-research--technology/standards-forms--procedures"/>
    <hyperlink ref="C11" r:id="rId4" display="http://iapmo.org/Press Releases/2015-02-20 ASSE-ASME-CSA 1037.pdf"/>
    <hyperlink ref="C13" r:id="rId5" display="https://ashrae.org/news/2015/ashrae-ies-publish-updated-standard-on-energy-efficiency-in-existing-buildings"/>
    <hyperlink ref="C15" r:id="rId6" display="https://www.ashrae.org/news/2015/ashrae-publishes-revision-of-ground-source-heat-pump-book"/>
    <hyperlink ref="C17" r:id="rId7" display="https://www.sustainableshale.org/wp-content/uploads/2015/02/Press-release-Water-Standard-Draft-2-27-15-FINAL.pdf"/>
    <hyperlink ref="C19" r:id="rId8" display="http://www.icmm.com/news-and-events/news/publication-of-practical-guide-to-catchment-based-water-management-defines-responsible-water-stewardship-for-the-mining-industry"/>
    <hyperlink ref="C21" r:id="rId9" display="https://ashrae.org/membership--conferences/conferences/2015-ashrae-annual-conference"/>
  </hyperlinks>
  <pageMargins left="0.7" right="0.7" top="0.75" bottom="0.75" header="0.3" footer="0.3"/>
  <pageSetup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32"/>
  <sheetViews>
    <sheetView tabSelected="1" topLeftCell="A30" workbookViewId="0">
      <selection activeCell="F33" sqref="D5:F33"/>
    </sheetView>
  </sheetViews>
  <sheetFormatPr defaultRowHeight="15" x14ac:dyDescent="0.25"/>
  <cols>
    <col min="1" max="1" width="1.140625" customWidth="1"/>
    <col min="2" max="2" width="26.42578125" customWidth="1"/>
    <col min="3" max="3" width="55.42578125" style="2" customWidth="1"/>
    <col min="4" max="4" width="5.5703125" style="2" customWidth="1"/>
    <col min="5" max="5" width="5.5703125" customWidth="1"/>
    <col min="6" max="6" width="61.42578125" style="2" customWidth="1"/>
  </cols>
  <sheetData>
    <row r="5" spans="2:6" ht="36" x14ac:dyDescent="0.25">
      <c r="B5" s="24"/>
      <c r="C5" s="21" t="s">
        <v>92</v>
      </c>
      <c r="D5" s="5"/>
      <c r="F5" s="9" t="str">
        <f>"&lt;h5&gt;"&amp;C5&amp;"&lt;/h5&gt;"</f>
        <v>&lt;h5&gt;California passes unprecedented water-use restrictions to combat drought &lt;/h5&gt;</v>
      </c>
    </row>
    <row r="6" spans="2:6" ht="30" x14ac:dyDescent="0.25">
      <c r="B6" s="24" t="str">
        <f>[1]!modEmail.GetURL(C6)</f>
        <v>http://gov.ca.gov/news.php?id=18910</v>
      </c>
      <c r="C6" s="3" t="s">
        <v>93</v>
      </c>
      <c r="D6" s="3"/>
      <c r="F6" s="9" t="str">
        <f>"&lt;p&gt;" &amp; LEFT(C6,LEN(C6)-7)&amp;" &lt;a href='"&amp;B6&amp;"'&gt;"&amp;MID(C6,LEN(C6)-6,6)&amp;"&lt;/a&gt;"&amp;RIGHT(C6,1)&amp;"&lt;/p&gt;"</f>
        <v>&lt;p&gt;Yesterday, California Governor Brown issued an executive &lt;a href='http://gov.ca.gov/news.php?id=18910'&gt; order&lt;/a&gt; &lt;/p&gt;</v>
      </c>
    </row>
    <row r="7" spans="2:6" ht="75" x14ac:dyDescent="0.25">
      <c r="B7" s="24" t="str">
        <f>[1]!modEmail.GetURL(C7)</f>
        <v>http://www.sfgate.com/bayarea/article/California-drought-State-approves-sweeping-6139559.php</v>
      </c>
      <c r="C7" s="3" t="s">
        <v>94</v>
      </c>
      <c r="D7" s="5"/>
      <c r="F7" s="9" t="str">
        <f t="shared" ref="F7:F9" si="0">"&lt;p&gt;" &amp; LEFT(C7,LEN(C7)-7)&amp;" &lt;a href='"&amp;B7&amp;"'&gt;"&amp;MID(C7,LEN(C7)-6,6)&amp;"&lt;/a&gt;"&amp;RIGHT(C7,1)&amp;"&lt;/p&gt;"</f>
        <v>&lt;p&gt;that includes mandatory water restrictions, increased enforcement to prevent water waste, and increased reporting of water use data, among other initiatives to try to bolster the state's drought resiliance. The state also recently implemented new &lt;a href='http://www.sfgate.com/bayarea/article/California-drought-State-approves-sweeping-6139559.php'&gt; rules&lt;/a&gt; &lt;/p&gt;</v>
      </c>
    </row>
    <row r="8" spans="2:6" ht="90" x14ac:dyDescent="0.25">
      <c r="B8" s="24" t="str">
        <f>[1]!modEmail.GetURL(C8)</f>
        <v>http://abcnews.go.com/US/wireStory/gov-brown-signs-billion-water-plan-dry-california-29962332</v>
      </c>
      <c r="C8" s="3" t="s">
        <v>95</v>
      </c>
      <c r="D8" s="5"/>
      <c r="F8" s="9" t="str">
        <f t="shared" si="0"/>
        <v>&lt;p&gt;that prohibit residents from hosing down driveways, limit outdoor watering to two days per week for homes and businesses, and permit restaurants and bars to serve water only upon request. Governor Brown also recently signed legis &lt;a href='http://abcnews.go.com/US/wireStory/gov-brown-signs-billion-water-plan-dry-california-29962332'&gt;lation&lt;/a&gt; &lt;/p&gt;</v>
      </c>
    </row>
    <row r="9" spans="2:6" ht="75" x14ac:dyDescent="0.25">
      <c r="B9" s="24" t="str">
        <f>[1]!modEmail.GetURL(C9)</f>
        <v>http://abcnews.go.com/US/wireStory/gov-brown-signs-billion-water-plan-dry-california-29962332</v>
      </c>
      <c r="C9" s="3" t="s">
        <v>96</v>
      </c>
      <c r="D9" s="3"/>
      <c r="F9" s="9" t="str">
        <f t="shared" si="0"/>
        <v>&lt;p&gt;that will provide $1 billion to fund water infrastructure improvements, grants for water-recycling programs, and new wells and wastewater treatment faci &lt;a href='http://abcnews.go.com/US/wireStory/gov-brown-signs-billion-water-plan-dry-california-29962332'&gt;lities&lt;/a&gt;.&lt;/p&gt;</v>
      </c>
    </row>
    <row r="10" spans="2:6" ht="36" x14ac:dyDescent="0.25">
      <c r="B10" s="24"/>
      <c r="C10" s="21" t="s">
        <v>97</v>
      </c>
      <c r="D10" s="5"/>
      <c r="F10" s="9" t="str">
        <f>"&lt;h5&gt;"&amp;C10&amp;"&lt;/h5&gt;"</f>
        <v>&lt;h5&gt;Did you know it’s illegal to harvest rainwater in Colorado?&lt;/h5&gt;</v>
      </c>
    </row>
    <row r="11" spans="2:6" ht="75" x14ac:dyDescent="0.25">
      <c r="B11" s="24" t="str">
        <f>[1]!modEmail.GetURL(C11)</f>
        <v>http://denver.cbslocal.com/2015/03/16/bill-aims-to-make-collecting-rainwater-legal-again-in-colorado/</v>
      </c>
      <c r="C11" s="3" t="s">
        <v>98</v>
      </c>
      <c r="D11" s="3"/>
      <c r="F11" s="9" t="str">
        <f>"&lt;p&gt;" &amp; LEFT(C11,LEN(C11)-7)&amp;" &lt;a href='"&amp;B11&amp;"'&gt;"&amp;MID(C11,LEN(C11)-6,6)&amp;"&lt;/a&gt;"&amp;RIGHT(C11,1)&amp;"&lt;/p&gt;"</f>
        <v>&lt;p&gt;Luckily, a new bill aims to overturn a law that prohibits citizens from collecting rainwater, which is based on the principle that the water is the right of people downstream.  &lt;a href='http://denver.cbslocal.com/2015/03/16/bill-aims-to-make-collecting-rainwater-legal-again-in-colorado/'&gt;More&gt;&gt;&lt;/a&gt; &lt;/p&gt;</v>
      </c>
    </row>
    <row r="12" spans="2:6" ht="36" x14ac:dyDescent="0.25">
      <c r="B12" s="24"/>
      <c r="C12" s="21" t="s">
        <v>99</v>
      </c>
      <c r="D12" s="5"/>
      <c r="F12" s="9" t="str">
        <f t="shared" ref="F12:F19" si="1">"&lt;h5&gt;"&amp;C12&amp;"&lt;/h5&gt;"</f>
        <v>&lt;h5&gt;Passive houses offer aggressive energy savings &lt;/h5&gt;</v>
      </c>
    </row>
    <row r="13" spans="2:6" ht="120" x14ac:dyDescent="0.25">
      <c r="B13" s="24" t="str">
        <f>[1]!modEmail.GetURL(C13)</f>
        <v>http://www.nytimes.com/2015/03/29/realestate/the-passive-house-in-new-york-city.html?ref=earth&amp;_r=3</v>
      </c>
      <c r="C13" s="3" t="s">
        <v>100</v>
      </c>
      <c r="D13" s="3"/>
      <c r="F13" s="9" t="str">
        <f>"&lt;p&gt;" &amp; LEFT(C13,LEN(C13)-7)&amp;" &lt;a href='"&amp;B13&amp;"'&gt;"&amp;MID(C13,LEN(C13)-6,6)&amp;"&lt;/a&gt;"&amp;RIGHT(C13,1)&amp;"&lt;/p&gt;"</f>
        <v>&lt;p&gt;While not mainstream, passive houses are attracting interest in the United States, especially in New York City where several large projects are in the works. Passive building standards, developed in Germany, help buildings maintain a comfortable interior climate without active heating and cooling systems.  &lt;a href='http://www.nytimes.com/2015/03/29/realestate/the-passive-house-in-new-york-city.html?ref=earth&amp;_r=3'&gt;More&gt;&gt;&lt;/a&gt; &lt;/p&gt;</v>
      </c>
    </row>
    <row r="14" spans="2:6" ht="36" x14ac:dyDescent="0.25">
      <c r="B14" s="24"/>
      <c r="C14" s="21" t="s">
        <v>101</v>
      </c>
      <c r="D14" s="5"/>
      <c r="F14" s="9" t="str">
        <f t="shared" ref="F14:F19" si="2">"&lt;h5&gt;"&amp;C14&amp;"&lt;/h5&gt;"</f>
        <v>&lt;h5&gt;Washington, D.C. ranks #1 on the 2015 Energy Star Top Cities list&lt;/h5&gt;</v>
      </c>
    </row>
    <row r="15" spans="2:6" ht="75" x14ac:dyDescent="0.25">
      <c r="B15" s="24" t="str">
        <f>[1]!modEmail.GetURL(C15)</f>
        <v>http://www.energystar.gov/buildings/topcities</v>
      </c>
      <c r="C15" s="3" t="s">
        <v>102</v>
      </c>
      <c r="D15" s="3"/>
      <c r="F15" s="9" t="str">
        <f>"&lt;p&gt;" &amp; LEFT(C15,LEN(C15)-7)&amp;" &lt;a href='"&amp;B15&amp;"'&gt;"&amp;MID(C15,LEN(C15)-6,6)&amp;"&lt;/a&gt;"&amp;RIGHT(C15,1)&amp;"&lt;/p&gt;"</f>
        <v>&lt;p&gt;This year, the top 10 cities with the most Energy Star-certified buildings range from coast to coast and include New York City, Atlanta, Chicago, Dallas/Ft. Worth, Denver, and San Francisco.  &lt;a href='http://www.energystar.gov/buildings/topcities'&gt;More&gt;&gt;&lt;/a&gt; &lt;/p&gt;</v>
      </c>
    </row>
    <row r="16" spans="2:6" ht="60" x14ac:dyDescent="0.25">
      <c r="B16" s="24"/>
      <c r="C16" s="21" t="s">
        <v>103</v>
      </c>
      <c r="D16" s="5"/>
      <c r="F16" s="10" t="str">
        <f>"&lt;h5&gt;&lt;a href='"&amp;B17&amp;"'&gt;"&amp;C16&amp;"&lt;/a&gt;&lt;/h5&gt;"</f>
        <v>&lt;h5&gt;&lt;a href='http://www.unwater.org/worldwaterday/features/feature-detail/en/c/281327/'&gt;How can improving access to water increase productivity and economic well-being? &lt;/a&gt;&lt;/h5&gt;</v>
      </c>
    </row>
    <row r="17" spans="2:6" ht="135" x14ac:dyDescent="0.25">
      <c r="B17" s="24" t="str">
        <f>[1]!modEmail.GetURL(C17)</f>
        <v>http://www.unwater.org/worldwaterday/features/feature-detail/en/c/281327/</v>
      </c>
      <c r="C17" s="3" t="s">
        <v>104</v>
      </c>
      <c r="D17" s="3"/>
      <c r="F17" s="10" t="str">
        <f>"&lt;p&gt;"&amp;C17&amp;"&lt;/p&gt;"</f>
        <v>&lt;p&gt;According to Water for Women, the amount of time women in India spend collecting water equals $160 million in lost working income, and the number of hours women spend collecting water in sub-Saharan Africa is equal to all the hours all people work for income in France. However, school enrollment for girls improves by 15% when clean water and working toilets become locally accessible without a long walk, and data suggests that $1 spent on water and sanitation creates a $4 economic return. &lt;/p&gt;</v>
      </c>
    </row>
    <row r="18" spans="2:6" ht="36" x14ac:dyDescent="0.25">
      <c r="B18" s="24"/>
      <c r="C18" s="21" t="s">
        <v>105</v>
      </c>
      <c r="D18" s="5"/>
      <c r="F18" s="9" t="str">
        <f t="shared" ref="F18:F23" si="3">"&lt;h5&gt;"&amp;C18&amp;"&lt;/h5&gt;"</f>
        <v>&lt;h5&gt;ASHRAE seeks comments on Legionella prevention standard &lt;/h5&gt;</v>
      </c>
    </row>
    <row r="19" spans="2:6" ht="105" x14ac:dyDescent="0.25">
      <c r="B19" s="24" t="str">
        <f>[1]!modEmail.GetURL(C19)</f>
        <v>https://osr.ashrae.org/sitepages/showdoc2.aspx/ListName/Public Review Draft Standards/ItemID/1218/IsAttachment/N/Std1885thISCPublicReview03132015.pdf</v>
      </c>
      <c r="C19" s="3" t="s">
        <v>106</v>
      </c>
      <c r="D19" s="3"/>
      <c r="F19" s="9" t="str">
        <f>"&lt;p&gt;" &amp; LEFT(C19,LEN(C19)-7)&amp;" &lt;a href='"&amp;B19&amp;"'&gt;"&amp;MID(C19,LEN(C19)-6,6)&amp;"&lt;/a&gt;"&amp;RIGHT(C19,1)&amp;"&lt;/p&gt;"</f>
        <v>&lt;p&gt;Changes to ASHRAE Standard 188P: Legionellosis: Risk Management for Building Water Systems are open for public review through April 12.  &lt;a href='https://osr.ashrae.org/sitepages/showdoc2.aspx/ListName/Public Review Draft Standards/ItemID/1218/IsAttachment/N/Std1885thISCPublicReview03132015.pdf'&gt;More&gt;&gt;&lt;/a&gt; &lt;/p&gt;</v>
      </c>
    </row>
    <row r="20" spans="2:6" ht="36" x14ac:dyDescent="0.25">
      <c r="B20" s="24"/>
      <c r="C20" s="21" t="s">
        <v>107</v>
      </c>
      <c r="D20" s="5"/>
      <c r="F20" s="9" t="str">
        <f t="shared" si="3"/>
        <v>&lt;h5&gt;Energy conservation standards for pumps are available for review&lt;/h5&gt;</v>
      </c>
    </row>
    <row r="21" spans="2:6" ht="105" x14ac:dyDescent="0.25">
      <c r="B21" s="24" t="str">
        <f>[1]!modEmail.GetURL(C21)</f>
        <v>http://www1.eere.energy.gov/buildings/appliance_standards/rulemaking.aspx/ruleid/14</v>
      </c>
      <c r="C21" s="3" t="s">
        <v>108</v>
      </c>
      <c r="D21" s="3"/>
      <c r="F21" s="9" t="str">
        <f>"&lt;p&gt;" &amp; LEFT(C21,LEN(C21)-7)&amp;" &lt;a href='"&amp;B21&amp;"'&gt;"&amp;MID(C21,LEN(C21)-6,6)&amp;"&lt;/a&gt;"&amp;RIGHT(C21,1)&amp;"&lt;/p&gt;"</f>
        <v>&lt;p&gt;The U.S. Department of Energy recently released a Notice of Proposed Rulemaking (NOPR) for Energy Conservation Standards for &lt;a href='http://www1.eere.energy.gov/buildings/appliance_standards/rulemaking.aspx/ruleid/14'&gt; Pumps&lt;/a&gt; &lt;/p&gt;</v>
      </c>
    </row>
    <row r="22" spans="2:6" ht="60" x14ac:dyDescent="0.25">
      <c r="B22" s="24" t="str">
        <f>[1]!modEmail.GetURL(C22)</f>
        <v>http://www1.eere.energy.gov/buildings/appliance_standards/rulemaking.aspx?ruleid=111</v>
      </c>
      <c r="C22" s="3" t="s">
        <v>109</v>
      </c>
      <c r="D22" s="4"/>
      <c r="F22" s="9" t="str">
        <f t="shared" si="3"/>
        <v>&lt;h5&gt;as well as a NOPR for Test Procedures for Commercial and Industrial Pumps, both of which are available for review and comment. &lt;/h5&gt;</v>
      </c>
    </row>
    <row r="23" spans="2:6" ht="36" x14ac:dyDescent="0.25">
      <c r="B23" s="24"/>
      <c r="C23" s="21" t="s">
        <v>110</v>
      </c>
      <c r="D23" s="3"/>
      <c r="F23" s="9" t="str">
        <f t="shared" si="3"/>
        <v>&lt;h5&gt;2015 Uniform Mechanical Code is now available&lt;/h5&gt;</v>
      </c>
    </row>
    <row r="24" spans="2:6" ht="75" x14ac:dyDescent="0.25">
      <c r="B24" s="24" t="str">
        <f>[1]!modEmail.GetURL(C24)</f>
        <v>http://iapmo.org/Press Releases/2015-03-27 IAPMO 2015 UMC Available.pdf</v>
      </c>
      <c r="C24" s="3" t="s">
        <v>111</v>
      </c>
      <c r="D24" s="5"/>
      <c r="F24" s="9" t="str">
        <f>"&lt;p&gt;" &amp; LEFT(C24,LEN(C24)-7)&amp;" &lt;a href='"&amp;B24&amp;"'&gt;"&amp;MID(C24,LEN(C24)-6,6)&amp;"&lt;/a&gt;"&amp;RIGHT(C24,1)&amp;"&lt;/p&gt;"</f>
        <v>&lt;p&gt;The latest version of the UMC, published by IAPMO, contains significant changes for condensate wastes, hydronic systems, and refrigeration systems, among others.  &lt;a href='http://iapmo.org/Press Releases/2015-03-27 IAPMO 2015 UMC Available.pdf'&gt;More&gt;&gt;&lt;/a&gt; &lt;/p&gt;</v>
      </c>
    </row>
    <row r="25" spans="2:6" ht="60" x14ac:dyDescent="0.25">
      <c r="B25" s="24"/>
      <c r="C25" s="21" t="s">
        <v>112</v>
      </c>
      <c r="D25" s="3"/>
      <c r="F25" s="10" t="str">
        <f>"&lt;h5&gt;&lt;a href='"&amp;B26&amp;"'&gt;"&amp;C25&amp;"&lt;/a&gt;&lt;/h5&gt;"</f>
        <v>&lt;h5&gt;&lt;a href='https://ashrae.org/membership--conferences/webcasts'&gt;Free webcast on building commissioning being held April 23&lt;/a&gt;&lt;/h5&gt;</v>
      </c>
    </row>
    <row r="26" spans="2:6" ht="120" x14ac:dyDescent="0.25">
      <c r="B26" s="24" t="str">
        <f>[1]!modEmail.GetURL(C26)</f>
        <v>https://ashrae.org/membership--conferences/webcasts</v>
      </c>
      <c r="C26" s="3" t="s">
        <v>113</v>
      </c>
      <c r="D26" s="5"/>
      <c r="F26" s="10" t="str">
        <f>"&lt;p&gt;"&amp;C26&amp;"&lt;/p&gt;"</f>
        <v>&lt;p&gt;Registration for the ASHRAE webcast, “New Tomorrows for Today’s Buildings: Existing Building Commissioning,” which will be broadcast live from 1-4 EDT on April 23, is now open at ashrae.org/webcast.  &lt;/p&gt;</v>
      </c>
    </row>
    <row r="27" spans="2:6" ht="45" x14ac:dyDescent="0.25">
      <c r="B27" s="24"/>
      <c r="C27" s="21" t="s">
        <v>114</v>
      </c>
      <c r="D27" s="3"/>
      <c r="F27" s="10" t="str">
        <f>"&lt;h5&gt;&lt;a href='"&amp;B28&amp;"'&gt;"&amp;C27&amp;"&lt;/a&gt;&lt;/h5&gt;"</f>
        <v>&lt;h5&gt;&lt;a href='http://www.nfpa.org/training/conference'&gt;Registration is open for the 2015 NFPA Conference and Expo&lt;/a&gt;&lt;/h5&gt;</v>
      </c>
    </row>
    <row r="28" spans="2:6" ht="60" x14ac:dyDescent="0.25">
      <c r="B28" s="24" t="str">
        <f>[1]!modEmail.GetURL(C28)</f>
        <v>http://www.nfpa.org/training/conference</v>
      </c>
      <c r="C28" s="3" t="s">
        <v>115</v>
      </c>
      <c r="D28" s="4"/>
      <c r="F28" s="10" t="str">
        <f>"&lt;p&gt;"&amp;C28&amp;"&lt;/p&gt;"</f>
        <v>&lt;p&gt;The National Fire Protection Association will host its annual Conference and Expo on June 22-25 at McCormick Place in Chicago. &lt;/p&gt;</v>
      </c>
    </row>
    <row r="29" spans="2:6" ht="36" x14ac:dyDescent="0.25">
      <c r="B29" s="24"/>
      <c r="C29" s="21" t="s">
        <v>116</v>
      </c>
      <c r="F29" s="9" t="str">
        <f t="shared" ref="F29:F31" si="4">"&lt;h5&gt;"&amp;C29&amp;"&lt;/h5&gt;"</f>
        <v>&lt;h5&gt;WQA receives accreditation for environmental labeling&lt;/h5&gt;</v>
      </c>
    </row>
    <row r="30" spans="2:6" ht="120" x14ac:dyDescent="0.25">
      <c r="B30" s="24" t="str">
        <f>[1]!modEmail.GetURL(C30)</f>
        <v>http://www.wqa.org/Programs-Services/Resources/News-Releases/ID/31/WQA-Becomes-First-ANSI-Accredited-Certification-Body-for-Type-I-Environmental-Labeling</v>
      </c>
      <c r="C30" s="3" t="s">
        <v>117</v>
      </c>
      <c r="F30" s="9" t="str">
        <f>"&lt;p&gt;" &amp; LEFT(C30,LEN(C30)-7)&amp;" &lt;a href='"&amp;B30&amp;"'&gt;"&amp;MID(C30,LEN(C30)-6,6)&amp;"&lt;/a&gt;"&amp;RIGHT(C30,1)&amp;"&lt;/p&gt;"</f>
        <v>&lt;p&gt;The Water Quality Association is the only certification body in the world that is ANSI-accredited to provide third-party certification of products for environmental conscientiousness under Type-I Environmental Labeling programs.  &lt;a href='http://www.wqa.org/Programs-Services/Resources/News-Releases/ID/31/WQA-Becomes-First-ANSI-Accredited-Certification-Body-for-Type-I-Environmental-Labeling'&gt;More&gt;&gt;&lt;/a&gt; &lt;/p&gt;</v>
      </c>
    </row>
    <row r="31" spans="2:6" ht="36" x14ac:dyDescent="0.3">
      <c r="B31" s="24"/>
      <c r="C31" s="25" t="s">
        <v>118</v>
      </c>
      <c r="F31" s="9" t="str">
        <f t="shared" si="4"/>
        <v>&lt;h5&gt;Better Buildings Workforce Guidelines are introduced &lt;/h5&gt;</v>
      </c>
    </row>
    <row r="32" spans="2:6" ht="120" x14ac:dyDescent="0.25">
      <c r="B32" s="24" t="str">
        <f>[1]!modEmail.GetURL(C32)</f>
        <v>http://www.nibs.org/news/220585/Energy-Department-and-the-Institute-Release-Better-Buildings-Workforce-Guidelines.htm</v>
      </c>
      <c r="C32" s="1" t="s">
        <v>119</v>
      </c>
      <c r="F32" s="9" t="str">
        <f>"&lt;p&gt;" &amp; LEFT(C32,LEN(C32)-7)&amp;" &lt;a href='"&amp;B32&amp;"'&gt;"&amp;MID(C32,LEN(C32)-6,6)&amp;"&lt;/a&gt;"&amp;RIGHT(C32,1)&amp;"&lt;/p&gt;"</f>
        <v>&lt;p&gt;The National Institute of Building Sciences and the U.S. Department of Energy created these professional certification and certificate program guidelines for four energy-related jobs: energy manager, building energy auditor, building operations professional, and building commissioning professional. &lt;a href='http://www.nibs.org/news/220585/Energy-Department-and-the-Institute-Release-Better-Buildings-Workforce-Guidelines.htm'&gt; More&gt;&lt;/a&gt;&gt;&lt;/p&gt;</v>
      </c>
    </row>
  </sheetData>
  <hyperlinks>
    <hyperlink ref="C6" r:id="rId1" display="http://gov.ca.gov/news.php?id=18910"/>
    <hyperlink ref="C7" r:id="rId2" display="http://www.sfgate.com/bayarea/article/California-drought-State-approves-sweeping-6139559.php"/>
    <hyperlink ref="C8" r:id="rId3" display="http://abcnews.go.com/US/wireStory/gov-brown-signs-billion-water-plan-dry-california-29962332"/>
    <hyperlink ref="C9" r:id="rId4" display="http://abcnews.go.com/US/wireStory/gov-brown-signs-billion-water-plan-dry-california-29962332"/>
    <hyperlink ref="C11" r:id="rId5" display="http://denver.cbslocal.com/2015/03/16/bill-aims-to-make-collecting-rainwater-legal-again-in-colorado/"/>
    <hyperlink ref="C13" r:id="rId6" display="http://www.nytimes.com/2015/03/29/realestate/the-passive-house-in-new-york-city.html?ref=earth&amp;_r=3"/>
    <hyperlink ref="C15" r:id="rId7" display="http://www.energystar.gov/buildings/topcities"/>
    <hyperlink ref="C17" r:id="rId8" display="http://www.unwater.org/worldwaterday/features/feature-detail/en/c/281327/"/>
    <hyperlink ref="C19" r:id="rId9" display="https://osr.ashrae.org/sitepages/showdoc2.aspx/ListName/Public Review Draft Standards/ItemID/1218/IsAttachment/N/Std1885thISCPublicReview03132015.pdf"/>
    <hyperlink ref="C21" r:id="rId10" display="http://www1.eere.energy.gov/buildings/appliance_standards/rulemaking.aspx/ruleid/14"/>
    <hyperlink ref="C22" r:id="rId11" display="http://www1.eere.energy.gov/buildings/appliance_standards/rulemaking.aspx?ruleid=111"/>
    <hyperlink ref="C24" r:id="rId12" display="http://iapmo.org/Press Releases/2015-03-27 IAPMO 2015 UMC Available.pdf"/>
    <hyperlink ref="C26" r:id="rId13" display="https://ashrae.org/membership--conferences/webcasts"/>
    <hyperlink ref="C28" r:id="rId14" display="http://www.nfpa.org/training/conference"/>
    <hyperlink ref="C30" r:id="rId15" display="http://www.wqa.org/Programs-Services/Resources/News-Releases/ID/31/WQA-Becomes-First-ANSI-Accredited-Certification-Body-for-Type-I-Environmental-Labeling"/>
    <hyperlink ref="C32" r:id="rId16" display="http://www.nibs.org/news/220585/Energy-Department-and-the-Institute-Release-Better-Buildings-Workforce-Guidelines.htm"/>
  </hyperlinks>
  <pageMargins left="0.7" right="0.7" top="0.75" bottom="0.75" header="0.3" footer="0.3"/>
  <pageSetup orientation="portrait"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I36"/>
  <sheetViews>
    <sheetView topLeftCell="E7" workbookViewId="0">
      <selection activeCell="G21" sqref="G21"/>
    </sheetView>
  </sheetViews>
  <sheetFormatPr defaultRowHeight="15" x14ac:dyDescent="0.25"/>
  <cols>
    <col min="4" max="4" width="9.140625" style="7" customWidth="1"/>
    <col min="5" max="5" width="0.140625" customWidth="1"/>
    <col min="6" max="6" width="45.140625" customWidth="1"/>
    <col min="8" max="8" width="9.42578125" customWidth="1"/>
    <col min="9" max="9" width="43.5703125" customWidth="1"/>
    <col min="10" max="10" width="9.42578125" customWidth="1"/>
  </cols>
  <sheetData>
    <row r="4" spans="2:9" x14ac:dyDescent="0.25">
      <c r="B4" s="7" t="s">
        <v>28</v>
      </c>
      <c r="F4" s="8" t="str">
        <f>"&lt;li&gt;&lt;a href='#2015-"&amp;B4&amp;"'&gt;"&amp;"2015-"&amp;B4&amp;"&lt;/a&gt;&lt;/li&gt;"</f>
        <v>&lt;li&gt;&lt;a href='#2015-12-23'&gt;2015-12-23&lt;/a&gt;&lt;/li&gt;</v>
      </c>
      <c r="I4" t="str">
        <f>"&lt;h2 id='2015-"&amp;B4&amp;"'&gt;"&amp;"2015-"&amp;B4&amp;"&lt;/h2&gt;"</f>
        <v>&lt;h2 id='2015-12-23'&gt;2015-12-23&lt;/h2&gt;</v>
      </c>
    </row>
    <row r="5" spans="2:9" x14ac:dyDescent="0.25">
      <c r="B5" s="7" t="s">
        <v>27</v>
      </c>
      <c r="F5" s="8" t="str">
        <f t="shared" ref="F5:F29" si="0">"&lt;li&gt;&lt;a href='#2015-"&amp;B5&amp;"'&gt;"&amp;"2015-"&amp;B5&amp;"&lt;/a&gt;&lt;/li&gt;"</f>
        <v>&lt;li&gt;&lt;a href='#2015-12-10'&gt;2015-12-10&lt;/a&gt;&lt;/li&gt;</v>
      </c>
      <c r="I5" t="str">
        <f t="shared" ref="I5:I29" si="1">"&lt;h2 id='2015-"&amp;B5&amp;"'&gt;"&amp;"2015-"&amp;B5&amp;"&lt;/h2&gt;"</f>
        <v>&lt;h2 id='2015-12-10'&gt;2015-12-10&lt;/h2&gt;</v>
      </c>
    </row>
    <row r="6" spans="2:9" x14ac:dyDescent="0.25">
      <c r="B6" s="7" t="s">
        <v>26</v>
      </c>
      <c r="F6" s="8" t="str">
        <f t="shared" si="0"/>
        <v>&lt;li&gt;&lt;a href='#2015-11-25'&gt;2015-11-25&lt;/a&gt;&lt;/li&gt;</v>
      </c>
      <c r="I6" t="str">
        <f t="shared" si="1"/>
        <v>&lt;h2 id='2015-11-25'&gt;2015-11-25&lt;/h2&gt;</v>
      </c>
    </row>
    <row r="7" spans="2:9" x14ac:dyDescent="0.25">
      <c r="B7" s="7" t="s">
        <v>25</v>
      </c>
      <c r="F7" s="8" t="str">
        <f t="shared" si="0"/>
        <v>&lt;li&gt;&lt;a href='#2015-11-12'&gt;2015-11-12&lt;/a&gt;&lt;/li&gt;</v>
      </c>
      <c r="I7" t="str">
        <f t="shared" si="1"/>
        <v>&lt;h2 id='2015-11-12'&gt;2015-11-12&lt;/h2&gt;</v>
      </c>
    </row>
    <row r="8" spans="2:9" s="16" customFormat="1" x14ac:dyDescent="0.25">
      <c r="B8" s="15" t="s">
        <v>4</v>
      </c>
      <c r="D8" s="15"/>
      <c r="F8" s="17" t="str">
        <f t="shared" si="0"/>
        <v>&lt;li&gt;&lt;a href='#2015-10-27'&gt;2015-10-27&lt;/a&gt;&lt;/li&gt;</v>
      </c>
      <c r="I8" s="16" t="str">
        <f t="shared" si="1"/>
        <v>&lt;h2 id='2015-10-27'&gt;2015-10-27&lt;/h2&gt;</v>
      </c>
    </row>
    <row r="9" spans="2:9" x14ac:dyDescent="0.25">
      <c r="B9" s="7" t="s">
        <v>24</v>
      </c>
      <c r="F9" s="8" t="str">
        <f t="shared" si="0"/>
        <v>&lt;li&gt;&lt;a href='#2015-10-15'&gt;2015-10-15&lt;/a&gt;&lt;/li&gt;</v>
      </c>
      <c r="I9" t="str">
        <f t="shared" si="1"/>
        <v>&lt;h2 id='2015-10-15'&gt;2015-10-15&lt;/h2&gt;</v>
      </c>
    </row>
    <row r="10" spans="2:9" x14ac:dyDescent="0.25">
      <c r="B10" s="7" t="s">
        <v>23</v>
      </c>
      <c r="F10" s="8" t="str">
        <f t="shared" ref="F10" si="2">"&lt;li&gt;&lt;a href='#2015-"&amp;B10&amp;"'&gt;"&amp;"2015-"&amp;B10&amp;"&lt;/a&gt;&lt;/li&gt;"</f>
        <v>&lt;li&gt;&lt;a href='#2015-10-01'&gt;2015-10-01&lt;/a&gt;&lt;/li&gt;</v>
      </c>
      <c r="I10" t="str">
        <f t="shared" ref="I10" si="3">"&lt;h2 id='2015-"&amp;B10&amp;"'&gt;"&amp;"2015-"&amp;B10&amp;"&lt;/h2&gt;"</f>
        <v>&lt;h2 id='2015-10-01'&gt;2015-10-01&lt;/h2&gt;</v>
      </c>
    </row>
    <row r="11" spans="2:9" x14ac:dyDescent="0.25">
      <c r="B11" s="7" t="s">
        <v>22</v>
      </c>
      <c r="F11" s="8" t="str">
        <f t="shared" si="0"/>
        <v>&lt;li&gt;&lt;a href='#2015-09-17'&gt;2015-09-17&lt;/a&gt;&lt;/li&gt;</v>
      </c>
      <c r="I11" t="str">
        <f t="shared" si="1"/>
        <v>&lt;h2 id='2015-09-17'&gt;2015-09-17&lt;/h2&gt;</v>
      </c>
    </row>
    <row r="12" spans="2:9" x14ac:dyDescent="0.25">
      <c r="B12" s="7" t="s">
        <v>21</v>
      </c>
      <c r="F12" s="8" t="str">
        <f t="shared" si="0"/>
        <v>&lt;li&gt;&lt;a href='#2015-09-03'&gt;2015-09-03&lt;/a&gt;&lt;/li&gt;</v>
      </c>
      <c r="I12" t="str">
        <f t="shared" si="1"/>
        <v>&lt;h2 id='2015-09-03'&gt;2015-09-03&lt;/h2&gt;</v>
      </c>
    </row>
    <row r="13" spans="2:9" x14ac:dyDescent="0.25">
      <c r="B13" s="7" t="s">
        <v>20</v>
      </c>
      <c r="F13" s="8" t="str">
        <f t="shared" si="0"/>
        <v>&lt;li&gt;&lt;a href='#2015-08-20'&gt;2015-08-20&lt;/a&gt;&lt;/li&gt;</v>
      </c>
      <c r="I13" t="str">
        <f t="shared" si="1"/>
        <v>&lt;h2 id='2015-08-20'&gt;2015-08-20&lt;/h2&gt;</v>
      </c>
    </row>
    <row r="14" spans="2:9" x14ac:dyDescent="0.25">
      <c r="B14" s="7" t="s">
        <v>19</v>
      </c>
      <c r="F14" s="8" t="str">
        <f t="shared" si="0"/>
        <v>&lt;li&gt;&lt;a href='#2015-08-06'&gt;2015-08-06&lt;/a&gt;&lt;/li&gt;</v>
      </c>
      <c r="I14" t="str">
        <f t="shared" si="1"/>
        <v>&lt;h2 id='2015-08-06'&gt;2015-08-06&lt;/h2&gt;</v>
      </c>
    </row>
    <row r="15" spans="2:9" x14ac:dyDescent="0.25">
      <c r="B15" s="7" t="s">
        <v>18</v>
      </c>
      <c r="F15" s="8" t="str">
        <f t="shared" si="0"/>
        <v>&lt;li&gt;&lt;a href='#2015-07-23'&gt;2015-07-23&lt;/a&gt;&lt;/li&gt;</v>
      </c>
      <c r="I15" t="str">
        <f t="shared" si="1"/>
        <v>&lt;h2 id='2015-07-23'&gt;2015-07-23&lt;/h2&gt;</v>
      </c>
    </row>
    <row r="16" spans="2:9" x14ac:dyDescent="0.25">
      <c r="B16" s="7" t="s">
        <v>17</v>
      </c>
      <c r="F16" s="8" t="str">
        <f t="shared" si="0"/>
        <v>&lt;li&gt;&lt;a href='#2015-07-09'&gt;2015-07-09&lt;/a&gt;&lt;/li&gt;</v>
      </c>
      <c r="I16" t="str">
        <f t="shared" si="1"/>
        <v>&lt;h2 id='2015-07-09'&gt;2015-07-09&lt;/h2&gt;</v>
      </c>
    </row>
    <row r="17" spans="2:9" s="16" customFormat="1" x14ac:dyDescent="0.25">
      <c r="B17" s="15" t="s">
        <v>3</v>
      </c>
      <c r="D17" s="15"/>
      <c r="F17" s="17" t="str">
        <f t="shared" si="0"/>
        <v>&lt;li&gt;&lt;a href='#2015-06-23'&gt;2015-06-23&lt;/a&gt;&lt;/li&gt;</v>
      </c>
      <c r="I17" s="16" t="str">
        <f t="shared" si="1"/>
        <v>&lt;h2 id='2015-06-23'&gt;2015-06-23&lt;/h2&gt;</v>
      </c>
    </row>
    <row r="18" spans="2:9" x14ac:dyDescent="0.25">
      <c r="B18" s="7" t="s">
        <v>16</v>
      </c>
      <c r="F18" s="8" t="str">
        <f t="shared" si="0"/>
        <v>&lt;li&gt;&lt;a href='#2015-06-11'&gt;2015-06-11&lt;/a&gt;&lt;/li&gt;</v>
      </c>
      <c r="I18" t="str">
        <f t="shared" si="1"/>
        <v>&lt;h2 id='2015-06-11'&gt;2015-06-11&lt;/h2&gt;</v>
      </c>
    </row>
    <row r="19" spans="2:9" x14ac:dyDescent="0.25">
      <c r="B19" s="7" t="s">
        <v>15</v>
      </c>
      <c r="F19" s="8" t="str">
        <f t="shared" ref="F19" si="4">"&lt;li&gt;&lt;a href='#2015-"&amp;B19&amp;"'&gt;"&amp;"2015-"&amp;B19&amp;"&lt;/a&gt;&lt;/li&gt;"</f>
        <v>&lt;li&gt;&lt;a href='#2015-05-28'&gt;2015-05-28&lt;/a&gt;&lt;/li&gt;</v>
      </c>
      <c r="I19" t="str">
        <f t="shared" ref="I19" si="5">"&lt;h2 id='2015-"&amp;B19&amp;"'&gt;"&amp;"2015-"&amp;B19&amp;"&lt;/h2&gt;"</f>
        <v>&lt;h2 id='2015-05-28'&gt;2015-05-28&lt;/h2&gt;</v>
      </c>
    </row>
    <row r="20" spans="2:9" x14ac:dyDescent="0.25">
      <c r="B20" s="7" t="s">
        <v>14</v>
      </c>
      <c r="F20" s="8" t="str">
        <f t="shared" si="0"/>
        <v>&lt;li&gt;&lt;a href='#2015-05-14'&gt;2015-05-14&lt;/a&gt;&lt;/li&gt;</v>
      </c>
      <c r="I20" t="str">
        <f t="shared" si="1"/>
        <v>&lt;h2 id='2015-05-14'&gt;2015-05-14&lt;/h2&gt;</v>
      </c>
    </row>
    <row r="21" spans="2:9" x14ac:dyDescent="0.25">
      <c r="B21" s="7" t="s">
        <v>13</v>
      </c>
      <c r="F21" s="8" t="str">
        <f t="shared" si="0"/>
        <v>&lt;li&gt;&lt;a href='#2015-04-30'&gt;2015-04-30&lt;/a&gt;&lt;/li&gt;</v>
      </c>
      <c r="I21" t="str">
        <f t="shared" si="1"/>
        <v>&lt;h2 id='2015-04-30'&gt;2015-04-30&lt;/h2&gt;</v>
      </c>
    </row>
    <row r="22" spans="2:9" x14ac:dyDescent="0.25">
      <c r="B22" s="7" t="s">
        <v>12</v>
      </c>
      <c r="F22" s="8" t="str">
        <f t="shared" si="0"/>
        <v>&lt;li&gt;&lt;a href='#2015-04-16'&gt;2015-04-16&lt;/a&gt;&lt;/li&gt;</v>
      </c>
      <c r="I22" t="str">
        <f t="shared" si="1"/>
        <v>&lt;h2 id='2015-04-16'&gt;2015-04-16&lt;/h2&gt;</v>
      </c>
    </row>
    <row r="23" spans="2:9" s="19" customFormat="1" x14ac:dyDescent="0.25">
      <c r="B23" s="18" t="s">
        <v>11</v>
      </c>
      <c r="D23" s="18"/>
      <c r="F23" s="20" t="str">
        <f t="shared" si="0"/>
        <v>&lt;li&gt;&lt;a href='#2015-04-02'&gt;2015-04-02&lt;/a&gt;&lt;/li&gt;</v>
      </c>
      <c r="I23" s="19" t="str">
        <f t="shared" si="1"/>
        <v>&lt;h2 id='2015-04-02'&gt;2015-04-02&lt;/h2&gt;</v>
      </c>
    </row>
    <row r="24" spans="2:9" s="16" customFormat="1" x14ac:dyDescent="0.25">
      <c r="B24" s="15" t="s">
        <v>2</v>
      </c>
      <c r="D24" s="15"/>
      <c r="F24" s="17" t="str">
        <f t="shared" si="0"/>
        <v>&lt;li&gt;&lt;a href='#2015-03-17'&gt;2015-03-17&lt;/a&gt;&lt;/li&gt;</v>
      </c>
      <c r="I24" s="16" t="str">
        <f t="shared" si="1"/>
        <v>&lt;h2 id='2015-03-17'&gt;2015-03-17&lt;/h2&gt;</v>
      </c>
    </row>
    <row r="25" spans="2:9" x14ac:dyDescent="0.25">
      <c r="B25" s="7" t="s">
        <v>29</v>
      </c>
      <c r="F25" s="8" t="str">
        <f t="shared" si="0"/>
        <v>&lt;li&gt;&lt;a href='#2015-03-05'&gt;2015-03-05&lt;/a&gt;&lt;/li&gt;</v>
      </c>
      <c r="I25" t="str">
        <f t="shared" si="1"/>
        <v>&lt;h2 id='2015-03-05'&gt;2015-03-05&lt;/h2&gt;</v>
      </c>
    </row>
    <row r="26" spans="2:9" s="16" customFormat="1" x14ac:dyDescent="0.25">
      <c r="B26" s="15" t="s">
        <v>5</v>
      </c>
      <c r="D26" s="15"/>
      <c r="F26" s="17" t="str">
        <f t="shared" si="0"/>
        <v>&lt;li&gt;&lt;a href='#2015-02-18'&gt;2015-02-18&lt;/a&gt;&lt;/li&gt;</v>
      </c>
      <c r="I26" s="16" t="str">
        <f t="shared" si="1"/>
        <v>&lt;h2 id='2015-02-18'&gt;2015-02-18&lt;/h2&gt;</v>
      </c>
    </row>
    <row r="27" spans="2:9" s="16" customFormat="1" x14ac:dyDescent="0.25">
      <c r="B27" s="15" t="s">
        <v>6</v>
      </c>
      <c r="D27" s="15"/>
      <c r="F27" s="17" t="str">
        <f t="shared" si="0"/>
        <v>&lt;li&gt;&lt;a href='#2015-02-04'&gt;2015-02-04&lt;/a&gt;&lt;/li&gt;</v>
      </c>
      <c r="I27" s="16" t="str">
        <f t="shared" si="1"/>
        <v>&lt;h2 id='2015-02-04'&gt;2015-02-04&lt;/h2&gt;</v>
      </c>
    </row>
    <row r="28" spans="2:9" x14ac:dyDescent="0.25">
      <c r="B28" s="7" t="s">
        <v>10</v>
      </c>
      <c r="F28" s="8" t="str">
        <f t="shared" si="0"/>
        <v>&lt;li&gt;&lt;a href='#2015-01-22'&gt;2015-01-22&lt;/a&gt;&lt;/li&gt;</v>
      </c>
      <c r="I28" t="str">
        <f t="shared" si="1"/>
        <v>&lt;h2 id='2015-01-22'&gt;2015-01-22&lt;/h2&gt;</v>
      </c>
    </row>
    <row r="29" spans="2:9" x14ac:dyDescent="0.25">
      <c r="B29" s="7" t="s">
        <v>9</v>
      </c>
      <c r="F29" s="8" t="str">
        <f t="shared" si="0"/>
        <v>&lt;li&gt;&lt;a href='#2015-01-08'&gt;2015-01-08&lt;/a&gt;&lt;/li&gt;</v>
      </c>
      <c r="I29" t="str">
        <f t="shared" si="1"/>
        <v>&lt;h2 id='2015-01-08'&gt;2015-01-08&lt;/h2&gt;</v>
      </c>
    </row>
    <row r="33" spans="4:6" x14ac:dyDescent="0.25">
      <c r="D33" s="14" t="s">
        <v>8</v>
      </c>
      <c r="E33" s="11" t="e">
        <f>"&lt;h5&gt;"&amp;#REF!&amp;"&lt;/h5&gt;"</f>
        <v>#REF!</v>
      </c>
      <c r="F33" s="12" t="str">
        <f t="shared" ref="F33" si="6">"&lt;h5&gt;&lt;a href='"&amp;B34&amp;"'&gt;"&amp;B33&amp;"&lt;/a&gt;&lt;/h5&gt;"</f>
        <v>&lt;h5&gt;&lt;a href=''&gt;&lt;/a&gt;&lt;/h5&gt;</v>
      </c>
    </row>
    <row r="34" spans="4:6" x14ac:dyDescent="0.25">
      <c r="D34" s="14"/>
      <c r="E34" s="11" t="e">
        <f>"&lt;p&gt;" &amp; LEFT(A34,LEN(A34)-6)&amp;" &lt;a href='"&amp;#REF!&amp;"'&gt;"&amp;MID(A34,LEN(A34)-5,4)&amp;"&lt;/a&gt;"&amp;RIGHT(A34,2)&amp;"&lt;/p&gt;"</f>
        <v>#VALUE!</v>
      </c>
      <c r="F34" s="12" t="str">
        <f t="shared" ref="F34" si="7">"&lt;p&gt;"&amp;C34&amp;"&lt;/p&gt;"</f>
        <v>&lt;p&gt;&lt;/p&gt;</v>
      </c>
    </row>
    <row r="35" spans="4:6" x14ac:dyDescent="0.25">
      <c r="D35" s="13" t="s">
        <v>7</v>
      </c>
      <c r="E35" s="12" t="e">
        <f>"&lt;h5&gt;&lt;a href='"&amp;#REF!&amp;"'&gt;"&amp;#REF!&amp;"&lt;/a&gt;&lt;/h5&gt;"</f>
        <v>#REF!</v>
      </c>
      <c r="F35" s="11" t="str">
        <f t="shared" ref="F35" si="8">"&lt;h5&gt;"&amp;B35&amp;"&lt;/h5&gt;"</f>
        <v>&lt;h5&gt;&lt;/h5&gt;</v>
      </c>
    </row>
    <row r="36" spans="4:6" ht="105" x14ac:dyDescent="0.25">
      <c r="D36" s="13"/>
      <c r="E36" s="12" t="str">
        <f>"&lt;p&gt;"&amp;A36&amp;"&lt;/p&gt;"</f>
        <v>&lt;p&gt;&lt;/p&gt;</v>
      </c>
      <c r="F36" s="11" t="e">
        <f t="shared" ref="F36" si="9">"&lt;p&gt;" &amp; LEFT(C36,LEN(C36)-6)&amp;" &lt;a href='"&amp;B36&amp;"'&gt;"&amp;MID(C36,LEN(C36)-5,5)&amp;"&lt;/a&gt;"&amp;RIGHT(C36,1)&amp;"&lt;/p&gt;"</f>
        <v>#VALUE!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15-01-08</vt:lpstr>
      <vt:lpstr>15-01-22</vt:lpstr>
      <vt:lpstr>15-03-05</vt:lpstr>
      <vt:lpstr>15-04-02</vt:lpstr>
      <vt:lpstr>Sheet1 (2)</vt:lpstr>
      <vt:lpstr>Sheet1</vt:lpstr>
      <vt:lpstr>html目录编制与链接模板</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cp:lastPrinted>2010-07-01T20:45:26Z</cp:lastPrinted>
  <dcterms:created xsi:type="dcterms:W3CDTF">2010-05-03T13:11:48Z</dcterms:created>
  <dcterms:modified xsi:type="dcterms:W3CDTF">2017-03-11T03:13:22Z</dcterms:modified>
</cp:coreProperties>
</file>