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usman\Downloads\"/>
    </mc:Choice>
  </mc:AlternateContent>
  <bookViews>
    <workbookView xWindow="0" yWindow="0" windowWidth="28800" windowHeight="10992" firstSheet="1" activeTab="1"/>
  </bookViews>
  <sheets>
    <sheet name="BSA AML Risk Matrix" sheetId="17" r:id="rId1"/>
    <sheet name="BSA-AML Assessment Basis" sheetId="2" r:id="rId2"/>
    <sheet name="BSA-AML Control" sheetId="15" r:id="rId3"/>
    <sheet name="BSA-UI" sheetId="19" r:id="rId4"/>
    <sheet name="OFAC Risk Matrix" sheetId="18" r:id="rId5"/>
    <sheet name="OFAC Assessment Basis" sheetId="5" r:id="rId6"/>
    <sheet name="OFAC Control" sheetId="16" r:id="rId7"/>
  </sheets>
  <definedNames>
    <definedName name="_xlnm._FilterDatabase" localSheetId="1" hidden="1">'BSA-AML Assessment Basis'!$A$1:$K$22</definedName>
    <definedName name="_xlnm._FilterDatabase" localSheetId="2" hidden="1">'BSA-AML Control'!$A$1:$H$50</definedName>
    <definedName name="_xlnm._FilterDatabase" localSheetId="5" hidden="1">'OFAC Assessment Basis'!$B$1:$I$1</definedName>
    <definedName name="_xlnm._FilterDatabase" localSheetId="6" hidden="1">'OFAC Control'!$B$1:$H$15</definedName>
    <definedName name="_xlnm.Print_Area" localSheetId="1">'BSA-AML Assessment Basis'!$A:$E</definedName>
    <definedName name="_xlnm.Print_Area" localSheetId="2">'BSA-AML Control'!$B:$H</definedName>
    <definedName name="_xlnm.Print_Area" localSheetId="5">'OFAC Assessment Basis'!$A:$E</definedName>
    <definedName name="_xlnm.Print_Area" localSheetId="6">'OFAC Control'!$B:$H</definedName>
    <definedName name="_xlnm.Print_Titles" localSheetId="1">'BSA-AML Assessment Basis'!$1:$1</definedName>
    <definedName name="_xlnm.Print_Titles" localSheetId="2">'BSA-AML Control'!$1:$1</definedName>
    <definedName name="_xlnm.Print_Titles" localSheetId="5">'OFAC Assessment Basis'!$1:$1</definedName>
    <definedName name="_xlnm.Print_Titles" localSheetId="6">'OFAC Control'!$1:$1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6" l="1"/>
  <c r="A4" i="16"/>
  <c r="A5" i="16"/>
  <c r="A6" i="16"/>
  <c r="A7" i="16"/>
  <c r="A8" i="16"/>
  <c r="A9" i="16"/>
  <c r="A10" i="16"/>
  <c r="A11" i="16"/>
  <c r="A12" i="16"/>
  <c r="A13" i="16"/>
  <c r="A14" i="16"/>
  <c r="A15" i="16"/>
  <c r="A2" i="16"/>
  <c r="J7" i="19"/>
  <c r="J28" i="19"/>
  <c r="I28" i="19" s="1"/>
  <c r="H28" i="19"/>
  <c r="J24" i="19"/>
  <c r="I24" i="19" s="1"/>
  <c r="H24" i="19"/>
  <c r="A3" i="15"/>
  <c r="A4" i="15"/>
  <c r="A5" i="15"/>
  <c r="A6" i="15"/>
  <c r="A7" i="15"/>
  <c r="A8" i="15"/>
  <c r="A9" i="15"/>
  <c r="A10" i="15"/>
  <c r="A11" i="15"/>
  <c r="A12" i="15"/>
  <c r="A13" i="15"/>
  <c r="A14" i="15"/>
  <c r="A15" i="15"/>
  <c r="A16" i="15"/>
  <c r="A17" i="15"/>
  <c r="A18" i="15"/>
  <c r="A19" i="15"/>
  <c r="A20" i="15"/>
  <c r="A21" i="15"/>
  <c r="A22" i="15"/>
  <c r="A23" i="15"/>
  <c r="A24" i="15"/>
  <c r="A25" i="15"/>
  <c r="A26" i="15"/>
  <c r="A27" i="15"/>
  <c r="A28" i="15"/>
  <c r="A29" i="15"/>
  <c r="A30" i="15"/>
  <c r="A31" i="15"/>
  <c r="A32" i="15"/>
  <c r="A33" i="15"/>
  <c r="A34" i="15"/>
  <c r="A35" i="15"/>
  <c r="A36" i="15"/>
  <c r="A37" i="15"/>
  <c r="A38" i="15"/>
  <c r="A39" i="15"/>
  <c r="A40" i="15"/>
  <c r="A41" i="15"/>
  <c r="A42" i="15"/>
  <c r="A43" i="15"/>
  <c r="A44" i="15"/>
  <c r="A45" i="15"/>
  <c r="A46" i="15"/>
  <c r="A47" i="15"/>
  <c r="A48" i="15"/>
  <c r="A49" i="15"/>
  <c r="A50" i="15"/>
  <c r="A2" i="15"/>
  <c r="H7" i="19" l="1"/>
  <c r="J3" i="19"/>
  <c r="I3" i="19" s="1"/>
  <c r="H3" i="19"/>
  <c r="I7" i="19"/>
  <c r="P2" i="19"/>
  <c r="P1" i="19"/>
  <c r="K7" i="19" l="1" a="1"/>
  <c r="K7" i="19" s="1"/>
  <c r="K3" i="19" a="1"/>
  <c r="K3" i="19" s="1"/>
  <c r="G23" i="15"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<sst xmlns="http://schemas.openxmlformats.org/spreadsheetml/2006/main" count="1162" uniqueCount="461">
  <si>
    <t>Inherent Risk</t>
  </si>
  <si>
    <t>High</t>
  </si>
  <si>
    <t>Moderate</t>
  </si>
  <si>
    <t>Low</t>
  </si>
  <si>
    <t>Strong</t>
  </si>
  <si>
    <t>Adequate</t>
  </si>
  <si>
    <t>Weak</t>
  </si>
  <si>
    <t>Directionality</t>
  </si>
  <si>
    <t>Risk Category</t>
  </si>
  <si>
    <t>Customer base</t>
  </si>
  <si>
    <t>NRA customers</t>
  </si>
  <si>
    <t>Electronic banking</t>
  </si>
  <si>
    <t>Monetary instruments</t>
  </si>
  <si>
    <t>SAR filings</t>
  </si>
  <si>
    <t>High risk customers</t>
  </si>
  <si>
    <t>Funds transfers - domestic</t>
  </si>
  <si>
    <t>Funds transfers - foreign</t>
  </si>
  <si>
    <t>Staffing</t>
  </si>
  <si>
    <t>Third party payment processors</t>
  </si>
  <si>
    <t>Private banking</t>
  </si>
  <si>
    <t>NDIP &amp; insurance</t>
  </si>
  <si>
    <t>Foreign correspondent accounts pouch activities &amp; currency shipments</t>
  </si>
  <si>
    <t>Internet gambling</t>
  </si>
  <si>
    <t>Bank &amp; Customer locations</t>
  </si>
  <si>
    <t>Stable homogenous community bank, customers are predominately consumers.</t>
  </si>
  <si>
    <t>Customer base increasing due to branching, merger, or acquisition.  Customer base is regional.</t>
  </si>
  <si>
    <t>Customer base derived from doing business in  high risk geographic locations (domestic and foreign) or a diverse metropolitan area.</t>
  </si>
  <si>
    <t>Low Risk</t>
  </si>
  <si>
    <t>Moderate Risk</t>
  </si>
  <si>
    <t>High Risk</t>
  </si>
  <si>
    <t>No new products and services have been introduced or no existing products and services changed since the last assessment.</t>
  </si>
  <si>
    <t>New products and services have been introduced or existing products and services changed since the last assessment. BSA/AML was included in the risk analysis and implementation plan.</t>
  </si>
  <si>
    <t>New products and services have been introduced or existing products and services changed since the last assessment. BSA/AML was NOT included in the risk analysis and implementation plan.</t>
  </si>
  <si>
    <t>Traditional Deposit and Non-Deposit Account Services are offered in person only; these consist of Time Deposits, Savings Deposits, and Transaction Accounts.  ATM cards issued to consumers only. No electronic banking (e-banking) or the web site is informational/non-transactional.</t>
  </si>
  <si>
    <t>The institution offers ATM/Debit cards to business customers and limited e-banking products and services (i.e., account transfers, bill payment), accounts opened via internet with prior face to face relationship.)</t>
  </si>
  <si>
    <t>The institution offers a wide array of e-banking products and services (i.e., account transfers, e-bill payment, Remote Deposit Capture, Accounts opened via Internet without prior relationship)</t>
  </si>
  <si>
    <t>There are few or no large currency or structured transactions.</t>
  </si>
  <si>
    <t xml:space="preserve">There is a moderate volume of large currency or structured transactions and only conducted by domestic customers.
</t>
  </si>
  <si>
    <t xml:space="preserve">There is a significant  volume of large currency or structured transactions.  
</t>
  </si>
  <si>
    <t xml:space="preserve">Institution is an RDFI who does not originate ACH and has procedures for screening incoming IAT's  and by policy no outgoing IAT's (domestic only).
</t>
  </si>
  <si>
    <t>Institution is an RDFI and ODFI. Limited international IAT ACH transactions and low volume online ACH origination.</t>
  </si>
  <si>
    <t>Wide array of ACH services including international cross-border IAT transactions, high volume online ACH origination by corporate customers, and non-bank Internet based and third party service provider originated ACH transactions.</t>
  </si>
  <si>
    <t xml:space="preserve">The Monetary Instrument Log indicates that the financial institution sells a low amount of monetary instruments and sells to customers only. </t>
  </si>
  <si>
    <t>The Monetary Instrument Log indicates that the financial institution sells a moderate amount of monetary instruments to customers and a small amount to non-customers.</t>
  </si>
  <si>
    <t>The Monetary Instrument Log indicates that the financial institution sells a high amount of monetary instruments to customers and a moderate amount to non-customers; logs may be incomplete and sequentially numbered monetary instruments may be sold to the same customer.</t>
  </si>
  <si>
    <t xml:space="preserve">A relatively low volume of SARS have been filed on bank customers. </t>
  </si>
  <si>
    <t>A moderate volume of SARs filed on bank customers.</t>
  </si>
  <si>
    <t xml:space="preserve">A significant number of SARs filed on bank customers or the institution does not have a centralized SAR monitoring  process, no automated SAR monitoring systems and no documented internal SAR referral system.  </t>
  </si>
  <si>
    <t>Few high-risk customers and businesses and institution has developed a customer risk rating process.</t>
  </si>
  <si>
    <t>A moderate number of high-risk customers and businesses (e.g., check cashers, convenience stores, wire remitters, cases de cambio, import/export companies, offshore corporations, politically exposed persons (PEPs), non-resident aliens, and foreign customers, and customers maintaining privately-owned ATMs)</t>
  </si>
  <si>
    <t>New products</t>
  </si>
  <si>
    <t>Limited number of funds transfers for customers and no international funds transfers.</t>
  </si>
  <si>
    <t>A moderate number of funds transfers including non customers. A few international funds transfers from personal or business accounts with typically low-risk countries.</t>
  </si>
  <si>
    <t>A high number of non-customer funds transactions and payable upon proper identification (PUPID) activity. Frequent funds from personal or business accounts to/from high-risk jurisdictions, financial secrecy havens or jurisdictions that are uncooperative in the fight against money laundering. Remittance services offered.</t>
  </si>
  <si>
    <t xml:space="preserve">The institution is not located in a high intensity drug trafficking area (HIDTA) or high intensity financial crime area (HIFCA). No fund transfers or account relationships involve HIDTAs or HIFCAs. No transactions with high-risk geographies.
</t>
  </si>
  <si>
    <t>Low turnover of key personnel or frontline personnel  (i.e., customer service representatives, tellers, or other branch personnel.)</t>
  </si>
  <si>
    <t>Low turnover of key personnel, but frontline personnel in branches may have changed.</t>
  </si>
  <si>
    <t>High amount of turnover, especially in key personnel positions.</t>
  </si>
  <si>
    <t xml:space="preserve">The Institution does not offer electronic cash (e-cash) or prepaid or stored value cards. </t>
  </si>
  <si>
    <t xml:space="preserve">The institution sells a moderate number of e-cash products or prepaid or stored value cards, but with restrictions (i.e. limits on loads/transactions, controls on number cards purchased)
</t>
  </si>
  <si>
    <t>The institution does not maintain accounts for Third Party Payment Processors (customers that use their commercial deposit account at the institution to provide payment-processing services to merchants and other business entities).</t>
  </si>
  <si>
    <t>The institution maintains accounts for Third Party Payment Processors and is able to identify and understand the nature and source of the transactions processed through the account and has  policies that require the institution to authenticate the processor’s business operations and assess their risk level.</t>
  </si>
  <si>
    <t>The institution maintains accounts for Third Party Payment Processors and/or is NOT able to identify and understand the nature and source of the transactions processed through the account and does NOT have policies that require the institution to authenticate the processor’s business operations and assess their risk level.</t>
  </si>
  <si>
    <t>The institution does not have a trust department or provide private banking services.</t>
  </si>
  <si>
    <t xml:space="preserve">The institution offers limited domestic private banking services and has a trust department that offers accounts that are predominantly institution-controlled. </t>
  </si>
  <si>
    <t>Significant domestic and international private banking and trust activities. Private banking or trust department is growing. Products offered include investment management services, and trust accounts are predominantly customer controlled verses institution controlled accounts.</t>
  </si>
  <si>
    <t>The institution does not offer Non-Deposit Investment (NDIP) or Insurance products. (Leasing the bank’s lobby space to a financial services corporation to sell NDIPs as long as the third party clearly differentiates itself from the bank is not considered "offering" a product)</t>
  </si>
  <si>
    <t>Moderate level of traditional NDIP and insurance services with low risk regional partner prohibiting offshore accounts, agency accounts, and unidentified beneficiaries.</t>
  </si>
  <si>
    <t xml:space="preserve">The institution offers no deposit investment products (NDIP) and insurance involving complex legal arrangements, rapidly
moving large dollars, and portfolios controlled directly by clients. </t>
  </si>
  <si>
    <t>No foreign correspondent bank accounts.  The institution does not engage in pouch activities, offer special use or payable through accounts (PTAs), or provide U.S. dollar draft services or engage in Bulk Currency Shipment.</t>
  </si>
  <si>
    <t>The institution has a few foreign correspondent bank accounts, but typically with low-risk countries, and minimal pouch activities, special use or PTAs,  U.S. dollar draft services or Bulk Currency Shipment relationships for customers not located in High Risk Geographies.</t>
  </si>
  <si>
    <t>The institution maintains a large number of foreign correspondent bank accounts, particularly located in high-risk jurisdictions, or offers substantial pouch activities, special use or PTAs,  U.S. dollar draft services or Bulk Currency Shipment relationships, including customers located in High Risk Geographies.</t>
  </si>
  <si>
    <t xml:space="preserve">The institution does not do business with customers engaged in Internet Gambling by policy and obtains verification from all commercial customers that no Internet gambling business transactions will be conducted.
</t>
  </si>
  <si>
    <t>Minimal number of
Internet gambling business customers with legal documentation and verification by all other commercial customers that no Internet gambling business transactions are conducted.</t>
  </si>
  <si>
    <t xml:space="preserve">Institution's account opening procedures do not include certifying that commercial customers are not going to engage in Internet Gambling. </t>
  </si>
  <si>
    <t>OFAC violation history</t>
  </si>
  <si>
    <t>Foreign correspondent accounts &amp; overseas branches</t>
  </si>
  <si>
    <t>Multiple recent actions by OFAC, where the financial institution has not addressed the issues, thus leading to an increased risk of the financial institution undertaking similar violations in the future.</t>
  </si>
  <si>
    <t>A small number of recent actions (i.e., actions within the last five years) by OFAC, including notice letters, or civil money penalties, with evidence that the financial institution addressed the issues and is not at risk of similar violations in the future.</t>
  </si>
  <si>
    <t>No history of OFAC actions. No evidence of apparent violation or circumstances that might lead to a violation.</t>
  </si>
  <si>
    <t>A high number of other types of international transactions.  The financial institution is not in compliance with the IAT policy.</t>
  </si>
  <si>
    <t>Limited other types of international transactions.  The financial institution is in compliance with the IAT policy.</t>
  </si>
  <si>
    <t>No other types of international transactions, such as trade finance, cross-border ACH, and management of sovereign debt.  The financial institution is in compliance with the IAT (International ACH Transactions) policy.</t>
  </si>
  <si>
    <t>Many international funds transfers and/or bulk shipments of currency.</t>
  </si>
  <si>
    <t>Possibly, a few international funds transfers from personal or business accounts, but no bulk shipments of currency</t>
  </si>
  <si>
    <t>No international funds transfers or bulk shipments of currency.</t>
  </si>
  <si>
    <t>A high number of customer and non-customer funds transfers</t>
  </si>
  <si>
    <t xml:space="preserve">A moderate number of funds transfers, mostly for customers. </t>
  </si>
  <si>
    <t>Limited number of funds transfers for customers and non-customers, limited third-party transactions,.</t>
  </si>
  <si>
    <t>The institution offers a wide array of e-banking products and services (i.e., account transfers, e-bill payment, or accounts opened via the Internet).</t>
  </si>
  <si>
    <t>The institution offers limited e-banking products and services.</t>
  </si>
  <si>
    <t>No electronic banking (e-banking) services offered, or website is purely informational or non-transactional.</t>
  </si>
  <si>
    <t>Multiple overseas branches or multiple correspondent accounts with foreign financial institutions..</t>
  </si>
  <si>
    <t>One overseas branch or small number of correspondent accounts with foreign financial institutions.</t>
  </si>
  <si>
    <t>No overseas branches and no correspondent accounts with foreign financial institutions.</t>
  </si>
  <si>
    <t xml:space="preserve">A large number of high-risk customers, or the institution has not developed a Customer Risk-weighting Process </t>
  </si>
  <si>
    <t>A moderate number of high-risk customers.</t>
  </si>
  <si>
    <t>Few high-risk customers; these may include nonresident aliens, foreign customers (including accounts with U.S. powers of attorney) and foreign commercial customers.</t>
  </si>
  <si>
    <t>A large, fluctuating client base in an international environment.</t>
  </si>
  <si>
    <t>Customer base changing due to branching, merger, or acquisition in the domestic market.</t>
  </si>
  <si>
    <t>Stable, well-known customer base in a localized environment.</t>
  </si>
  <si>
    <t>International accounts</t>
  </si>
  <si>
    <t>The institution does not have any NRA accounts</t>
  </si>
  <si>
    <t>Significant number of NRA accounts from higher-risk geographies</t>
  </si>
  <si>
    <t>Moderate level of NRA accounts from lower- risk geographies</t>
  </si>
  <si>
    <t>Prepaid Access</t>
  </si>
  <si>
    <t>Code</t>
  </si>
  <si>
    <t>Customers</t>
  </si>
  <si>
    <t>CB</t>
  </si>
  <si>
    <t>NRA</t>
  </si>
  <si>
    <t>TP</t>
  </si>
  <si>
    <t>IG</t>
  </si>
  <si>
    <t>EB</t>
  </si>
  <si>
    <t>SV</t>
  </si>
  <si>
    <t>CI</t>
  </si>
  <si>
    <t>SAR</t>
  </si>
  <si>
    <t>HR</t>
  </si>
  <si>
    <t>LC</t>
  </si>
  <si>
    <t>FC</t>
  </si>
  <si>
    <t>PB</t>
  </si>
  <si>
    <t>ND</t>
  </si>
  <si>
    <t>FT</t>
  </si>
  <si>
    <t>S</t>
  </si>
  <si>
    <t>ACH</t>
  </si>
  <si>
    <t>MI</t>
  </si>
  <si>
    <t>NP</t>
  </si>
  <si>
    <t>Cash intensive businesses</t>
  </si>
  <si>
    <t>CTR</t>
  </si>
  <si>
    <t>LOC-B</t>
  </si>
  <si>
    <t>LOC-C</t>
  </si>
  <si>
    <t>IA</t>
  </si>
  <si>
    <t>Category</t>
  </si>
  <si>
    <t>Customer Base</t>
  </si>
  <si>
    <t>CTR filings</t>
  </si>
  <si>
    <t xml:space="preserve">Relative to the overall customer base there are few or no CTR filings. </t>
  </si>
  <si>
    <t xml:space="preserve">Relative to the overall customer based there is a moderate volume of CTR filings. </t>
  </si>
  <si>
    <t xml:space="preserve">Relative to the overall customer based there is a significant volume of CTR filings. </t>
  </si>
  <si>
    <t xml:space="preserve">The institution is located in a HIDTA or HIFCA. institution has some fund transfers or account relationships that involve HIDTAs or HIFCAs. </t>
  </si>
  <si>
    <t xml:space="preserve">The institution is located in a HIDTA and a HIFCA. A large number of fund transfers or account relationships involve HIDTAs or HIFCAs. </t>
  </si>
  <si>
    <t>Moderate level of international accounts with unexplained currency activity.</t>
  </si>
  <si>
    <t>Few international accounts or very low volume of currency activity in the accounts.</t>
  </si>
  <si>
    <t>Large number of international accounts with unexplained currency activity.</t>
  </si>
  <si>
    <t>#</t>
  </si>
  <si>
    <t xml:space="preserve">Strong (3) </t>
  </si>
  <si>
    <t xml:space="preserve">Adequate (2) </t>
  </si>
  <si>
    <t xml:space="preserve">Weak (1) </t>
  </si>
  <si>
    <t>Score</t>
  </si>
  <si>
    <t xml:space="preserve">Comments: </t>
  </si>
  <si>
    <t>CB-1</t>
  </si>
  <si>
    <t>CIP Policy / Procedures</t>
  </si>
  <si>
    <t>CB-2</t>
  </si>
  <si>
    <t>CIP Documentary / Non-Documentary Verification</t>
  </si>
  <si>
    <t xml:space="preserve">The CIP verification process does not allow for verification of customers within a reasonable time. </t>
  </si>
  <si>
    <t>CB-3</t>
  </si>
  <si>
    <t xml:space="preserve">Know Your Customer </t>
  </si>
  <si>
    <t xml:space="preserve">The KYC procedures are commensurate with the risk posed.  </t>
  </si>
  <si>
    <t xml:space="preserve">KYC procedures exist but need strengthening given the risk posed by business products, services and customers. </t>
  </si>
  <si>
    <t xml:space="preserve">KYC procedures do not exist or exist but are incomplete. </t>
  </si>
  <si>
    <t>CB-4</t>
  </si>
  <si>
    <t>Enhanced Due Diligence</t>
  </si>
  <si>
    <t xml:space="preserve">The bank has automated processes to identify high-risk customers at account opening. The information is communicated to the front line. </t>
  </si>
  <si>
    <t xml:space="preserve">The bank has a limited, cumbersome and manual high-risk customer identification process. </t>
  </si>
  <si>
    <t xml:space="preserve">No process to identify high-risk customers at account opening. </t>
  </si>
  <si>
    <t>CB-5</t>
  </si>
  <si>
    <t>Training</t>
  </si>
  <si>
    <t xml:space="preserve">All appropriate staff receives CIP  training annually. </t>
  </si>
  <si>
    <t>Most staff receives CIP training however tracking is ineffective to identify possible gaps.</t>
  </si>
  <si>
    <t xml:space="preserve">Staff does not receive CIP training and there is no tracking mechanism. </t>
  </si>
  <si>
    <t>CB-6</t>
  </si>
  <si>
    <t>Record Retention</t>
  </si>
  <si>
    <t>Records are maintained in accordance with applicable laws and regulations.</t>
  </si>
  <si>
    <t xml:space="preserve">Records are generally available but may be incomplete. </t>
  </si>
  <si>
    <t xml:space="preserve">There is no formal record retention policy. </t>
  </si>
  <si>
    <t>CB-8</t>
  </si>
  <si>
    <t>PEP Screening</t>
  </si>
  <si>
    <t>There is an automated process for PEP screening at onboarding and continuous screening.</t>
  </si>
  <si>
    <t xml:space="preserve">There is a highly manual process for PEP screening at onboarding and continuous screening is not available. </t>
  </si>
  <si>
    <t xml:space="preserve">There is no process for PEP screening. </t>
  </si>
  <si>
    <t>CB-10</t>
  </si>
  <si>
    <t>Suspicious Activity Detection</t>
  </si>
  <si>
    <t>Mostly automated suspicious activity monitoring system to monitor customer accounts.</t>
  </si>
  <si>
    <t xml:space="preserve">Mostly manual monitoring is conducted to identify suspicious activity to monitor customer accounts. </t>
  </si>
  <si>
    <t xml:space="preserve">No suspicious activity monitoring of customers referred by deposit brokers.  </t>
  </si>
  <si>
    <t>CB-11</t>
  </si>
  <si>
    <t>The bank does not rely on third parties to perform CIP.</t>
  </si>
  <si>
    <t xml:space="preserve">The bank relies on third parties to perform CIP and has not performed due diligence on those parties. </t>
  </si>
  <si>
    <t>CB-12</t>
  </si>
  <si>
    <t>Customer Termination</t>
  </si>
  <si>
    <t>Policies &amp; Procedures</t>
  </si>
  <si>
    <t xml:space="preserve">Policies and procedures have been developed to manage risks posed by deposit brokers.     </t>
  </si>
  <si>
    <t xml:space="preserve">Policies and procedures for exist to manage risk posed by deposit brokers; however, they must be strengthened. </t>
  </si>
  <si>
    <t xml:space="preserve">No policies and procedures exist for to manage risks posed deposit brokers.   </t>
  </si>
  <si>
    <t>Policies and procedures have been developed to manage risks posed by MSB and NBFI customers.</t>
  </si>
  <si>
    <t xml:space="preserve">Policies and procedures for exist to manage risk posed by MSB and NBFI customers; however, they must be strengthened. </t>
  </si>
  <si>
    <t>No policies and procedures exist for to manage MSB and NBFI customers</t>
  </si>
  <si>
    <t xml:space="preserve">Mostly automated suspicious activity monitoring system to monitor MSB and NBFI activity.    </t>
  </si>
  <si>
    <t>Mostly manual monitoring is conducted to identify suspicious activity in MSB and NBFI customers.</t>
  </si>
  <si>
    <t xml:space="preserve">No suspicious activity monitoring of MSB and NBFI activity exists.  </t>
  </si>
  <si>
    <t>TP-1</t>
  </si>
  <si>
    <t>IG-1</t>
  </si>
  <si>
    <t>HR-1</t>
  </si>
  <si>
    <t xml:space="preserve">CIP Policy/Procedures are thorough, detailed and updated as necessary to reflect changes to the bank’s high customer base.  The CIP process verifies customers within reasonable time after account opening. The process is well tracked and exceptions are followed up on in a timely manner. </t>
  </si>
  <si>
    <t>CIP Policy/Procedures are adequate however, have not been updated to reflect changes to the bank’s high customer base.  Exception process is poorly tracked and follow up is not timely.</t>
  </si>
  <si>
    <t xml:space="preserve">CIP Policy/Procedures do not exist or are significantly incomplete. </t>
  </si>
  <si>
    <t xml:space="preserve">The KYC procedures are commensurate with the risk posed by high risk customers.   </t>
  </si>
  <si>
    <t xml:space="preserve">KYC procedures exist but need strengthening given the risk posed by high risk customers. </t>
  </si>
  <si>
    <t>Risk Rating System</t>
  </si>
  <si>
    <t>The bank maintains an automated risk rating system.</t>
  </si>
  <si>
    <t>The bank maintains a manual risk rating system.</t>
  </si>
  <si>
    <t xml:space="preserve">The bank does not have a risk rating system. </t>
  </si>
  <si>
    <t>EB-1</t>
  </si>
  <si>
    <t xml:space="preserve">Electronic banking products or services are only available to bank customers and subject to applicable customer controls. </t>
  </si>
  <si>
    <t>Certain low risk electronic banking products or services are available to non-customers who are not subject to applicable customer controls.</t>
  </si>
  <si>
    <t>Electronic banking products or services are available to non-customers who are not subject to applicable customer controls.</t>
  </si>
  <si>
    <t xml:space="preserve">Policies and procedures for electronic banking have been developed to manage risks posed by higher risk electronic banking products and services. </t>
  </si>
  <si>
    <t xml:space="preserve">Policies and procedures for electronic banking exist to manage risk posed by higher risk electronic banking products and services, however, they must be strengthened. </t>
  </si>
  <si>
    <t xml:space="preserve">No policies and procedures exist for electronic banking. </t>
  </si>
  <si>
    <t xml:space="preserve">Mostly automated suspicious activity monitoring system to address electronic banking products.   </t>
  </si>
  <si>
    <t xml:space="preserve">Mostly manual monitoring is conducted to identify suspicious activity in electronic banking products.   </t>
  </si>
  <si>
    <t xml:space="preserve">No suspicious activity monitoring of electronic banking products exist. </t>
  </si>
  <si>
    <t>Fraud Detection</t>
  </si>
  <si>
    <t xml:space="preserve">Mostly manual fraud monitoring is conducted to identify fraudulent activity in electronic banking products.   </t>
  </si>
  <si>
    <t xml:space="preserve">No fraudulent activity monitoring of electronic banking products exist. </t>
  </si>
  <si>
    <t>SV-1</t>
  </si>
  <si>
    <t>CTR Filing</t>
  </si>
  <si>
    <t xml:space="preserve">CTR filing process is centralized in the compliance function or de-centralized with uniform and consistent procedures. .  </t>
  </si>
  <si>
    <t xml:space="preserve">CTR filing process is not centralized rather each branch files own CTR and there are no uniform filing procedures.    </t>
  </si>
  <si>
    <t xml:space="preserve">CTR filing process is ad-hoc or non-existent. </t>
  </si>
  <si>
    <t xml:space="preserve">CTR Quality </t>
  </si>
  <si>
    <t>Low volume of correspondence from FINCEN indicates that CTRs are accurate.</t>
  </si>
  <si>
    <t>Volume of correspondence from the FINCEN indicates some errors in CTR reporting.</t>
  </si>
  <si>
    <t>Volume of correspondence from FINCEN indicates a substantive volume of CTR reporting errors.</t>
  </si>
  <si>
    <t>CTR Exemptions</t>
  </si>
  <si>
    <t>Low number of CTR customers relative to the overall customer base.</t>
  </si>
  <si>
    <t>Moderate number of CTR exempt customers relative to the overall customer based.</t>
  </si>
  <si>
    <t>High number of CTR exempt customer relatives to the overall customer base.</t>
  </si>
  <si>
    <t xml:space="preserve">Mostly automated suspicious activity monitoring system to address cash products.   </t>
  </si>
  <si>
    <t xml:space="preserve">Policies and procedures have been developed to manage risks posed by the type of private banking services offered. </t>
  </si>
  <si>
    <t xml:space="preserve">Policies and procedures have been developed to manage risks posed by the type of private banking services offered, however, they must be strengthened. </t>
  </si>
  <si>
    <t xml:space="preserve">No policies and procedures have been developed to manage risks posed by the type of private banking services offered. </t>
  </si>
  <si>
    <t xml:space="preserve">Policies and procedures have been developed to manage risks posed by NDIP and Insurance customers.    </t>
  </si>
  <si>
    <t xml:space="preserve">Policies and procedures for exist to manage risk posed by NDIP and Insurance customers. however, they must be strengthened. </t>
  </si>
  <si>
    <t>No policies and procedures exist for to manage risks posed by NDIP and Insurance customers.</t>
  </si>
  <si>
    <t xml:space="preserve">Policies and procedures have been developed to manage risks posed by fund transfers.   </t>
  </si>
  <si>
    <t xml:space="preserve">Policies and procedures for exist to manage risk posed by funds transfers; however, they must be strengthened. </t>
  </si>
  <si>
    <t xml:space="preserve">No policies and procedures exist for to manage funds transfers. </t>
  </si>
  <si>
    <t xml:space="preserve">Mostly automated suspicious activity monitoring system to address wire transfers. .   </t>
  </si>
  <si>
    <t xml:space="preserve">Mostly manual monitoring is conducted to identify suspicious activity in wire transfers. </t>
  </si>
  <si>
    <t xml:space="preserve">No suspicious activity monitoring of wire transfers exists. </t>
  </si>
  <si>
    <t>OFAC Screening</t>
  </si>
  <si>
    <t xml:space="preserve">Policies and procedures have been developed to manage the risks posed by ACH, including limiting by third party service provider initiated ACH.    </t>
  </si>
  <si>
    <t xml:space="preserve">Policies and procedures for exist to manage risk posed by ACH, however, they must be strengthened. </t>
  </si>
  <si>
    <t xml:space="preserve">No policies and procedures exist for to manage ACH.  </t>
  </si>
  <si>
    <t xml:space="preserve">Policies and procedures have been developed to manage risks posed by monetary instruments.   </t>
  </si>
  <si>
    <t xml:space="preserve">Policies and procedures for exist to manage risk posed by monetary instruments, however, they must be strengthened. </t>
  </si>
  <si>
    <t xml:space="preserve">No policies and procedures exist for to manage monetary instruments. </t>
  </si>
  <si>
    <t>NP-1</t>
  </si>
  <si>
    <t>New Products / Services</t>
  </si>
  <si>
    <t xml:space="preserve">The bank has a formal process and committee to introduce new products and services. The formal  BSA risk assessment performed by senior level officer or the BSA Officer.   </t>
  </si>
  <si>
    <t xml:space="preserve">The bank has a formal process and committee to introduce new products and services. However, the formal process does not include a formal BSA/AML risk assessment.  </t>
  </si>
  <si>
    <t xml:space="preserve">The bank does not have a formal process and committee to introduce new products and services. </t>
  </si>
  <si>
    <t>S-1</t>
  </si>
  <si>
    <t>New Hire</t>
  </si>
  <si>
    <t xml:space="preserve">New hires are required to take BSA/AML training within the first 30 days of hire. </t>
  </si>
  <si>
    <t>New hires are required to take BSA/AML training within the first 60 days of hire.</t>
  </si>
  <si>
    <t xml:space="preserve">New hires are not required to take BSA/AML training within the first 60 days of hire. </t>
  </si>
  <si>
    <t>S-2</t>
  </si>
  <si>
    <t>Annual Training</t>
  </si>
  <si>
    <t>Bank staff is required to attend specific BSA/AML training geared to job duties.</t>
  </si>
  <si>
    <t>Bank staff is required to attend basic BSA/AML training but it is not geared to specific duties.</t>
  </si>
  <si>
    <t xml:space="preserve">Bank staff is not required to attend any BSA/AML annual training. </t>
  </si>
  <si>
    <t>S-3</t>
  </si>
  <si>
    <t>BSA Officer Training</t>
  </si>
  <si>
    <t>BSA Officer attends specialized training each year, including, attending at least one significant regulatory compliance conference.</t>
  </si>
  <si>
    <t>The BSA Officer attended certain specialized training courses, however, did not attend a regulatory compliance conference.</t>
  </si>
  <si>
    <t xml:space="preserve">The BSA Officer did not attend any specialized training and did not attend a regulatory compliance conference. </t>
  </si>
  <si>
    <t>S-4</t>
  </si>
  <si>
    <t xml:space="preserve">BSA Staff Training  </t>
  </si>
  <si>
    <t xml:space="preserve">BSA staff attends specialized training, at least, one external training course. </t>
  </si>
  <si>
    <t xml:space="preserve">BSA staff attends training, however, mostly in-house training. </t>
  </si>
  <si>
    <t xml:space="preserve">BSA staff does not receive any training. </t>
  </si>
  <si>
    <t>S-6</t>
  </si>
  <si>
    <t>Training Attendance</t>
  </si>
  <si>
    <t>Training attendance is over 95%.</t>
  </si>
  <si>
    <t>Training attendance is less than 95% but greater than 85%.</t>
  </si>
  <si>
    <t xml:space="preserve">Training attendance is less than 85%. </t>
  </si>
  <si>
    <t xml:space="preserve">Staffing </t>
  </si>
  <si>
    <t>Turnover in BSA staff has not resulted in any backlog of work.</t>
  </si>
  <si>
    <t xml:space="preserve">Turnover in BSA staff has resulted in some backlog, however, was timely addressed. </t>
  </si>
  <si>
    <t xml:space="preserve">Turnover in BSA staff has resulted in severe backlog of work. </t>
  </si>
  <si>
    <t>SAR-1</t>
  </si>
  <si>
    <t xml:space="preserve">SAR policies and procedures are complete, detailed and approved by management and the Board of Directors.  </t>
  </si>
  <si>
    <t>SAR procedures exist but need strengthening to address certain high risk areas. .</t>
  </si>
  <si>
    <t xml:space="preserve">SAR policies and procedures do not exist. </t>
  </si>
  <si>
    <t>SAR-2</t>
  </si>
  <si>
    <t xml:space="preserve">SAR Quality </t>
  </si>
  <si>
    <t>Low volume of correspondence from FINCEN indicates that SARs are accurate.</t>
  </si>
  <si>
    <t>Volume of correspondence from the FINCEN indicates some errors in SAR reporting.</t>
  </si>
  <si>
    <t>Volume of correspondence from FINCEN indicates a substantive volume of SAR reporting errors.</t>
  </si>
  <si>
    <t>SAR-3</t>
  </si>
  <si>
    <t>Suspicious Activity Monitoring</t>
  </si>
  <si>
    <t xml:space="preserve">Mostly automated suspicious activity monitoring system. </t>
  </si>
  <si>
    <t xml:space="preserve">Mostly manual monitoring is conducted to identify suspicious activity in MSB and NBFI customers.  </t>
  </si>
  <si>
    <t>SAR-4</t>
  </si>
  <si>
    <t>SAR Filing</t>
  </si>
  <si>
    <t>Mostly automated SAR filing system.</t>
  </si>
  <si>
    <t>Mostly manual SAR filing system.</t>
  </si>
  <si>
    <t>No SAR filing system.</t>
  </si>
  <si>
    <t xml:space="preserve">OFAC screening is conducted but not on a consistent basis. </t>
  </si>
  <si>
    <t xml:space="preserve">OFAC screening is not conduct or conducted sporadically. </t>
  </si>
  <si>
    <t>Screening</t>
  </si>
  <si>
    <t xml:space="preserve">Policies &amp; Procedures  </t>
  </si>
  <si>
    <t>OFAC &amp; Policy Procedures are thorough, detailed and updated as necessary.</t>
  </si>
  <si>
    <t xml:space="preserve">OFAC Policy &amp; Procedures are adequate however, need to be updated to reflect current practices.  </t>
  </si>
  <si>
    <t xml:space="preserve">OFAC Policy &amp; Procedures do not exist or are significantly incomplete. </t>
  </si>
  <si>
    <t>3rd Party Vendor Reliance</t>
  </si>
  <si>
    <t xml:space="preserve">The bank does not rely on third parties to perform OFAC screening. </t>
  </si>
  <si>
    <t>HRL-1</t>
  </si>
  <si>
    <t>Score Table</t>
  </si>
  <si>
    <t>CTR-1</t>
  </si>
  <si>
    <t>CTR-2</t>
  </si>
  <si>
    <t>CTR-3</t>
  </si>
  <si>
    <t xml:space="preserve">Policies and procedures have been developed to manage risks posed by TPPPs. </t>
  </si>
  <si>
    <t xml:space="preserve">Policies and procedures for exist to manage risk posed by TPPPs; however, they must be strengthened. </t>
  </si>
  <si>
    <t xml:space="preserve">No policies and procedures exist for to manage TPPPs. </t>
  </si>
  <si>
    <t xml:space="preserve">Policies and procedures for loan customers have been developed to manage risks posed by higher risk loan customers.  </t>
  </si>
  <si>
    <t xml:space="preserve">Policies and procedures for loan customers exist to manage risk posed by higher risk loan customers, however, however, they must be strengthened. </t>
  </si>
  <si>
    <t xml:space="preserve">No policies and procedures exist for loan customers.  </t>
  </si>
  <si>
    <t xml:space="preserve">Policies and procedures have been developed to manage risks posed by e-cash and store value cards. </t>
  </si>
  <si>
    <t xml:space="preserve">Policies and procedures have been developed to manage risks posed by e-cash and store value cards, however, they must be strengthened. </t>
  </si>
  <si>
    <t xml:space="preserve">Policies and procedures have not been developed to manage risks posed by e-cash and store value cards.  </t>
  </si>
  <si>
    <t>Special Measures</t>
  </si>
  <si>
    <t>The bank has procedures in place to comply with Section 311 of the USA PATRIOT Act which governs special measures.</t>
  </si>
  <si>
    <t xml:space="preserve">The bank has procedures in place to comply with Section 311 of the USA PATRIOT Act, however, the procedures need strengthening. </t>
  </si>
  <si>
    <t>The bank does not have procedures in place to comply with Section 311 of the USA PATRIOT Act which governs special measures.</t>
  </si>
  <si>
    <t>OFAC Disposition</t>
  </si>
  <si>
    <t xml:space="preserve">OFAC Filter Sensitivity </t>
  </si>
  <si>
    <t xml:space="preserve">OFAC List Updates </t>
  </si>
  <si>
    <t xml:space="preserve">OFAC lists are current in the system and there is evidence of successful completion. </t>
  </si>
  <si>
    <t xml:space="preserve">OFAC lists are current in the system, however, there is no evidence of successful completion. </t>
  </si>
  <si>
    <t xml:space="preserve">OFAC lists are not updated regularly. </t>
  </si>
  <si>
    <t xml:space="preserve">Screening </t>
  </si>
  <si>
    <t>The financial institution has an automated system in place for screening wires against the OFAC database.</t>
  </si>
  <si>
    <t>The financial institution has an automated system in place for screening wires against the OFAC database but procedures are not well defined and/or regular, on-going screens of all accounts may not take place.</t>
  </si>
  <si>
    <t>The financial institution does not have an automated system in place for screening wires against the OFAC database.</t>
  </si>
  <si>
    <t>3rd Party Reliance</t>
  </si>
  <si>
    <t>The bank does rely on 3rd parties, however, due diligence was performed and adequate procedures are maintained.</t>
  </si>
  <si>
    <t>CB-7</t>
  </si>
  <si>
    <t>CB-9</t>
  </si>
  <si>
    <t>NRA-1</t>
  </si>
  <si>
    <t>BD-1</t>
  </si>
  <si>
    <t>MSB-1</t>
  </si>
  <si>
    <t>MSB-2</t>
  </si>
  <si>
    <t>HR-2</t>
  </si>
  <si>
    <t>EB-2</t>
  </si>
  <si>
    <t>CI-1</t>
  </si>
  <si>
    <t>PB-1</t>
  </si>
  <si>
    <t>ND-1</t>
  </si>
  <si>
    <t>FT-1</t>
  </si>
  <si>
    <t>ACH-1</t>
  </si>
  <si>
    <t>MI-1</t>
  </si>
  <si>
    <t>MI-2</t>
  </si>
  <si>
    <t>Policy / Procedures</t>
  </si>
  <si>
    <t xml:space="preserve">Policy / Procedures do not exist or are significantly incomplete. </t>
  </si>
  <si>
    <t xml:space="preserve">The CIP verification process adequately verifies customers within a reasonable time after account opening. The process is well- tracked and exceptions are followed up in a timely manner.  </t>
  </si>
  <si>
    <t xml:space="preserve">Policy / Procedures are thorough, detailed and updated as necessary to reflect changes to the bank’s customer base.  </t>
  </si>
  <si>
    <t xml:space="preserve">Policy / Procedures are adequate however, have not been updated to reflect changes to the bank’s customer base.  </t>
  </si>
  <si>
    <t>The CIP verification process is adequate, yet the exception process is poorly tracked and follow-up is not conducted in a timely manner. Exception process is poorly tracked and follow up is not timely.</t>
  </si>
  <si>
    <t>OFAC</t>
  </si>
  <si>
    <t>OFAC-1</t>
  </si>
  <si>
    <t>Shading shows the quantity of the Bank's risk</t>
  </si>
  <si>
    <t>Management agrees to all customer termination requests from the BSA Officer.</t>
  </si>
  <si>
    <t xml:space="preserve">Management agrees to BSA Officer requests; however, there are instances when management has requested exceptions and received CEO approval.  </t>
  </si>
  <si>
    <t xml:space="preserve">Management has disagreed with the BSA Officer request for customer termination and failed to provide a reasonable explanation, which the CEO approved. </t>
  </si>
  <si>
    <t>FT-2</t>
  </si>
  <si>
    <t xml:space="preserve">Policy and procedures are thorough, detailed and updated as necessary to reflect changes to the bank’s customer base.  </t>
  </si>
  <si>
    <t xml:space="preserve">Policy and procedures are adequate but have not been updated to reflect changes to the bank’s customer base.  </t>
  </si>
  <si>
    <t xml:space="preserve">Policy and procedures do not exist or are significantly incomplete. </t>
  </si>
  <si>
    <t xml:space="preserve">The OFAC filter's sensitivity is set to an acceptable level but additional testing may improve efficiency and effectiveness. </t>
  </si>
  <si>
    <t xml:space="preserve">The OFAC filter's sensitivity is not set to an appropriate level or has not been tested. </t>
  </si>
  <si>
    <t>CBW</t>
  </si>
  <si>
    <t>CBW-1</t>
  </si>
  <si>
    <t>S-7</t>
  </si>
  <si>
    <t>The bank has rigorous procedures for the dispositions of potential matches to the lists detailing known or suspected terrorists or terrorist organizations, including for escalating responsibility to qualified persons and for contacting authorities before proceeding in questionable cases.  Audit and other reviews show no deviations from established procedures.</t>
  </si>
  <si>
    <t xml:space="preserve">The bank has less rigorous procedures for the dispositions of potential matches to the lists detailing known or suspected terrorists or terrorist organizations, including for escalating responsibility to qualified persons and for contacting authorities before proceeding in questionable cases.  Audit and other reviews show a few deviations from established procedures. </t>
  </si>
  <si>
    <t>The bank lacks rigorous procedures for the dispositions of potential matches to the lists detailing known or suspected terrorists or terrorist organizations, including for escalating responsibility to qualified persons and for contacting authorities before proceeding in questionable cases.  Audit and other reviews show several deviations from established procedures.</t>
  </si>
  <si>
    <t>The OFAC filter's sensitivity is set to an appropriate level, which is tested regularly.</t>
  </si>
  <si>
    <t>The bank does rely on third parties to perform OFAC screening, but performs due diligence and maintains adequate procedures for managing the service.</t>
  </si>
  <si>
    <t xml:space="preserve">The bank relies on third parties to perform OFAC screening and has not performed adequate due diligence on those parties. </t>
  </si>
  <si>
    <t>Opening Accounts</t>
  </si>
  <si>
    <t>The bank does not open any accounts or allow transactions to take place prior to subjecting the names of the customers, account signers and other persons associated with the account to OFAC screening</t>
  </si>
  <si>
    <t>The bank does allows accounts to be opened before completing OFAC screening and does not effectively limit transactions until the screening is completed</t>
  </si>
  <si>
    <t>The bank has an automated system in place for screening all accounts (loans and deposits against the OFAC database, and rigorous procedures to require an initial screen as part of account opening and regular, on-going screens of all accounts and transactions</t>
  </si>
  <si>
    <t>The bank has an automated system in place for screening  all accounts against the OFAC database, but procedures are not well defined and/or regular, on-going screens of all accounts and transactions may not take place.</t>
  </si>
  <si>
    <t>Foreign correspondent accounts and overseas branches</t>
  </si>
  <si>
    <t>The bank's transactions with foreign correspondent accounts and overseas branches are automatically subject to automated OFAC screening</t>
  </si>
  <si>
    <t>The bank's transactions with foreign correspondent accounts and overseas branches are automatically subject to automated OFAC screening but procedures are not well defined and/or regular, on-going screens of all transactions may not take place.</t>
  </si>
  <si>
    <t>The bank's transactions with foreign correspondent accounts and overseas branches are not automatically subject to automated OFAC screening or procedures are inadequate for screening of all transactions.</t>
  </si>
  <si>
    <t>The bank has an automated system in place for screening electronic banking transactions against the OFAC database and robust procedures for follow up of possible matches</t>
  </si>
  <si>
    <t>The bank has an automated system in place for screening electronic banking transaction against the OFAC database, but procedures are not well defined and/or regular, on-going screens of all accounts may not take place.</t>
  </si>
  <si>
    <t>The bank does not have an automated system in place for screening electronic banking transaction against the OFAC database.</t>
  </si>
  <si>
    <t>The bank has an automated system in place for screening domestic wires against the OFAC database.</t>
  </si>
  <si>
    <t>The bank has an automated system in place for screening domestic wires against the OFAC database but procedures are not well defined and/or regular, on-going screens of all accounts may not take place.</t>
  </si>
  <si>
    <t>The bank does not have an automated system in place for screening domestic wires against the OFAC database.</t>
  </si>
  <si>
    <t>The bank has an automated system in place for screening cross-border wires against the OFAC database.</t>
  </si>
  <si>
    <t>The bank has an automated system in place for screening cross-border wires against the OFAC database but procedures are not well defined and/or regular, on-going screens of all accounts may not take place.</t>
  </si>
  <si>
    <t>The bank does not have an automated system in place for screening cross-border wires against the OFAC database.</t>
  </si>
  <si>
    <t>The bank allows accounts to be opened before completing OFAC screening but limits transactions until the screening is completed</t>
  </si>
  <si>
    <t>The bank has an automated system in place for screening transactions of high risk customers against the OFAC databases and procedures require an initial screen as part of account opening and regular, on-going screens of all accounts.</t>
  </si>
  <si>
    <t>The bank has at most an inadequate automated system in place that may not screen all accounts against the OFAC database, or it may have inadequate procedures for the regular, on-going screening of all accounts and transactions.</t>
  </si>
  <si>
    <t>CB-13</t>
  </si>
  <si>
    <t xml:space="preserve">The bank has a comprehensive automated monitoring system to detect fraud in transaction interfaces (teller activity, checks processing, electronic banking, ACH). </t>
  </si>
  <si>
    <t xml:space="preserve">The bank has a less comprehensive automated monitoring system to detect fraud in some transaction interfaces (teller activity, checks processing, electronic banking, ACH). </t>
  </si>
  <si>
    <t xml:space="preserve">The bank does not have an automated monitoring system to detect fraud.  </t>
  </si>
  <si>
    <t xml:space="preserve"> Blocked/Siezed Assets &amp; Rejected Transactions</t>
  </si>
  <si>
    <t>The bank has less robust written procedures to comply with OFAC regulations requiring the blocking / siezing of accounts ; assets or rejecting transactions of OFAC-sanctioned countries, entities or individuals, and it provides only sporadic training to operational personnel but has a history of no exceptions.</t>
  </si>
  <si>
    <t>The bank has robust written procedures to comply with OFAC regulations requiring the blocking/siezing  of accounts / assets or rejecting transactions of OFAC-sanctioned countries, entities or individuals, and it provides regular training to operational personnel, as well as a history of no exceptions.</t>
  </si>
  <si>
    <t>The bank lacks adequate written procedures to comply with OFAC regulations requiring the blocking / siezing of accounts / assets or rejecting transactions of OFAC-sanctioned countries, entities or individuals, and provides little training to operational personnel,  and may have a history of one or more exceptions.</t>
  </si>
  <si>
    <t>Other international transactions</t>
  </si>
  <si>
    <t>RDFI, ODFI &amp; ACH</t>
  </si>
  <si>
    <t>N/A</t>
  </si>
  <si>
    <t xml:space="preserve">A mostly automated fraud monitoring system to address electronic banking products. </t>
  </si>
  <si>
    <t>BD</t>
  </si>
  <si>
    <t>Brokered deposits</t>
  </si>
  <si>
    <t>The institution does not have any brokered deposits</t>
  </si>
  <si>
    <t xml:space="preserve">Moderate level of brokered deposits from a few well known low risk brokers. </t>
  </si>
  <si>
    <t>Large amount of brokered deposits from a wide variety of brokers, some of which are not well known to bank
and offers other high risk services such as establishing shell companies in high risk geographies.</t>
  </si>
  <si>
    <t>_</t>
  </si>
  <si>
    <t>BSA/AML RISK MATRIX</t>
  </si>
  <si>
    <t>Mitigating Controls</t>
  </si>
  <si>
    <t>Residual Risk</t>
  </si>
  <si>
    <t>Table for quantifying risks, controls, directionality and weighting for calculation of aggregate risk</t>
  </si>
  <si>
    <t xml:space="preserve">Inherent risk </t>
  </si>
  <si>
    <t>=</t>
  </si>
  <si>
    <t>Risk that illegal activity (including terrorist financing) may take place, taking into account external and internal factors of the Bank's environment</t>
  </si>
  <si>
    <t xml:space="preserve">Mitigating controls </t>
  </si>
  <si>
    <t>Control processes that promote the detection and reporting of potentially illegal activity and that deter it</t>
  </si>
  <si>
    <t>Residual risk</t>
  </si>
  <si>
    <t>Risk that potentially illegal activity may take place without proper detection and reporting</t>
  </si>
  <si>
    <t>Estimate of whether risk (inherent and residual) is likely to  increase, decrease or remain stable over the next annual cycle</t>
  </si>
  <si>
    <t>Logic for Calculating Residual Risk:</t>
  </si>
  <si>
    <t>If controls are weak then residual risk is</t>
  </si>
  <si>
    <t>If inherent risk is low &amp; controls are not weak then residual risk is</t>
  </si>
  <si>
    <t>If inherent risk is high &amp; controls are not weak then residual risk is</t>
  </si>
  <si>
    <t>If inherent risk is moderate &amp; controls are strong then residual risk is</t>
  </si>
  <si>
    <t>If inherent risk is moderate &amp; controls are adequate then residual risk is</t>
  </si>
  <si>
    <t>OFAC RISK MATRIX</t>
  </si>
  <si>
    <t>Table for quantifying risks, controls, directionality and weighting for calculation of overall risk</t>
  </si>
  <si>
    <t>Estimate of whether risk (inherent and residual) is likely to  increase, decrease or remain stable over the next annual cycle)</t>
  </si>
  <si>
    <t>Insert Company Name</t>
  </si>
  <si>
    <t>Insert Date Range</t>
  </si>
  <si>
    <t>SAVE</t>
  </si>
  <si>
    <t>Documents</t>
  </si>
  <si>
    <t>Mitigating Control(s)</t>
  </si>
  <si>
    <t>Average Score</t>
  </si>
  <si>
    <t>Inherent Risk Score</t>
  </si>
  <si>
    <t>Mitigating Risk Score</t>
  </si>
  <si>
    <t>Mitigating Control</t>
  </si>
  <si>
    <t xml:space="preserve"> </t>
  </si>
  <si>
    <t>Mitigating Control Score</t>
  </si>
  <si>
    <t>Control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</si>
</sst>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
    <numFmt numFmtId="165" formatCode="&quot;As of &quot;mmmm\ d\,\ yyyy;@"/>
    <numFmt numFmtId="166" formatCode="#,##0;\(#,##0\);\-"/>
    <numFmt numFmtId="167" formatCode="0.0"/>
  </numFmts>
  <fonts count="21">
    <font>
      <sz val="11"/>
      <color theme="1"/>
      <name val="Calibri"/>
      <family val="2"/>
      <scheme val="minor"/>
    </font>
    <font>
      <sz val="10"/>
      <color theme="1"/>
      <name val="Times New Roman"/>
      <family val="2"/>
    </font>
    <font>
      <b/>
      <sz val="11"/>
      <color theme="1"/>
      <name val="Times New Roman"/>
      <family val="1"/>
    </font>
    <font>
      <sz val="10"/>
      <color theme="1"/>
      <name val="Times New Roman"/>
      <family val="2"/>
    </font>
    <font>
      <sz val="11"/>
      <color theme="1"/>
      <name val="Calibri"/>
      <family val="2"/>
      <charset val="134"/>
      <scheme val="minor"/>
    </font>
    <font>
      <b/>
      <sz val="9"/>
      <color theme="1"/>
      <name val="Times New Roman"/>
      <family val="1"/>
    </font>
    <font>
      <sz val="9"/>
      <color theme="1"/>
      <name val="Times New Roman"/>
      <family val="1"/>
    </font>
    <font>
      <b/>
      <u/>
      <sz val="9"/>
      <color theme="1"/>
      <name val="Times New Roman"/>
      <family val="1"/>
    </font>
    <font>
      <sz val="10"/>
      <name val="Arial"/>
      <family val="2"/>
    </font>
    <font>
      <sz val="11"/>
      <color indexed="8"/>
      <name val="Calibri"/>
      <family val="2"/>
    </font>
    <font>
      <b/>
      <sz val="9"/>
      <name val="Times New Roman"/>
      <family val="1"/>
    </font>
    <font>
      <sz val="9"/>
      <name val="Times New Roman"/>
      <family val="1"/>
    </font>
    <font>
      <sz val="9"/>
      <color theme="1"/>
      <name val="Calibri"/>
      <family val="2"/>
      <scheme val="minor"/>
    </font>
    <font>
      <u val="singleAccounting"/>
      <sz val="9"/>
      <color theme="1"/>
      <name val="Times New Roman"/>
      <family val="1"/>
    </font>
    <font>
      <sz val="11"/>
      <color theme="1"/>
      <name val="Times New Roman"/>
      <family val="1"/>
    </font>
    <font>
      <b/>
      <sz val="11"/>
      <color rgb="FFFF0000"/>
      <name val="Times New Roman"/>
      <family val="1"/>
    </font>
    <font>
      <b/>
      <u val="singleAccounting"/>
      <sz val="9"/>
      <color theme="0"/>
      <name val="Times New Roman"/>
      <family val="1"/>
    </font>
    <font>
      <b/>
      <sz val="9"/>
      <color theme="0"/>
      <name val="Times New Roman"/>
      <family val="1"/>
    </font>
    <font>
      <sz val="9"/>
      <color theme="0"/>
      <name val="Times New Roman"/>
      <family val="1"/>
    </font>
    <font>
      <sz val="11"/>
      <color theme="0"/>
      <name val="Calibri"/>
      <family val="2"/>
      <scheme val="minor"/>
    </font>
    <font>
      <sz val="1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theme="8" tint="0.79998168889431442"/>
        <bgColor indexed="64"/>
      </patternFill>
    </fill>
    <fill>
      <patternFill patternType="solid">
        <fgColor theme="4" tint="0.79998168889431442"/>
        <bgColor indexed="64"/>
      </patternFill>
    </fill>
    <fill>
      <patternFill patternType="solid">
        <fgColor rgb="FFD9E2F3"/>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1"/>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5" tint="-0.249977111117893"/>
        <bgColor indexed="64"/>
      </patternFill>
    </fill>
  </fills>
  <borders count="2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0">
    <xf numFmtId="0" fontId="0" fillId="0" borderId="0"/>
    <xf numFmtId="0" fontId="3" fillId="0" borderId="0"/>
    <xf numFmtId="44" fontId="3" fillId="0" borderId="0" applyFont="0" applyFill="0" applyBorder="0" applyAlignment="0" applyProtection="0"/>
    <xf numFmtId="0" fontId="4" fillId="0" borderId="0"/>
    <xf numFmtId="43" fontId="3" fillId="0" borderId="0" applyFont="0" applyFill="0" applyBorder="0" applyAlignment="0" applyProtection="0"/>
    <xf numFmtId="0" fontId="8" fillId="0" borderId="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Border="0" applyAlignment="0" applyProtection="0"/>
    <xf numFmtId="0" fontId="9" fillId="0" borderId="0" applyNumberFormat="0" applyAlignment="0" applyProtection="0"/>
    <xf numFmtId="0" fontId="9" fillId="0" borderId="0" applyNumberFormat="0" applyAlignment="0" applyProtection="0"/>
    <xf numFmtId="0" fontId="9" fillId="0" borderId="0" applyNumberFormat="0" applyFill="0" applyBorder="0" applyAlignment="0" applyProtection="0"/>
    <xf numFmtId="0" fontId="9" fillId="0" borderId="0" applyNumberFormat="0" applyBorder="0" applyAlignment="0" applyProtection="0"/>
    <xf numFmtId="0" fontId="9" fillId="0" borderId="0" applyNumberFormat="0" applyFill="0" applyAlignment="0" applyProtection="0"/>
    <xf numFmtId="0" fontId="9" fillId="0" borderId="0" applyNumberFormat="0" applyFill="0" applyAlignment="0" applyProtection="0"/>
    <xf numFmtId="0" fontId="9" fillId="0" borderId="0" applyNumberFormat="0" applyFill="0" applyAlignment="0" applyProtection="0"/>
    <xf numFmtId="0" fontId="9" fillId="0" borderId="0" applyNumberFormat="0" applyFill="0" applyBorder="0" applyAlignment="0" applyProtection="0"/>
    <xf numFmtId="0" fontId="9" fillId="0" borderId="0" applyNumberFormat="0" applyAlignment="0" applyProtection="0"/>
    <xf numFmtId="0" fontId="9" fillId="0" borderId="0" applyNumberFormat="0" applyFill="0" applyAlignment="0" applyProtection="0"/>
    <xf numFmtId="0" fontId="9" fillId="0" borderId="0" applyNumberFormat="0" applyBorder="0" applyAlignment="0" applyProtection="0"/>
    <xf numFmtId="0" fontId="9" fillId="0" borderId="0" applyNumberFormat="0" applyFont="0" applyAlignment="0" applyProtection="0"/>
    <xf numFmtId="0" fontId="9" fillId="0" borderId="0" applyNumberFormat="0" applyAlignment="0" applyProtection="0"/>
    <xf numFmtId="0" fontId="9" fillId="0" borderId="0" applyNumberFormat="0" applyFill="0" applyBorder="0" applyAlignment="0" applyProtection="0"/>
    <xf numFmtId="0" fontId="9" fillId="0" borderId="0" applyNumberFormat="0" applyFill="0" applyAlignment="0" applyProtection="0"/>
    <xf numFmtId="0" fontId="9" fillId="0" borderId="0" applyNumberForma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cellStyleXfs>
  <cellXfs count="197">
    <xf numFmtId="0" fontId="0" fillId="0" borderId="0" xfId="0"/>
    <xf numFmtId="0" fontId="6" fillId="0" borderId="0" xfId="0" applyFont="1" applyAlignment="1">
      <alignment vertical="top"/>
    </xf>
    <xf numFmtId="164" fontId="5" fillId="0" borderId="0" xfId="0" applyNumberFormat="1" applyFont="1" applyAlignment="1">
      <alignment horizontal="center" vertical="top"/>
    </xf>
    <xf numFmtId="0" fontId="5" fillId="0" borderId="0" xfId="0" applyFont="1" applyAlignment="1">
      <alignment horizontal="center" vertical="top" wrapText="1"/>
    </xf>
    <xf numFmtId="0" fontId="6" fillId="0" borderId="0" xfId="0" applyFont="1" applyAlignment="1">
      <alignment vertical="top" wrapText="1"/>
    </xf>
    <xf numFmtId="164" fontId="5" fillId="0" borderId="3" xfId="0" applyNumberFormat="1" applyFont="1" applyBorder="1" applyAlignment="1">
      <alignment horizontal="center" vertical="top"/>
    </xf>
    <xf numFmtId="164" fontId="5" fillId="0" borderId="3" xfId="0" applyNumberFormat="1" applyFont="1" applyBorder="1" applyAlignment="1">
      <alignment horizontal="center" vertical="top" wrapText="1"/>
    </xf>
    <xf numFmtId="0" fontId="7" fillId="0" borderId="0" xfId="0" applyFont="1" applyAlignment="1">
      <alignment horizontal="center" wrapText="1"/>
    </xf>
    <xf numFmtId="0" fontId="7" fillId="0" borderId="0" xfId="0" applyFont="1"/>
    <xf numFmtId="0" fontId="5" fillId="12" borderId="3" xfId="0" applyFont="1" applyFill="1" applyBorder="1" applyAlignment="1">
      <alignment horizontal="center" vertical="top" wrapText="1"/>
    </xf>
    <xf numFmtId="0" fontId="5" fillId="0" borderId="3" xfId="0" applyFont="1" applyBorder="1" applyAlignment="1">
      <alignment horizontal="center" vertical="top" wrapText="1"/>
    </xf>
    <xf numFmtId="0" fontId="6" fillId="0" borderId="3" xfId="0" applyFont="1" applyBorder="1" applyAlignment="1">
      <alignment vertical="top" wrapText="1"/>
    </xf>
    <xf numFmtId="0" fontId="6" fillId="0" borderId="3" xfId="0" applyFont="1" applyBorder="1" applyAlignment="1">
      <alignment horizontal="left" vertical="top" wrapText="1" indent="1"/>
    </xf>
    <xf numFmtId="166" fontId="5" fillId="0" borderId="3" xfId="0" applyNumberFormat="1" applyFont="1" applyBorder="1" applyAlignment="1">
      <alignment horizontal="center" vertical="top" wrapText="1"/>
    </xf>
    <xf numFmtId="164" fontId="5" fillId="0" borderId="0" xfId="0" applyNumberFormat="1" applyFont="1" applyAlignment="1">
      <alignment horizontal="center" wrapText="1"/>
    </xf>
    <xf numFmtId="0" fontId="5" fillId="0" borderId="0" xfId="0" applyFont="1" applyAlignment="1">
      <alignment horizontal="center" wrapText="1"/>
    </xf>
    <xf numFmtId="0" fontId="6" fillId="10" borderId="3" xfId="0" applyFont="1" applyFill="1" applyBorder="1" applyAlignment="1">
      <alignment vertical="top" wrapText="1"/>
    </xf>
    <xf numFmtId="0" fontId="6" fillId="0" borderId="0" xfId="0" applyFont="1" applyAlignment="1">
      <alignment horizontal="center" vertical="top"/>
    </xf>
    <xf numFmtId="2" fontId="6"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165" fontId="6" fillId="0" borderId="0" xfId="0" applyNumberFormat="1" applyFont="1" applyAlignment="1">
      <alignment horizontal="center" vertical="top"/>
    </xf>
    <xf numFmtId="0" fontId="12" fillId="0" borderId="0" xfId="0" applyFont="1"/>
    <xf numFmtId="0" fontId="10" fillId="2" borderId="4" xfId="0" applyFont="1" applyFill="1" applyBorder="1" applyAlignment="1">
      <alignment horizontal="center" vertical="top" wrapText="1"/>
    </xf>
    <xf numFmtId="0" fontId="11" fillId="2" borderId="4" xfId="0" applyFont="1" applyFill="1" applyBorder="1" applyAlignment="1">
      <alignment horizontal="left" vertical="top" wrapText="1" indent="1"/>
    </xf>
    <xf numFmtId="0" fontId="11" fillId="9" borderId="4" xfId="0" applyFont="1" applyFill="1" applyBorder="1" applyAlignment="1">
      <alignment horizontal="left" vertical="top" wrapText="1" indent="1"/>
    </xf>
    <xf numFmtId="39" fontId="11" fillId="2" borderId="4" xfId="0" applyNumberFormat="1" applyFont="1" applyFill="1" applyBorder="1" applyAlignment="1">
      <alignment horizontal="center" vertical="top" wrapText="1"/>
    </xf>
    <xf numFmtId="0" fontId="6" fillId="0" borderId="0" xfId="0" applyFont="1" applyAlignment="1">
      <alignment horizontal="center" vertical="top" wrapText="1"/>
    </xf>
    <xf numFmtId="0" fontId="12" fillId="0" borderId="0" xfId="0" applyFont="1" applyAlignment="1">
      <alignment horizontal="center" vertical="top" wrapText="1"/>
    </xf>
    <xf numFmtId="0" fontId="10" fillId="2" borderId="6" xfId="0" applyFont="1" applyFill="1" applyBorder="1" applyAlignment="1">
      <alignment horizontal="center" vertical="top" wrapText="1"/>
    </xf>
    <xf numFmtId="0" fontId="11" fillId="2" borderId="6" xfId="0" applyFont="1" applyFill="1" applyBorder="1" applyAlignment="1">
      <alignment horizontal="left" vertical="top" wrapText="1" indent="1"/>
    </xf>
    <xf numFmtId="0" fontId="11" fillId="9" borderId="6" xfId="0" applyFont="1" applyFill="1" applyBorder="1" applyAlignment="1">
      <alignment horizontal="left" vertical="top" wrapText="1" indent="1"/>
    </xf>
    <xf numFmtId="0" fontId="10" fillId="2" borderId="5" xfId="0" applyFont="1" applyFill="1" applyBorder="1" applyAlignment="1">
      <alignment horizontal="center" vertical="top" wrapText="1"/>
    </xf>
    <xf numFmtId="0" fontId="11" fillId="2" borderId="10" xfId="0" applyFont="1" applyFill="1" applyBorder="1" applyAlignment="1">
      <alignment horizontal="left" vertical="top" wrapText="1" indent="1"/>
    </xf>
    <xf numFmtId="0" fontId="11" fillId="9" borderId="10" xfId="0" applyFont="1" applyFill="1" applyBorder="1" applyAlignment="1">
      <alignment horizontal="left" vertical="top" wrapText="1" indent="1"/>
    </xf>
    <xf numFmtId="39" fontId="11" fillId="2" borderId="10" xfId="0" applyNumberFormat="1" applyFont="1" applyFill="1" applyBorder="1" applyAlignment="1">
      <alignment horizontal="center" vertical="top" wrapText="1"/>
    </xf>
    <xf numFmtId="0" fontId="5" fillId="2" borderId="6" xfId="0" applyFont="1" applyFill="1" applyBorder="1" applyAlignment="1">
      <alignment horizontal="center" vertical="top" wrapText="1"/>
    </xf>
    <xf numFmtId="0" fontId="6" fillId="2" borderId="6" xfId="0" applyFont="1" applyFill="1" applyBorder="1" applyAlignment="1">
      <alignment horizontal="left" vertical="top" wrapText="1" indent="1"/>
    </xf>
    <xf numFmtId="0" fontId="6" fillId="9" borderId="6" xfId="0" applyFont="1" applyFill="1" applyBorder="1" applyAlignment="1">
      <alignment horizontal="left" vertical="top" wrapText="1" indent="1"/>
    </xf>
    <xf numFmtId="39" fontId="6" fillId="2" borderId="6" xfId="0" applyNumberFormat="1" applyFont="1" applyFill="1" applyBorder="1" applyAlignment="1">
      <alignment horizontal="center" vertical="top" wrapText="1"/>
    </xf>
    <xf numFmtId="0" fontId="5" fillId="2" borderId="5" xfId="0" applyFont="1" applyFill="1" applyBorder="1" applyAlignment="1">
      <alignment horizontal="center" vertical="top" wrapText="1"/>
    </xf>
    <xf numFmtId="0" fontId="6" fillId="2" borderId="10" xfId="0" applyFont="1" applyFill="1" applyBorder="1" applyAlignment="1">
      <alignment horizontal="left" vertical="top" wrapText="1" indent="1"/>
    </xf>
    <xf numFmtId="0" fontId="6" fillId="9" borderId="10" xfId="0" applyFont="1" applyFill="1" applyBorder="1" applyAlignment="1">
      <alignment horizontal="left" vertical="top" wrapText="1" indent="1"/>
    </xf>
    <xf numFmtId="39" fontId="6" fillId="2" borderId="10" xfId="0" applyNumberFormat="1" applyFont="1" applyFill="1" applyBorder="1" applyAlignment="1">
      <alignment horizontal="center" vertical="top" wrapText="1"/>
    </xf>
    <xf numFmtId="0" fontId="12" fillId="2" borderId="0" xfId="0" applyFont="1" applyFill="1"/>
    <xf numFmtId="0" fontId="6" fillId="9" borderId="5" xfId="0" applyFont="1" applyFill="1" applyBorder="1" applyAlignment="1">
      <alignment horizontal="left" vertical="top" wrapText="1" indent="1"/>
    </xf>
    <xf numFmtId="0" fontId="5" fillId="2" borderId="4" xfId="0" applyFont="1" applyFill="1" applyBorder="1" applyAlignment="1">
      <alignment horizontal="center" vertical="top" wrapText="1"/>
    </xf>
    <xf numFmtId="0" fontId="6" fillId="9" borderId="4" xfId="0" applyFont="1" applyFill="1" applyBorder="1" applyAlignment="1">
      <alignment horizontal="left" vertical="top" wrapText="1" indent="1"/>
    </xf>
    <xf numFmtId="0" fontId="6" fillId="2" borderId="4" xfId="0" applyFont="1" applyFill="1" applyBorder="1" applyAlignment="1">
      <alignment horizontal="left" vertical="top" wrapText="1" indent="1"/>
    </xf>
    <xf numFmtId="39" fontId="6" fillId="2" borderId="4" xfId="0" applyNumberFormat="1" applyFont="1" applyFill="1" applyBorder="1" applyAlignment="1">
      <alignment horizontal="center" vertical="top" wrapText="1"/>
    </xf>
    <xf numFmtId="0" fontId="5" fillId="0" borderId="4" xfId="0" applyFont="1" applyBorder="1" applyAlignment="1">
      <alignment horizontal="center" vertical="top" wrapText="1"/>
    </xf>
    <xf numFmtId="39" fontId="6" fillId="0" borderId="6" xfId="0" applyNumberFormat="1" applyFont="1" applyBorder="1" applyAlignment="1">
      <alignment horizontal="center" vertical="top" wrapText="1"/>
    </xf>
    <xf numFmtId="0" fontId="6" fillId="9" borderId="9" xfId="0" applyFont="1" applyFill="1" applyBorder="1" applyAlignment="1">
      <alignment horizontal="left" vertical="top" wrapText="1" indent="1"/>
    </xf>
    <xf numFmtId="0" fontId="12" fillId="0" borderId="0" xfId="0" applyFont="1" applyAlignment="1">
      <alignment horizontal="left" indent="1"/>
    </xf>
    <xf numFmtId="39" fontId="12" fillId="0" borderId="0" xfId="0" applyNumberFormat="1" applyFont="1"/>
    <xf numFmtId="0" fontId="6" fillId="0" borderId="0" xfId="0" applyFont="1"/>
    <xf numFmtId="0" fontId="13" fillId="0" borderId="0" xfId="0" applyFont="1" applyAlignment="1">
      <alignment horizontal="center" wrapText="1"/>
    </xf>
    <xf numFmtId="164" fontId="5" fillId="0" borderId="2" xfId="0" applyNumberFormat="1" applyFont="1" applyBorder="1" applyAlignment="1">
      <alignment horizontal="center" vertical="top" wrapText="1"/>
    </xf>
    <xf numFmtId="0" fontId="6" fillId="0" borderId="2" xfId="0" applyFont="1" applyBorder="1" applyAlignment="1">
      <alignment vertical="top" wrapText="1"/>
    </xf>
    <xf numFmtId="0" fontId="6" fillId="0" borderId="2" xfId="0" applyFont="1" applyBorder="1" applyAlignment="1">
      <alignment vertical="top"/>
    </xf>
    <xf numFmtId="0" fontId="5" fillId="3" borderId="5" xfId="0" applyFont="1" applyFill="1" applyBorder="1" applyAlignment="1">
      <alignment horizontal="center" vertical="top" wrapText="1"/>
    </xf>
    <xf numFmtId="2" fontId="6" fillId="2" borderId="10" xfId="0" applyNumberFormat="1" applyFont="1" applyFill="1" applyBorder="1" applyAlignment="1">
      <alignment horizontal="center" vertical="top" wrapText="1"/>
    </xf>
    <xf numFmtId="0" fontId="5" fillId="3" borderId="6" xfId="0" applyFont="1" applyFill="1" applyBorder="1" applyAlignment="1">
      <alignment horizontal="center" vertical="top" wrapText="1"/>
    </xf>
    <xf numFmtId="0" fontId="5" fillId="3" borderId="4" xfId="0" applyFont="1" applyFill="1" applyBorder="1" applyAlignment="1">
      <alignment horizontal="center" vertical="top" wrapText="1"/>
    </xf>
    <xf numFmtId="2" fontId="11" fillId="2" borderId="4" xfId="0" applyNumberFormat="1" applyFont="1" applyFill="1" applyBorder="1" applyAlignment="1">
      <alignment horizontal="center" vertical="top" wrapText="1"/>
    </xf>
    <xf numFmtId="0" fontId="6" fillId="11" borderId="6" xfId="0" applyFont="1" applyFill="1" applyBorder="1" applyAlignment="1">
      <alignment horizontal="left" vertical="top" wrapText="1" indent="1"/>
    </xf>
    <xf numFmtId="2" fontId="12" fillId="0" borderId="0" xfId="0" applyNumberFormat="1" applyFont="1"/>
    <xf numFmtId="0" fontId="6" fillId="10" borderId="2" xfId="0" applyFont="1" applyFill="1" applyBorder="1" applyAlignment="1">
      <alignment vertical="top" wrapText="1"/>
    </xf>
    <xf numFmtId="0" fontId="11" fillId="2" borderId="4" xfId="0" applyFont="1" applyFill="1" applyBorder="1" applyAlignment="1">
      <alignment horizontal="left" vertical="top" wrapText="1"/>
    </xf>
    <xf numFmtId="0" fontId="11" fillId="2" borderId="6" xfId="0" applyFont="1" applyFill="1" applyBorder="1" applyAlignment="1">
      <alignment horizontal="left" vertical="top" wrapText="1"/>
    </xf>
    <xf numFmtId="0" fontId="11" fillId="2" borderId="10"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2" borderId="10" xfId="0" applyFont="1" applyFill="1" applyBorder="1" applyAlignment="1">
      <alignment horizontal="left" vertical="top" wrapText="1"/>
    </xf>
    <xf numFmtId="0" fontId="6" fillId="2" borderId="4" xfId="0" applyFont="1" applyFill="1" applyBorder="1" applyAlignment="1">
      <alignment horizontal="left" vertical="top" wrapText="1"/>
    </xf>
    <xf numFmtId="0" fontId="5" fillId="2" borderId="0" xfId="0" applyFont="1" applyFill="1" applyAlignment="1">
      <alignment horizontal="left" vertical="top" wrapText="1"/>
    </xf>
    <xf numFmtId="0" fontId="12" fillId="0" borderId="0" xfId="0" applyFont="1" applyAlignment="1">
      <alignment horizontal="left" wrapText="1"/>
    </xf>
    <xf numFmtId="0" fontId="6" fillId="0" borderId="6" xfId="0" applyFont="1" applyBorder="1" applyAlignment="1">
      <alignment horizontal="left" vertical="top" wrapText="1" indent="1"/>
    </xf>
    <xf numFmtId="0" fontId="11" fillId="0" borderId="4" xfId="0" applyFont="1" applyBorder="1" applyAlignment="1">
      <alignment horizontal="left" vertical="top" wrapText="1" indent="1"/>
    </xf>
    <xf numFmtId="0" fontId="11" fillId="0" borderId="10" xfId="0" applyFont="1" applyBorder="1" applyAlignment="1">
      <alignment horizontal="left" vertical="top" wrapText="1" indent="1"/>
    </xf>
    <xf numFmtId="0" fontId="6" fillId="10" borderId="6" xfId="0" applyFont="1" applyFill="1" applyBorder="1" applyAlignment="1">
      <alignment horizontal="left" vertical="top" wrapText="1" indent="1"/>
    </xf>
    <xf numFmtId="0" fontId="6" fillId="10" borderId="10" xfId="0" applyFont="1" applyFill="1" applyBorder="1" applyAlignment="1">
      <alignment horizontal="left" vertical="top" wrapText="1" indent="1"/>
    </xf>
    <xf numFmtId="0" fontId="6" fillId="0" borderId="10" xfId="0" applyFont="1" applyBorder="1" applyAlignment="1">
      <alignment horizontal="left" vertical="top" wrapText="1" indent="1"/>
    </xf>
    <xf numFmtId="0" fontId="5" fillId="0" borderId="6" xfId="0" applyFont="1" applyBorder="1" applyAlignment="1">
      <alignment horizontal="center" vertical="top" wrapText="1"/>
    </xf>
    <xf numFmtId="0" fontId="6" fillId="0" borderId="6" xfId="0" applyFont="1" applyBorder="1" applyAlignment="1">
      <alignment horizontal="left" vertical="top" wrapText="1"/>
    </xf>
    <xf numFmtId="0" fontId="6" fillId="2" borderId="3" xfId="0" applyFont="1" applyFill="1" applyBorder="1" applyAlignment="1">
      <alignment vertical="top" wrapText="1"/>
    </xf>
    <xf numFmtId="0" fontId="6" fillId="2" borderId="2" xfId="0" applyFont="1" applyFill="1" applyBorder="1" applyAlignment="1">
      <alignment vertical="top" wrapText="1"/>
    </xf>
    <xf numFmtId="0" fontId="11" fillId="10" borderId="10" xfId="0" applyFont="1" applyFill="1" applyBorder="1" applyAlignment="1">
      <alignment horizontal="left" vertical="top" wrapText="1" indent="1"/>
    </xf>
    <xf numFmtId="0" fontId="0" fillId="0" borderId="0" xfId="0" applyAlignment="1">
      <alignment vertical="top"/>
    </xf>
    <xf numFmtId="0" fontId="0" fillId="0" borderId="0" xfId="0" applyAlignment="1">
      <alignment horizontal="center" vertical="top"/>
    </xf>
    <xf numFmtId="0" fontId="14" fillId="0" borderId="0" xfId="0" applyFont="1"/>
    <xf numFmtId="0" fontId="14" fillId="0" borderId="0" xfId="0" applyFont="1" applyAlignment="1">
      <alignment horizontal="center"/>
    </xf>
    <xf numFmtId="0" fontId="0" fillId="0" borderId="0" xfId="0" applyAlignment="1">
      <alignment horizontal="center"/>
    </xf>
    <xf numFmtId="0" fontId="14" fillId="0" borderId="1" xfId="0" applyFont="1" applyBorder="1" applyAlignment="1">
      <alignment horizontal="center"/>
    </xf>
    <xf numFmtId="0" fontId="14" fillId="0" borderId="0" xfId="0" applyFont="1" applyAlignment="1">
      <alignment horizontal="center" vertical="center" textRotation="60" wrapText="1"/>
    </xf>
    <xf numFmtId="0" fontId="14" fillId="0" borderId="0" xfId="0" applyFont="1" applyAlignment="1">
      <alignment horizontal="center" vertical="center"/>
    </xf>
    <xf numFmtId="0" fontId="14" fillId="0" borderId="0" xfId="0" applyFont="1" applyAlignment="1">
      <alignment horizontal="left" vertical="top"/>
    </xf>
    <xf numFmtId="0" fontId="14" fillId="0" borderId="0" xfId="0" applyFont="1" applyAlignment="1">
      <alignment horizontal="center" vertical="top"/>
    </xf>
    <xf numFmtId="0" fontId="14" fillId="0" borderId="0" xfId="0" applyFont="1" applyAlignment="1">
      <alignment horizontal="left" vertical="top" wrapText="1"/>
    </xf>
    <xf numFmtId="0" fontId="14" fillId="0" borderId="0" xfId="0" applyFont="1" applyAlignment="1">
      <alignment vertical="top"/>
    </xf>
    <xf numFmtId="0" fontId="14" fillId="0" borderId="11" xfId="0" applyFont="1" applyBorder="1" applyAlignment="1">
      <alignment vertical="center" textRotation="45" wrapText="1"/>
    </xf>
    <xf numFmtId="164" fontId="14" fillId="0" borderId="1" xfId="0" applyNumberFormat="1" applyFont="1" applyBorder="1" applyAlignment="1">
      <alignment horizontal="center" vertical="center" wrapText="1"/>
    </xf>
    <xf numFmtId="0" fontId="14" fillId="0" borderId="0" xfId="0" applyFont="1" applyAlignment="1">
      <alignment vertical="center" textRotation="45" wrapText="1"/>
    </xf>
    <xf numFmtId="0" fontId="14" fillId="0" borderId="0" xfId="0" applyFont="1" applyAlignment="1">
      <alignment horizontal="center" vertical="center" textRotation="45" wrapText="1"/>
    </xf>
    <xf numFmtId="164" fontId="14" fillId="0" borderId="0" xfId="0" applyNumberFormat="1" applyFont="1" applyAlignment="1">
      <alignment horizontal="center" vertical="center" wrapText="1"/>
    </xf>
    <xf numFmtId="0" fontId="14" fillId="0" borderId="0" xfId="0" applyFont="1" applyAlignment="1">
      <alignment horizontal="left" vertical="center" indent="1"/>
    </xf>
    <xf numFmtId="167" fontId="14" fillId="0" borderId="0" xfId="0" applyNumberFormat="1" applyFont="1" applyAlignment="1">
      <alignment horizontal="center"/>
    </xf>
    <xf numFmtId="0" fontId="16" fillId="13" borderId="0" xfId="0" applyFont="1" applyFill="1" applyAlignment="1">
      <alignment horizontal="center" wrapText="1"/>
    </xf>
    <xf numFmtId="0" fontId="17" fillId="13" borderId="6" xfId="0" applyFont="1" applyFill="1" applyBorder="1" applyAlignment="1">
      <alignment horizontal="center" vertical="center" wrapText="1"/>
    </xf>
    <xf numFmtId="0" fontId="17" fillId="13" borderId="7" xfId="0" applyFont="1" applyFill="1" applyBorder="1" applyAlignment="1">
      <alignment horizontal="left" vertical="center" wrapText="1"/>
    </xf>
    <xf numFmtId="0" fontId="18" fillId="13" borderId="0" xfId="0" applyFont="1" applyFill="1" applyAlignment="1">
      <alignment horizontal="center" vertical="center" wrapText="1"/>
    </xf>
    <xf numFmtId="0" fontId="17" fillId="14" borderId="7" xfId="0" applyFont="1" applyFill="1" applyBorder="1" applyAlignment="1">
      <alignment horizontal="left" vertical="center" wrapText="1" indent="1"/>
    </xf>
    <xf numFmtId="39" fontId="17" fillId="14" borderId="7" xfId="0" applyNumberFormat="1" applyFont="1" applyFill="1" applyBorder="1" applyAlignment="1">
      <alignment horizontal="center" vertical="center" wrapText="1"/>
    </xf>
    <xf numFmtId="0" fontId="0" fillId="0" borderId="0" xfId="0" applyAlignment="1">
      <alignment vertical="center"/>
    </xf>
    <xf numFmtId="0" fontId="6" fillId="10" borderId="1" xfId="0" applyFont="1" applyFill="1" applyBorder="1" applyAlignment="1">
      <alignment vertical="center" wrapText="1"/>
    </xf>
    <xf numFmtId="0" fontId="6" fillId="10" borderId="1" xfId="0" applyFont="1" applyFill="1" applyBorder="1" applyAlignment="1">
      <alignment horizontal="left" vertical="center" wrapText="1"/>
    </xf>
    <xf numFmtId="0" fontId="0" fillId="0" borderId="0" xfId="0" applyAlignment="1">
      <alignment horizontal="left" vertical="center"/>
    </xf>
    <xf numFmtId="2"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15" borderId="1" xfId="0" applyFont="1" applyFill="1" applyBorder="1" applyAlignment="1">
      <alignment horizontal="left" vertical="center" wrapText="1"/>
    </xf>
    <xf numFmtId="0" fontId="17" fillId="16" borderId="1" xfId="0" applyFont="1" applyFill="1" applyBorder="1" applyAlignment="1">
      <alignment horizontal="center" vertical="top" wrapText="1"/>
    </xf>
    <xf numFmtId="0" fontId="18" fillId="16" borderId="1" xfId="0" applyFont="1" applyFill="1" applyBorder="1" applyAlignment="1">
      <alignment horizontal="left" vertical="top" wrapText="1"/>
    </xf>
    <xf numFmtId="0" fontId="18" fillId="16" borderId="1" xfId="0" applyFont="1" applyFill="1" applyBorder="1" applyAlignment="1">
      <alignment horizontal="left" vertical="center" wrapText="1"/>
    </xf>
    <xf numFmtId="0" fontId="0" fillId="0" borderId="0" xfId="0" applyAlignment="1">
      <alignment horizontal="left" vertical="center" wrapText="1"/>
    </xf>
    <xf numFmtId="0" fontId="6" fillId="15" borderId="1" xfId="0" applyFont="1" applyFill="1" applyBorder="1" applyAlignment="1">
      <alignment vertical="center" wrapText="1"/>
    </xf>
    <xf numFmtId="164" fontId="5" fillId="10" borderId="1" xfId="0" applyNumberFormat="1" applyFont="1" applyFill="1" applyBorder="1" applyAlignment="1">
      <alignment horizontal="center" vertical="center" wrapText="1"/>
    </xf>
    <xf numFmtId="0" fontId="19" fillId="14" borderId="1" xfId="0" applyFont="1" applyFill="1" applyBorder="1" applyAlignment="1">
      <alignment horizontal="center" vertical="center" wrapText="1"/>
    </xf>
    <xf numFmtId="0" fontId="0" fillId="0" borderId="0" xfId="0" applyAlignment="1">
      <alignment horizontal="center" vertical="center"/>
    </xf>
    <xf numFmtId="39" fontId="18" fillId="16" borderId="1" xfId="0" applyNumberFormat="1" applyFont="1" applyFill="1" applyBorder="1" applyAlignment="1">
      <alignment horizontal="center" vertical="center" wrapText="1"/>
    </xf>
    <xf numFmtId="164" fontId="5" fillId="15" borderId="1" xfId="0" applyNumberFormat="1" applyFont="1" applyFill="1" applyBorder="1" applyAlignment="1">
      <alignment horizontal="center" vertical="center"/>
    </xf>
    <xf numFmtId="0" fontId="6" fillId="0" borderId="0" xfId="0" applyFont="1" applyAlignment="1">
      <alignment horizontal="center" vertical="top" textRotation="45"/>
    </xf>
    <xf numFmtId="0" fontId="17" fillId="13" borderId="1" xfId="0" applyFont="1" applyFill="1" applyBorder="1" applyAlignment="1">
      <alignment horizontal="center" vertical="center" wrapText="1"/>
    </xf>
    <xf numFmtId="39" fontId="17" fillId="14" borderId="1" xfId="0" applyNumberFormat="1" applyFont="1" applyFill="1" applyBorder="1" applyAlignment="1">
      <alignment horizontal="center" vertical="center" wrapText="1"/>
    </xf>
    <xf numFmtId="0" fontId="20" fillId="14" borderId="1" xfId="0" applyFont="1" applyFill="1" applyBorder="1" applyAlignment="1">
      <alignment vertical="center"/>
    </xf>
    <xf numFmtId="0" fontId="5" fillId="17" borderId="1" xfId="0" applyFont="1" applyFill="1" applyBorder="1" applyAlignment="1">
      <alignment horizontal="center" vertical="center" wrapText="1"/>
    </xf>
    <xf numFmtId="0" fontId="6" fillId="17" borderId="1" xfId="0" applyFont="1" applyFill="1" applyBorder="1" applyAlignment="1">
      <alignment horizontal="left" vertical="center" wrapText="1"/>
    </xf>
    <xf numFmtId="39" fontId="6" fillId="17" borderId="1" xfId="0" applyNumberFormat="1" applyFont="1" applyFill="1" applyBorder="1" applyAlignment="1">
      <alignment horizontal="center" vertical="center" wrapText="1"/>
    </xf>
    <xf numFmtId="0" fontId="17" fillId="13" borderId="18" xfId="0" applyFont="1" applyFill="1" applyBorder="1" applyAlignment="1">
      <alignment horizontal="center" vertical="center" wrapText="1"/>
    </xf>
    <xf numFmtId="0" fontId="6" fillId="15" borderId="18" xfId="0" applyFont="1" applyFill="1" applyBorder="1" applyAlignment="1">
      <alignment horizontal="left" vertical="center" wrapText="1"/>
    </xf>
    <xf numFmtId="0" fontId="6" fillId="17" borderId="18" xfId="0" applyFont="1" applyFill="1" applyBorder="1" applyAlignment="1">
      <alignment horizontal="left" vertical="center" wrapText="1"/>
    </xf>
    <xf numFmtId="0" fontId="6" fillId="10" borderId="18" xfId="0" applyFont="1" applyFill="1" applyBorder="1" applyAlignment="1">
      <alignment horizontal="left" vertical="center" wrapText="1"/>
    </xf>
    <xf numFmtId="0" fontId="18" fillId="16" borderId="18" xfId="0" applyFont="1" applyFill="1" applyBorder="1" applyAlignment="1">
      <alignment horizontal="left" vertical="center" wrapText="1"/>
    </xf>
    <xf numFmtId="39" fontId="17" fillId="14" borderId="19" xfId="0" applyNumberFormat="1" applyFont="1" applyFill="1" applyBorder="1" applyAlignment="1">
      <alignment horizontal="center" vertical="center" wrapText="1"/>
    </xf>
    <xf numFmtId="166" fontId="5" fillId="10" borderId="19" xfId="0" applyNumberFormat="1" applyFont="1" applyFill="1" applyBorder="1" applyAlignment="1">
      <alignment horizontal="center" vertical="center" wrapText="1"/>
    </xf>
    <xf numFmtId="0" fontId="17" fillId="14" borderId="1" xfId="0" applyFont="1" applyFill="1" applyBorder="1" applyAlignment="1">
      <alignment horizontal="center" vertical="center" wrapText="1"/>
    </xf>
    <xf numFmtId="0" fontId="17" fillId="14" borderId="18" xfId="0" applyFont="1" applyFill="1" applyBorder="1" applyAlignment="1">
      <alignment horizontal="center" vertical="center" wrapText="1"/>
    </xf>
    <xf numFmtId="0" fontId="0" fillId="14" borderId="1" xfId="0" applyFill="1" applyBorder="1" applyAlignment="1">
      <alignment horizontal="center" vertical="center"/>
    </xf>
    <xf numFmtId="0" fontId="6" fillId="17" borderId="1" xfId="0" applyFont="1" applyFill="1" applyBorder="1" applyAlignment="1">
      <alignment horizontal="center" vertical="center" wrapText="1"/>
    </xf>
    <xf numFmtId="0" fontId="19" fillId="16" borderId="1" xfId="0" applyFont="1" applyFill="1" applyBorder="1" applyAlignment="1">
      <alignment horizontal="center" vertical="center"/>
    </xf>
    <xf numFmtId="0" fontId="14" fillId="0" borderId="1" xfId="0" applyFont="1" applyBorder="1" applyAlignment="1">
      <alignment horizontal="center" vertical="center"/>
    </xf>
    <xf numFmtId="164" fontId="16" fillId="13" borderId="0" xfId="0" applyNumberFormat="1" applyFont="1" applyFill="1" applyAlignment="1">
      <alignment horizontal="center" wrapText="1"/>
    </xf>
    <xf numFmtId="164" fontId="13" fillId="0" borderId="0" xfId="0" applyNumberFormat="1" applyFont="1" applyAlignment="1">
      <alignment horizontal="center" wrapText="1"/>
    </xf>
    <xf numFmtId="0" fontId="6" fillId="15" borderId="19" xfId="0" applyFont="1" applyFill="1" applyBorder="1" applyAlignment="1">
      <alignment horizontal="center" vertical="center" wrapText="1"/>
    </xf>
    <xf numFmtId="37" fontId="6" fillId="11" borderId="1" xfId="0" applyNumberFormat="1" applyFont="1" applyFill="1" applyBorder="1" applyAlignment="1">
      <alignment horizontal="center" vertical="center" wrapText="1"/>
    </xf>
    <xf numFmtId="37" fontId="6" fillId="17" borderId="19" xfId="0" applyNumberFormat="1" applyFont="1" applyFill="1" applyBorder="1" applyAlignment="1">
      <alignment horizontal="center" vertical="center" wrapText="1"/>
    </xf>
    <xf numFmtId="37" fontId="18" fillId="16" borderId="19" xfId="0" applyNumberFormat="1" applyFont="1" applyFill="1" applyBorder="1" applyAlignment="1">
      <alignment horizontal="center" vertical="center" wrapText="1"/>
    </xf>
    <xf numFmtId="0" fontId="17" fillId="14" borderId="19" xfId="0" applyFont="1" applyFill="1" applyBorder="1" applyAlignment="1">
      <alignment horizontal="center" vertical="center" wrapText="1"/>
    </xf>
    <xf numFmtId="39" fontId="18" fillId="0" borderId="19" xfId="0" applyNumberFormat="1" applyFont="1" applyBorder="1" applyAlignment="1">
      <alignment horizontal="center" vertical="center" wrapText="1"/>
    </xf>
    <xf numFmtId="39" fontId="18" fillId="0" borderId="1" xfId="0" applyNumberFormat="1" applyFont="1" applyBorder="1" applyAlignment="1">
      <alignment horizontal="center" vertical="center" wrapText="1"/>
    </xf>
    <xf numFmtId="39" fontId="6" fillId="0" borderId="19" xfId="0" applyNumberFormat="1" applyFont="1" applyBorder="1" applyAlignment="1">
      <alignment horizontal="center" vertical="center" wrapText="1"/>
    </xf>
    <xf numFmtId="39" fontId="6" fillId="0" borderId="1" xfId="0" applyNumberFormat="1" applyFont="1" applyBorder="1" applyAlignment="1">
      <alignment horizontal="center" vertical="center" wrapText="1"/>
    </xf>
    <xf numFmtId="39" fontId="11" fillId="2" borderId="8" xfId="0" applyNumberFormat="1" applyFont="1" applyFill="1" applyBorder="1" applyAlignment="1">
      <alignment horizontal="center" vertical="top" wrapText="1"/>
    </xf>
    <xf numFmtId="0" fontId="14" fillId="0" borderId="1" xfId="0" applyFont="1" applyBorder="1" applyAlignment="1">
      <alignment horizontal="center" vertical="center"/>
    </xf>
    <xf numFmtId="0" fontId="15" fillId="0" borderId="0" xfId="0" applyFont="1" applyAlignment="1">
      <alignment horizontal="center" vertical="top"/>
    </xf>
    <xf numFmtId="0" fontId="2" fillId="0" borderId="0" xfId="0" applyFont="1" applyAlignment="1">
      <alignment horizontal="center" vertical="top"/>
    </xf>
    <xf numFmtId="165" fontId="15" fillId="0" borderId="0" xfId="0" applyNumberFormat="1" applyFont="1" applyAlignment="1">
      <alignment horizontal="center" vertical="top"/>
    </xf>
    <xf numFmtId="165" fontId="2" fillId="0" borderId="0" xfId="0" applyNumberFormat="1" applyFont="1" applyAlignment="1">
      <alignment horizontal="center" vertical="top"/>
    </xf>
    <xf numFmtId="0" fontId="14" fillId="0" borderId="1" xfId="0" applyFont="1" applyBorder="1" applyAlignment="1">
      <alignment horizontal="center"/>
    </xf>
    <xf numFmtId="0" fontId="14" fillId="0" borderId="0" xfId="0" applyFont="1" applyAlignment="1">
      <alignment horizontal="left"/>
    </xf>
    <xf numFmtId="0" fontId="14" fillId="0" borderId="0" xfId="0" applyFont="1" applyAlignment="1">
      <alignment horizontal="center" vertical="center" textRotation="60" wrapText="1"/>
    </xf>
    <xf numFmtId="0" fontId="14" fillId="0" borderId="11" xfId="0" applyFont="1" applyBorder="1" applyAlignment="1">
      <alignment horizontal="center" vertical="center" textRotation="60" wrapText="1"/>
    </xf>
    <xf numFmtId="0" fontId="14" fillId="0" borderId="0" xfId="0" applyFont="1" applyAlignment="1">
      <alignment horizontal="left" vertical="top" wrapText="1"/>
    </xf>
    <xf numFmtId="0" fontId="14" fillId="0" borderId="12" xfId="0" applyFont="1" applyBorder="1" applyAlignment="1">
      <alignment horizontal="center" vertical="center" textRotation="45" wrapText="1"/>
    </xf>
    <xf numFmtId="0" fontId="14" fillId="0" borderId="13" xfId="0" applyFont="1" applyBorder="1" applyAlignment="1">
      <alignment horizontal="center" vertical="center" textRotation="45" wrapText="1"/>
    </xf>
    <xf numFmtId="0" fontId="14" fillId="0" borderId="14" xfId="0" applyFont="1" applyBorder="1" applyAlignment="1">
      <alignment horizontal="center" vertical="center" textRotation="45" wrapText="1"/>
    </xf>
    <xf numFmtId="0" fontId="14" fillId="0" borderId="15" xfId="0" applyFont="1" applyBorder="1" applyAlignment="1">
      <alignment horizontal="center" vertical="center" textRotation="45" wrapText="1"/>
    </xf>
    <xf numFmtId="0" fontId="14" fillId="0" borderId="0" xfId="0" applyFont="1" applyAlignment="1">
      <alignment horizontal="center" vertical="center" textRotation="45" wrapText="1"/>
    </xf>
    <xf numFmtId="0" fontId="14" fillId="0" borderId="11" xfId="0" applyFont="1" applyBorder="1" applyAlignment="1">
      <alignment horizontal="center" vertical="center" textRotation="45" wrapText="1"/>
    </xf>
    <xf numFmtId="0" fontId="14" fillId="0" borderId="16" xfId="0" applyFont="1" applyBorder="1" applyAlignment="1">
      <alignment horizontal="center" vertical="center" textRotation="45" wrapText="1"/>
    </xf>
    <xf numFmtId="0" fontId="14" fillId="0" borderId="2" xfId="0" applyFont="1" applyBorder="1" applyAlignment="1">
      <alignment horizontal="center" vertical="center" textRotation="45" wrapText="1"/>
    </xf>
    <xf numFmtId="0" fontId="14" fillId="0" borderId="17" xfId="0" applyFont="1" applyBorder="1" applyAlignment="1">
      <alignment horizontal="center" vertical="center" textRotation="45" wrapText="1"/>
    </xf>
    <xf numFmtId="0" fontId="14" fillId="0" borderId="1" xfId="0" applyFont="1" applyBorder="1" applyAlignment="1">
      <alignment horizontal="left" vertical="center" indent="1"/>
    </xf>
    <xf numFmtId="0" fontId="5" fillId="10" borderId="0" xfId="0" applyFont="1" applyFill="1" applyAlignment="1">
      <alignment horizontal="center" vertical="center" wrapText="1"/>
    </xf>
    <xf numFmtId="0" fontId="17" fillId="13" borderId="1" xfId="0" applyFont="1" applyFill="1" applyBorder="1" applyAlignment="1">
      <alignment horizontal="center" vertical="center" wrapText="1"/>
    </xf>
    <xf numFmtId="0" fontId="6" fillId="0" borderId="1" xfId="0" applyFont="1" applyBorder="1" applyAlignment="1">
      <alignment horizontal="center" vertical="center" textRotation="45"/>
    </xf>
    <xf numFmtId="0" fontId="5" fillId="15" borderId="1" xfId="0" applyFont="1" applyFill="1" applyBorder="1" applyAlignment="1">
      <alignment horizontal="center" vertical="center" wrapText="1"/>
    </xf>
    <xf numFmtId="164" fontId="5" fillId="10" borderId="1" xfId="0" applyNumberFormat="1" applyFont="1" applyFill="1" applyBorder="1" applyAlignment="1">
      <alignment horizontal="center" vertical="center" wrapText="1"/>
    </xf>
    <xf numFmtId="0" fontId="17" fillId="13" borderId="18" xfId="0" applyFont="1" applyFill="1" applyBorder="1" applyAlignment="1">
      <alignment horizontal="center" vertical="center" wrapText="1"/>
    </xf>
    <xf numFmtId="0" fontId="17" fillId="13" borderId="19" xfId="0" applyFont="1" applyFill="1" applyBorder="1" applyAlignment="1">
      <alignment horizontal="center" vertical="center" wrapText="1"/>
    </xf>
    <xf numFmtId="0" fontId="5" fillId="0" borderId="3" xfId="0" applyFont="1" applyBorder="1" applyAlignment="1">
      <alignment horizontal="center" vertical="top" wrapText="1"/>
    </xf>
    <xf numFmtId="164" fontId="5" fillId="0" borderId="3" xfId="0" applyNumberFormat="1" applyFont="1" applyBorder="1" applyAlignment="1">
      <alignment horizontal="center" vertical="top" wrapText="1"/>
    </xf>
    <xf numFmtId="0" fontId="14" fillId="0" borderId="18" xfId="0" applyFont="1" applyBorder="1" applyAlignment="1">
      <alignment horizontal="left" vertical="center" indent="1"/>
    </xf>
    <xf numFmtId="0" fontId="14" fillId="0" borderId="3" xfId="0" applyFont="1" applyBorder="1" applyAlignment="1">
      <alignment horizontal="left" vertical="center" indent="1"/>
    </xf>
    <xf numFmtId="0" fontId="14" fillId="0" borderId="19" xfId="0" applyFont="1" applyBorder="1" applyAlignment="1">
      <alignment horizontal="left" vertical="center" indent="1"/>
    </xf>
    <xf numFmtId="0" fontId="15" fillId="0" borderId="0" xfId="0" applyFont="1" applyAlignment="1">
      <alignment horizontal="center"/>
    </xf>
    <xf numFmtId="0" fontId="2" fillId="0" borderId="0" xfId="0" applyFont="1" applyAlignment="1">
      <alignment horizontal="center"/>
    </xf>
    <xf numFmtId="165" fontId="15" fillId="0" borderId="0" xfId="0" applyNumberFormat="1" applyFont="1" applyAlignment="1">
      <alignment horizontal="center"/>
    </xf>
    <xf numFmtId="0" fontId="14" fillId="0" borderId="18" xfId="0" applyFont="1" applyBorder="1" applyAlignment="1">
      <alignment horizontal="center"/>
    </xf>
    <xf numFmtId="0" fontId="14" fillId="0" borderId="19" xfId="0" applyFont="1" applyBorder="1" applyAlignment="1">
      <alignment horizontal="center"/>
    </xf>
  </cellXfs>
  <cellStyles count="50">
    <cellStyle name="20% - Accent1 2" xfId="6"/>
    <cellStyle name="20% - Accent2 2" xfId="7"/>
    <cellStyle name="20% - Accent3 2" xfId="8"/>
    <cellStyle name="20% - Accent4 2" xfId="9"/>
    <cellStyle name="20% - Accent5 2" xfId="10"/>
    <cellStyle name="20% - Accent6 2" xfId="11"/>
    <cellStyle name="40% - Accent1 2" xfId="12"/>
    <cellStyle name="40% - Accent2 2" xfId="13"/>
    <cellStyle name="40% - Accent3 2" xfId="14"/>
    <cellStyle name="40% - Accent4 2" xfId="15"/>
    <cellStyle name="40% - Accent5 2" xfId="16"/>
    <cellStyle name="40% - Accent6 2" xfId="17"/>
    <cellStyle name="60% - Accent1 2" xfId="18"/>
    <cellStyle name="60% - Accent2 2" xfId="19"/>
    <cellStyle name="60% - Accent3 2" xfId="20"/>
    <cellStyle name="60% - Accent4 2" xfId="21"/>
    <cellStyle name="60% - Accent5 2" xfId="22"/>
    <cellStyle name="60% - Accent6 2" xfId="23"/>
    <cellStyle name="Accent1 2" xfId="24"/>
    <cellStyle name="Accent2 2" xfId="25"/>
    <cellStyle name="Accent3 2" xfId="26"/>
    <cellStyle name="Accent4 2" xfId="27"/>
    <cellStyle name="Accent5 2" xfId="28"/>
    <cellStyle name="Accent6 2" xfId="29"/>
    <cellStyle name="Bad 2" xfId="30"/>
    <cellStyle name="Calculation 2" xfId="31"/>
    <cellStyle name="Check Cell 2" xfId="32"/>
    <cellStyle name="Comma 2" xfId="4"/>
    <cellStyle name="Comma 2 2" xfId="49"/>
    <cellStyle name="Currency 2" xfId="2"/>
    <cellStyle name="Currency 2 2" xfId="48"/>
    <cellStyle name="Explanatory Text 2" xfId="33"/>
    <cellStyle name="Good 2" xfId="34"/>
    <cellStyle name="Heading 1 2" xfId="35"/>
    <cellStyle name="Heading 2 2" xfId="36"/>
    <cellStyle name="Heading 3 2" xfId="37"/>
    <cellStyle name="Heading 4 2" xfId="38"/>
    <cellStyle name="Input 2" xfId="39"/>
    <cellStyle name="Linked Cell 2" xfId="40"/>
    <cellStyle name="Neutral 2" xfId="41"/>
    <cellStyle name="Normal" xfId="0" builtinId="0"/>
    <cellStyle name="Normal 2" xfId="1"/>
    <cellStyle name="Normal 2 2" xfId="47"/>
    <cellStyle name="Normal 3" xfId="3"/>
    <cellStyle name="Normal 4" xfId="5"/>
    <cellStyle name="Note 2" xfId="42"/>
    <cellStyle name="Output 2" xfId="43"/>
    <cellStyle name="Title 2" xfId="44"/>
    <cellStyle name="Total 2" xfId="45"/>
    <cellStyle name="Warning Text 2" xfId="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activeCell="A2" sqref="A1:XFD1048576"/>
    </sheetView>
  </sheetViews>
  <sheetFormatPr defaultRowHeight="14.4"/>
  <cols>
    <col min="1" max="1" width="8.88671875" customWidth="1"/>
    <col min="2" max="2" width="12.33203125" customWidth="1"/>
    <col min="3" max="3" width="8.6640625" customWidth="1"/>
    <col min="4" max="4" width="32.109375" customWidth="1"/>
    <col min="5" max="5" width="13.33203125" customWidth="1"/>
    <col min="6" max="6" width="5.33203125" customWidth="1"/>
    <col min="7" max="7" width="13.6640625" customWidth="1"/>
    <col min="8" max="8" width="5.88671875" bestFit="1" customWidth="1"/>
    <col min="9" max="9" width="13.6640625" customWidth="1"/>
    <col min="10" max="10" width="5.33203125" customWidth="1"/>
    <col min="11" max="11" width="13.6640625" customWidth="1"/>
    <col min="12" max="12" width="5.33203125" customWidth="1"/>
    <col min="13" max="14" width="9.6640625" customWidth="1"/>
    <col min="17" max="17" width="8.88671875" style="90"/>
  </cols>
  <sheetData>
    <row r="1" spans="1:17" s="86" customFormat="1">
      <c r="A1" s="161" t="s">
        <v>449</v>
      </c>
      <c r="B1" s="162"/>
      <c r="C1" s="162"/>
      <c r="D1" s="162"/>
      <c r="E1" s="162"/>
      <c r="F1" s="162"/>
      <c r="G1" s="162"/>
      <c r="H1" s="162"/>
      <c r="I1" s="162"/>
      <c r="J1" s="162"/>
      <c r="K1" s="162"/>
      <c r="L1" s="162"/>
      <c r="M1" s="162"/>
      <c r="N1" s="162"/>
      <c r="Q1" s="87"/>
    </row>
    <row r="2" spans="1:17" s="86" customFormat="1">
      <c r="A2" s="162" t="s">
        <v>428</v>
      </c>
      <c r="B2" s="162"/>
      <c r="C2" s="162"/>
      <c r="D2" s="162"/>
      <c r="E2" s="162"/>
      <c r="F2" s="162"/>
      <c r="G2" s="162"/>
      <c r="H2" s="162"/>
      <c r="I2" s="162"/>
      <c r="J2" s="162"/>
      <c r="K2" s="162"/>
      <c r="L2" s="162"/>
      <c r="M2" s="162"/>
      <c r="N2" s="162"/>
      <c r="Q2" s="87"/>
    </row>
    <row r="3" spans="1:17" s="86" customFormat="1">
      <c r="A3" s="163" t="s">
        <v>450</v>
      </c>
      <c r="B3" s="164"/>
      <c r="C3" s="164"/>
      <c r="D3" s="164"/>
      <c r="E3" s="164"/>
      <c r="F3" s="164"/>
      <c r="G3" s="164"/>
      <c r="H3" s="164"/>
      <c r="I3" s="164"/>
      <c r="J3" s="164"/>
      <c r="K3" s="164"/>
      <c r="L3" s="164"/>
      <c r="M3" s="164"/>
      <c r="N3" s="164"/>
      <c r="Q3" s="87"/>
    </row>
    <row r="4" spans="1:17">
      <c r="A4" s="88"/>
      <c r="B4" s="88"/>
      <c r="C4" s="88"/>
      <c r="D4" s="88"/>
      <c r="E4" s="88"/>
      <c r="F4" s="89"/>
      <c r="G4" s="88"/>
      <c r="H4" s="89"/>
      <c r="I4" s="88"/>
      <c r="J4" s="89"/>
      <c r="K4" s="88"/>
      <c r="L4" s="89"/>
      <c r="M4" s="165"/>
      <c r="N4" s="165"/>
    </row>
    <row r="5" spans="1:17">
      <c r="A5" s="166"/>
      <c r="B5" s="166"/>
      <c r="C5" s="166"/>
      <c r="D5" s="166"/>
      <c r="E5" s="165" t="s">
        <v>0</v>
      </c>
      <c r="F5" s="165"/>
      <c r="G5" s="165" t="s">
        <v>429</v>
      </c>
      <c r="H5" s="165"/>
      <c r="I5" s="165" t="s">
        <v>430</v>
      </c>
      <c r="J5" s="165"/>
      <c r="K5" s="165"/>
      <c r="L5" s="165"/>
      <c r="M5" s="91"/>
      <c r="N5" s="91"/>
    </row>
    <row r="6" spans="1:17">
      <c r="A6" s="167" t="s">
        <v>431</v>
      </c>
      <c r="B6" s="167"/>
      <c r="C6" s="167"/>
      <c r="D6" s="168"/>
      <c r="E6" s="160" t="s">
        <v>1</v>
      </c>
      <c r="F6" s="160">
        <v>3</v>
      </c>
      <c r="G6" s="160" t="s">
        <v>4</v>
      </c>
      <c r="H6" s="160">
        <v>3</v>
      </c>
      <c r="I6" s="160" t="s">
        <v>2</v>
      </c>
      <c r="J6" s="160">
        <v>2</v>
      </c>
      <c r="K6" s="91"/>
      <c r="L6" s="91"/>
      <c r="M6" s="91"/>
      <c r="N6" s="91"/>
    </row>
    <row r="7" spans="1:17">
      <c r="A7" s="167"/>
      <c r="B7" s="167"/>
      <c r="C7" s="167"/>
      <c r="D7" s="168"/>
      <c r="E7" s="160"/>
      <c r="F7" s="160"/>
      <c r="G7" s="160"/>
      <c r="H7" s="160"/>
      <c r="I7" s="160"/>
      <c r="J7" s="160"/>
      <c r="K7" s="91"/>
      <c r="L7" s="91"/>
      <c r="M7" s="91"/>
      <c r="N7" s="91"/>
    </row>
    <row r="8" spans="1:17">
      <c r="A8" s="167"/>
      <c r="B8" s="167"/>
      <c r="C8" s="167"/>
      <c r="D8" s="168"/>
      <c r="E8" s="160"/>
      <c r="F8" s="160"/>
      <c r="G8" s="160"/>
      <c r="H8" s="160"/>
      <c r="I8" s="160"/>
      <c r="J8" s="160"/>
      <c r="K8" s="91"/>
      <c r="L8" s="91"/>
      <c r="M8" s="91"/>
      <c r="N8" s="91"/>
    </row>
    <row r="9" spans="1:17">
      <c r="A9" s="167"/>
      <c r="B9" s="167"/>
      <c r="C9" s="167"/>
      <c r="D9" s="168"/>
      <c r="E9" s="160"/>
      <c r="F9" s="160"/>
      <c r="G9" s="160" t="s">
        <v>5</v>
      </c>
      <c r="H9" s="160">
        <v>2</v>
      </c>
      <c r="I9" s="160" t="s">
        <v>2</v>
      </c>
      <c r="J9" s="160">
        <v>2</v>
      </c>
      <c r="K9" s="91"/>
      <c r="L9" s="91"/>
      <c r="M9" s="91"/>
      <c r="N9" s="91"/>
    </row>
    <row r="10" spans="1:17">
      <c r="A10" s="167"/>
      <c r="B10" s="167"/>
      <c r="C10" s="167"/>
      <c r="D10" s="168"/>
      <c r="E10" s="160"/>
      <c r="F10" s="160"/>
      <c r="G10" s="160"/>
      <c r="H10" s="160"/>
      <c r="I10" s="160"/>
      <c r="J10" s="160"/>
      <c r="K10" s="91"/>
      <c r="L10" s="91"/>
      <c r="M10" s="91"/>
      <c r="N10" s="91"/>
    </row>
    <row r="11" spans="1:17">
      <c r="A11" s="167"/>
      <c r="B11" s="167"/>
      <c r="C11" s="167"/>
      <c r="D11" s="168"/>
      <c r="E11" s="160"/>
      <c r="F11" s="160"/>
      <c r="G11" s="160"/>
      <c r="H11" s="160"/>
      <c r="I11" s="160"/>
      <c r="J11" s="160"/>
      <c r="K11" s="91"/>
      <c r="L11" s="91"/>
      <c r="M11" s="91"/>
      <c r="N11" s="91"/>
    </row>
    <row r="12" spans="1:17">
      <c r="A12" s="167"/>
      <c r="B12" s="167"/>
      <c r="C12" s="167"/>
      <c r="D12" s="168"/>
      <c r="E12" s="160"/>
      <c r="F12" s="160"/>
      <c r="G12" s="160" t="s">
        <v>6</v>
      </c>
      <c r="H12" s="160">
        <v>1</v>
      </c>
      <c r="I12" s="160" t="s">
        <v>1</v>
      </c>
      <c r="J12" s="160">
        <v>3</v>
      </c>
      <c r="K12" s="91"/>
      <c r="L12" s="91"/>
      <c r="M12" s="91"/>
      <c r="N12" s="91"/>
    </row>
    <row r="13" spans="1:17">
      <c r="A13" s="167"/>
      <c r="B13" s="167"/>
      <c r="C13" s="167"/>
      <c r="D13" s="168"/>
      <c r="E13" s="160"/>
      <c r="F13" s="160"/>
      <c r="G13" s="160"/>
      <c r="H13" s="160"/>
      <c r="I13" s="160"/>
      <c r="J13" s="160"/>
      <c r="K13" s="91"/>
      <c r="L13" s="91"/>
      <c r="M13" s="91"/>
      <c r="N13" s="91"/>
    </row>
    <row r="14" spans="1:17">
      <c r="A14" s="167"/>
      <c r="B14" s="167"/>
      <c r="C14" s="167"/>
      <c r="D14" s="168"/>
      <c r="E14" s="160"/>
      <c r="F14" s="160"/>
      <c r="G14" s="160"/>
      <c r="H14" s="160"/>
      <c r="I14" s="160"/>
      <c r="J14" s="160"/>
      <c r="K14" s="91"/>
      <c r="L14" s="91"/>
      <c r="M14" s="91"/>
      <c r="N14" s="91"/>
    </row>
    <row r="15" spans="1:17">
      <c r="A15" s="167"/>
      <c r="B15" s="167"/>
      <c r="C15" s="167"/>
      <c r="D15" s="168"/>
      <c r="E15" s="160" t="s">
        <v>2</v>
      </c>
      <c r="F15" s="160">
        <v>2</v>
      </c>
      <c r="G15" s="160" t="s">
        <v>4</v>
      </c>
      <c r="H15" s="160">
        <v>3</v>
      </c>
      <c r="I15" s="160" t="s">
        <v>3</v>
      </c>
      <c r="J15" s="160">
        <v>1</v>
      </c>
      <c r="K15" s="91"/>
      <c r="L15" s="91"/>
      <c r="M15" s="91"/>
      <c r="N15" s="91"/>
    </row>
    <row r="16" spans="1:17">
      <c r="A16" s="167"/>
      <c r="B16" s="167"/>
      <c r="C16" s="167"/>
      <c r="D16" s="168"/>
      <c r="E16" s="160"/>
      <c r="F16" s="160"/>
      <c r="G16" s="160"/>
      <c r="H16" s="160"/>
      <c r="I16" s="160"/>
      <c r="J16" s="160"/>
      <c r="K16" s="91"/>
      <c r="L16" s="91"/>
      <c r="M16" s="91"/>
      <c r="N16" s="91"/>
    </row>
    <row r="17" spans="1:14">
      <c r="A17" s="167"/>
      <c r="B17" s="167"/>
      <c r="C17" s="167"/>
      <c r="D17" s="168"/>
      <c r="E17" s="160"/>
      <c r="F17" s="160"/>
      <c r="G17" s="160"/>
      <c r="H17" s="160"/>
      <c r="I17" s="160"/>
      <c r="J17" s="160"/>
      <c r="K17" s="91"/>
      <c r="L17" s="91"/>
      <c r="M17" s="91"/>
      <c r="N17" s="91"/>
    </row>
    <row r="18" spans="1:14">
      <c r="A18" s="167"/>
      <c r="B18" s="167"/>
      <c r="C18" s="167"/>
      <c r="D18" s="168"/>
      <c r="E18" s="160"/>
      <c r="F18" s="160"/>
      <c r="G18" s="160" t="s">
        <v>5</v>
      </c>
      <c r="H18" s="160">
        <v>2</v>
      </c>
      <c r="I18" s="160" t="s">
        <v>2</v>
      </c>
      <c r="J18" s="160">
        <v>2</v>
      </c>
      <c r="K18" s="91"/>
      <c r="L18" s="91"/>
      <c r="M18" s="91"/>
      <c r="N18" s="91"/>
    </row>
    <row r="19" spans="1:14">
      <c r="A19" s="167"/>
      <c r="B19" s="167"/>
      <c r="C19" s="167"/>
      <c r="D19" s="168"/>
      <c r="E19" s="160"/>
      <c r="F19" s="160"/>
      <c r="G19" s="160"/>
      <c r="H19" s="160"/>
      <c r="I19" s="160"/>
      <c r="J19" s="160"/>
      <c r="K19" s="91"/>
      <c r="L19" s="91"/>
      <c r="M19" s="91"/>
      <c r="N19" s="91"/>
    </row>
    <row r="20" spans="1:14">
      <c r="A20" s="167"/>
      <c r="B20" s="167"/>
      <c r="C20" s="167"/>
      <c r="D20" s="168"/>
      <c r="E20" s="160"/>
      <c r="F20" s="160"/>
      <c r="G20" s="160"/>
      <c r="H20" s="160"/>
      <c r="I20" s="160"/>
      <c r="J20" s="160"/>
      <c r="K20" s="91"/>
      <c r="L20" s="91"/>
      <c r="M20" s="91"/>
      <c r="N20" s="91"/>
    </row>
    <row r="21" spans="1:14">
      <c r="A21" s="167"/>
      <c r="B21" s="167"/>
      <c r="C21" s="167"/>
      <c r="D21" s="168"/>
      <c r="E21" s="160"/>
      <c r="F21" s="160"/>
      <c r="G21" s="160" t="s">
        <v>6</v>
      </c>
      <c r="H21" s="160">
        <v>1</v>
      </c>
      <c r="I21" s="160" t="s">
        <v>1</v>
      </c>
      <c r="J21" s="160">
        <v>3</v>
      </c>
      <c r="K21" s="91"/>
      <c r="L21" s="91"/>
      <c r="M21" s="91"/>
      <c r="N21" s="91"/>
    </row>
    <row r="22" spans="1:14">
      <c r="A22" s="167"/>
      <c r="B22" s="167"/>
      <c r="C22" s="167"/>
      <c r="D22" s="168"/>
      <c r="E22" s="160"/>
      <c r="F22" s="160"/>
      <c r="G22" s="160"/>
      <c r="H22" s="160"/>
      <c r="I22" s="160"/>
      <c r="J22" s="160"/>
      <c r="K22" s="91"/>
      <c r="L22" s="91"/>
      <c r="M22" s="91"/>
      <c r="N22" s="91"/>
    </row>
    <row r="23" spans="1:14">
      <c r="A23" s="167"/>
      <c r="B23" s="167"/>
      <c r="C23" s="167"/>
      <c r="D23" s="168"/>
      <c r="E23" s="160"/>
      <c r="F23" s="160"/>
      <c r="G23" s="160"/>
      <c r="H23" s="160"/>
      <c r="I23" s="160"/>
      <c r="J23" s="160"/>
      <c r="K23" s="91"/>
      <c r="L23" s="91"/>
      <c r="M23" s="91"/>
      <c r="N23" s="91"/>
    </row>
    <row r="24" spans="1:14">
      <c r="A24" s="167"/>
      <c r="B24" s="167"/>
      <c r="C24" s="167"/>
      <c r="D24" s="168"/>
      <c r="E24" s="160" t="s">
        <v>3</v>
      </c>
      <c r="F24" s="160">
        <v>1</v>
      </c>
      <c r="G24" s="160" t="s">
        <v>4</v>
      </c>
      <c r="H24" s="160">
        <v>3</v>
      </c>
      <c r="I24" s="160" t="s">
        <v>3</v>
      </c>
      <c r="J24" s="160">
        <v>1</v>
      </c>
      <c r="K24" s="91"/>
      <c r="L24" s="91"/>
      <c r="M24" s="91"/>
      <c r="N24" s="91"/>
    </row>
    <row r="25" spans="1:14" ht="30" customHeight="1">
      <c r="A25" s="167"/>
      <c r="B25" s="167"/>
      <c r="C25" s="167"/>
      <c r="D25" s="168"/>
      <c r="E25" s="160"/>
      <c r="F25" s="160"/>
      <c r="G25" s="160"/>
      <c r="H25" s="160"/>
      <c r="I25" s="160"/>
      <c r="J25" s="160"/>
      <c r="K25" s="91"/>
      <c r="L25" s="91"/>
      <c r="M25" s="91"/>
      <c r="N25" s="91"/>
    </row>
    <row r="26" spans="1:14" ht="30" customHeight="1">
      <c r="A26" s="167"/>
      <c r="B26" s="167"/>
      <c r="C26" s="167"/>
      <c r="D26" s="168"/>
      <c r="E26" s="160"/>
      <c r="F26" s="160"/>
      <c r="G26" s="160"/>
      <c r="H26" s="160"/>
      <c r="I26" s="160"/>
      <c r="J26" s="160"/>
      <c r="K26" s="91"/>
      <c r="L26" s="91"/>
      <c r="M26" s="91"/>
      <c r="N26" s="91"/>
    </row>
    <row r="27" spans="1:14" ht="30" customHeight="1">
      <c r="A27" s="167"/>
      <c r="B27" s="167"/>
      <c r="C27" s="167"/>
      <c r="D27" s="168"/>
      <c r="E27" s="160"/>
      <c r="F27" s="160"/>
      <c r="G27" s="160" t="s">
        <v>5</v>
      </c>
      <c r="H27" s="160">
        <v>2</v>
      </c>
      <c r="I27" s="160" t="s">
        <v>3</v>
      </c>
      <c r="J27" s="160">
        <v>1</v>
      </c>
      <c r="K27" s="91"/>
      <c r="L27" s="91"/>
      <c r="M27" s="91"/>
      <c r="N27" s="91"/>
    </row>
    <row r="28" spans="1:14" ht="15" customHeight="1">
      <c r="A28" s="167"/>
      <c r="B28" s="167"/>
      <c r="C28" s="167"/>
      <c r="D28" s="168"/>
      <c r="E28" s="160"/>
      <c r="F28" s="160"/>
      <c r="G28" s="160"/>
      <c r="H28" s="160"/>
      <c r="I28" s="160"/>
      <c r="J28" s="160"/>
      <c r="K28" s="91"/>
      <c r="L28" s="91"/>
      <c r="M28" s="91"/>
      <c r="N28" s="91"/>
    </row>
    <row r="29" spans="1:14">
      <c r="A29" s="167"/>
      <c r="B29" s="167"/>
      <c r="C29" s="167"/>
      <c r="D29" s="168"/>
      <c r="E29" s="160"/>
      <c r="F29" s="160"/>
      <c r="G29" s="160"/>
      <c r="H29" s="160"/>
      <c r="I29" s="160"/>
      <c r="J29" s="160"/>
      <c r="K29" s="91"/>
      <c r="L29" s="91"/>
      <c r="M29" s="91"/>
      <c r="N29" s="91"/>
    </row>
    <row r="30" spans="1:14">
      <c r="A30" s="167"/>
      <c r="B30" s="167"/>
      <c r="C30" s="167"/>
      <c r="D30" s="168"/>
      <c r="E30" s="160"/>
      <c r="F30" s="160"/>
      <c r="G30" s="160" t="s">
        <v>6</v>
      </c>
      <c r="H30" s="160">
        <v>1</v>
      </c>
      <c r="I30" s="160" t="s">
        <v>1</v>
      </c>
      <c r="J30" s="160">
        <v>3</v>
      </c>
      <c r="K30" s="91"/>
      <c r="L30" s="91"/>
      <c r="M30" s="91"/>
      <c r="N30" s="91"/>
    </row>
    <row r="31" spans="1:14">
      <c r="A31" s="167"/>
      <c r="B31" s="167"/>
      <c r="C31" s="167"/>
      <c r="D31" s="168"/>
      <c r="E31" s="160"/>
      <c r="F31" s="160"/>
      <c r="G31" s="160"/>
      <c r="H31" s="160"/>
      <c r="I31" s="160"/>
      <c r="J31" s="160"/>
      <c r="K31" s="91"/>
      <c r="L31" s="91"/>
      <c r="M31" s="91"/>
      <c r="N31" s="91"/>
    </row>
    <row r="32" spans="1:14">
      <c r="A32" s="167"/>
      <c r="B32" s="167"/>
      <c r="C32" s="167"/>
      <c r="D32" s="168"/>
      <c r="E32" s="160"/>
      <c r="F32" s="160"/>
      <c r="G32" s="160"/>
      <c r="H32" s="160"/>
      <c r="I32" s="160"/>
      <c r="J32" s="160"/>
      <c r="K32" s="91"/>
      <c r="L32" s="91"/>
      <c r="M32" s="91"/>
      <c r="N32" s="91"/>
    </row>
    <row r="33" spans="1:17">
      <c r="A33" s="92"/>
      <c r="B33" s="92"/>
      <c r="C33" s="92"/>
      <c r="D33" s="92"/>
      <c r="E33" s="93"/>
      <c r="F33" s="93"/>
      <c r="G33" s="93"/>
      <c r="H33" s="93"/>
      <c r="I33" s="93"/>
      <c r="J33" s="93"/>
      <c r="K33" s="89"/>
      <c r="L33" s="89"/>
      <c r="M33" s="89"/>
      <c r="N33" s="89"/>
    </row>
    <row r="34" spans="1:17" s="86" customFormat="1">
      <c r="A34" s="94" t="s">
        <v>432</v>
      </c>
      <c r="B34" s="94"/>
      <c r="C34" s="95" t="s">
        <v>433</v>
      </c>
      <c r="D34" s="169" t="s">
        <v>434</v>
      </c>
      <c r="E34" s="169"/>
      <c r="F34" s="169"/>
      <c r="G34" s="169"/>
      <c r="H34" s="169"/>
      <c r="I34" s="169"/>
      <c r="J34" s="169"/>
      <c r="K34" s="169"/>
      <c r="L34" s="169"/>
      <c r="M34" s="169"/>
      <c r="N34" s="169"/>
      <c r="Q34" s="87"/>
    </row>
    <row r="35" spans="1:17" s="86" customFormat="1">
      <c r="A35" s="94" t="s">
        <v>435</v>
      </c>
      <c r="B35" s="94"/>
      <c r="C35" s="95" t="s">
        <v>433</v>
      </c>
      <c r="D35" s="169" t="s">
        <v>436</v>
      </c>
      <c r="E35" s="169"/>
      <c r="F35" s="169"/>
      <c r="G35" s="169"/>
      <c r="H35" s="169"/>
      <c r="I35" s="169"/>
      <c r="J35" s="169"/>
      <c r="K35" s="169"/>
      <c r="L35" s="169"/>
      <c r="M35" s="169"/>
      <c r="N35" s="169"/>
      <c r="Q35" s="87"/>
    </row>
    <row r="36" spans="1:17" s="86" customFormat="1">
      <c r="A36" s="94" t="s">
        <v>437</v>
      </c>
      <c r="B36" s="94"/>
      <c r="C36" s="95" t="s">
        <v>433</v>
      </c>
      <c r="D36" s="169" t="s">
        <v>438</v>
      </c>
      <c r="E36" s="169"/>
      <c r="F36" s="169"/>
      <c r="G36" s="169"/>
      <c r="H36" s="169"/>
      <c r="I36" s="169"/>
      <c r="J36" s="169"/>
      <c r="K36" s="169"/>
      <c r="L36" s="169"/>
      <c r="M36" s="169"/>
      <c r="N36" s="169"/>
      <c r="Q36" s="87"/>
    </row>
    <row r="37" spans="1:17" s="86" customFormat="1">
      <c r="A37" s="94" t="s">
        <v>7</v>
      </c>
      <c r="B37" s="94"/>
      <c r="C37" s="95" t="s">
        <v>433</v>
      </c>
      <c r="D37" s="169" t="s">
        <v>439</v>
      </c>
      <c r="E37" s="169"/>
      <c r="F37" s="169"/>
      <c r="G37" s="169"/>
      <c r="H37" s="169"/>
      <c r="I37" s="169"/>
      <c r="J37" s="169"/>
      <c r="K37" s="169"/>
      <c r="L37" s="169"/>
      <c r="M37" s="169"/>
      <c r="N37" s="169"/>
      <c r="Q37" s="87"/>
    </row>
    <row r="38" spans="1:17" s="86" customFormat="1">
      <c r="A38" s="97"/>
      <c r="B38" s="97"/>
      <c r="C38" s="95"/>
      <c r="D38" s="96"/>
      <c r="E38" s="96"/>
      <c r="F38" s="96"/>
      <c r="G38" s="96"/>
      <c r="H38" s="96"/>
      <c r="I38" s="96"/>
      <c r="J38" s="96"/>
      <c r="K38" s="96"/>
      <c r="L38" s="96"/>
      <c r="M38" s="96"/>
      <c r="N38" s="96"/>
      <c r="Q38" s="87"/>
    </row>
    <row r="39" spans="1:17" s="86" customFormat="1">
      <c r="A39" s="97"/>
      <c r="B39" s="97"/>
      <c r="C39" s="95"/>
      <c r="D39" s="96"/>
      <c r="E39" s="96"/>
      <c r="F39" s="96"/>
      <c r="G39" s="96"/>
      <c r="H39" s="96"/>
      <c r="I39" s="96"/>
      <c r="J39" s="96"/>
      <c r="K39" s="96"/>
      <c r="L39" s="96"/>
      <c r="M39" s="96"/>
      <c r="N39" s="96"/>
      <c r="Q39" s="87"/>
    </row>
    <row r="40" spans="1:17" s="86" customFormat="1">
      <c r="A40" s="98"/>
      <c r="B40" s="170" t="s">
        <v>440</v>
      </c>
      <c r="C40" s="171"/>
      <c r="D40" s="172"/>
      <c r="E40" s="99">
        <v>1</v>
      </c>
      <c r="F40" s="179" t="s">
        <v>441</v>
      </c>
      <c r="G40" s="179"/>
      <c r="H40" s="179"/>
      <c r="I40" s="179"/>
      <c r="J40" s="179"/>
      <c r="K40" s="179"/>
      <c r="L40" s="179"/>
      <c r="M40" s="160" t="s">
        <v>1</v>
      </c>
      <c r="N40" s="160"/>
      <c r="Q40" s="87"/>
    </row>
    <row r="41" spans="1:17" s="86" customFormat="1">
      <c r="A41" s="98"/>
      <c r="B41" s="173"/>
      <c r="C41" s="174"/>
      <c r="D41" s="175"/>
      <c r="E41" s="99">
        <v>2</v>
      </c>
      <c r="F41" s="179" t="s">
        <v>442</v>
      </c>
      <c r="G41" s="179"/>
      <c r="H41" s="179"/>
      <c r="I41" s="179"/>
      <c r="J41" s="179"/>
      <c r="K41" s="179"/>
      <c r="L41" s="179"/>
      <c r="M41" s="160" t="s">
        <v>3</v>
      </c>
      <c r="N41" s="160"/>
      <c r="Q41" s="87"/>
    </row>
    <row r="42" spans="1:17" s="86" customFormat="1">
      <c r="A42" s="98"/>
      <c r="B42" s="173"/>
      <c r="C42" s="174"/>
      <c r="D42" s="175"/>
      <c r="E42" s="99">
        <v>3</v>
      </c>
      <c r="F42" s="179" t="s">
        <v>443</v>
      </c>
      <c r="G42" s="179"/>
      <c r="H42" s="179"/>
      <c r="I42" s="179"/>
      <c r="J42" s="179"/>
      <c r="K42" s="179"/>
      <c r="L42" s="179"/>
      <c r="M42" s="160" t="s">
        <v>2</v>
      </c>
      <c r="N42" s="160"/>
      <c r="Q42" s="87"/>
    </row>
    <row r="43" spans="1:17" s="86" customFormat="1">
      <c r="A43" s="98"/>
      <c r="B43" s="173"/>
      <c r="C43" s="174"/>
      <c r="D43" s="175"/>
      <c r="E43" s="99">
        <v>4</v>
      </c>
      <c r="F43" s="179" t="s">
        <v>444</v>
      </c>
      <c r="G43" s="179"/>
      <c r="H43" s="179"/>
      <c r="I43" s="179"/>
      <c r="J43" s="179"/>
      <c r="K43" s="179"/>
      <c r="L43" s="179"/>
      <c r="M43" s="160" t="s">
        <v>3</v>
      </c>
      <c r="N43" s="160"/>
      <c r="Q43" s="87"/>
    </row>
    <row r="44" spans="1:17" s="86" customFormat="1">
      <c r="A44" s="98"/>
      <c r="B44" s="176"/>
      <c r="C44" s="177"/>
      <c r="D44" s="178"/>
      <c r="E44" s="99">
        <v>5</v>
      </c>
      <c r="F44" s="179" t="s">
        <v>445</v>
      </c>
      <c r="G44" s="179"/>
      <c r="H44" s="179"/>
      <c r="I44" s="179"/>
      <c r="J44" s="179"/>
      <c r="K44" s="179"/>
      <c r="L44" s="179"/>
      <c r="M44" s="160" t="s">
        <v>2</v>
      </c>
      <c r="N44" s="160"/>
      <c r="Q44" s="87"/>
    </row>
    <row r="45" spans="1:17" s="86" customFormat="1">
      <c r="A45" s="100"/>
      <c r="B45" s="101"/>
      <c r="C45" s="101"/>
      <c r="D45" s="101"/>
      <c r="E45" s="102"/>
      <c r="F45" s="103"/>
      <c r="G45" s="103"/>
      <c r="H45" s="103"/>
      <c r="I45" s="103"/>
      <c r="J45" s="103"/>
      <c r="K45" s="103"/>
      <c r="L45" s="103"/>
      <c r="M45" s="93"/>
      <c r="N45" s="93"/>
      <c r="Q45" s="87"/>
    </row>
  </sheetData>
  <mergeCells count="67">
    <mergeCell ref="D34:N34"/>
    <mergeCell ref="D35:N35"/>
    <mergeCell ref="D36:N36"/>
    <mergeCell ref="D37:N37"/>
    <mergeCell ref="B40:D44"/>
    <mergeCell ref="F40:L40"/>
    <mergeCell ref="M40:N40"/>
    <mergeCell ref="F41:L41"/>
    <mergeCell ref="M41:N41"/>
    <mergeCell ref="F42:L42"/>
    <mergeCell ref="M42:N42"/>
    <mergeCell ref="F43:L43"/>
    <mergeCell ref="M43:N43"/>
    <mergeCell ref="F44:L44"/>
    <mergeCell ref="M44:N44"/>
    <mergeCell ref="G27:G29"/>
    <mergeCell ref="H27:H29"/>
    <mergeCell ref="I27:I29"/>
    <mergeCell ref="J27:J29"/>
    <mergeCell ref="G30:G32"/>
    <mergeCell ref="H30:H32"/>
    <mergeCell ref="I30:I32"/>
    <mergeCell ref="J30:J32"/>
    <mergeCell ref="I18:I20"/>
    <mergeCell ref="J18:J20"/>
    <mergeCell ref="G21:G23"/>
    <mergeCell ref="H21:H23"/>
    <mergeCell ref="I21:I23"/>
    <mergeCell ref="J21:J23"/>
    <mergeCell ref="A6:D32"/>
    <mergeCell ref="E6:E14"/>
    <mergeCell ref="E15:E23"/>
    <mergeCell ref="E24:E32"/>
    <mergeCell ref="F24:F32"/>
    <mergeCell ref="F6:F14"/>
    <mergeCell ref="A1:N1"/>
    <mergeCell ref="A2:N2"/>
    <mergeCell ref="A3:N3"/>
    <mergeCell ref="M4:N4"/>
    <mergeCell ref="A5:D5"/>
    <mergeCell ref="E5:F5"/>
    <mergeCell ref="G5:H5"/>
    <mergeCell ref="I5:J5"/>
    <mergeCell ref="K5:L5"/>
    <mergeCell ref="F15:F23"/>
    <mergeCell ref="G9:G11"/>
    <mergeCell ref="H9:H11"/>
    <mergeCell ref="G15:G17"/>
    <mergeCell ref="G12:G14"/>
    <mergeCell ref="G18:G20"/>
    <mergeCell ref="H18:H20"/>
    <mergeCell ref="G24:G26"/>
    <mergeCell ref="H24:H26"/>
    <mergeCell ref="I24:I26"/>
    <mergeCell ref="J24:J26"/>
    <mergeCell ref="J6:J8"/>
    <mergeCell ref="I9:I11"/>
    <mergeCell ref="J9:J11"/>
    <mergeCell ref="H15:H17"/>
    <mergeCell ref="I15:I17"/>
    <mergeCell ref="J15:J17"/>
    <mergeCell ref="H12:H14"/>
    <mergeCell ref="I12:I14"/>
    <mergeCell ref="J12:J14"/>
    <mergeCell ref="G6:G8"/>
    <mergeCell ref="H6:H8"/>
    <mergeCell ref="I6: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tabSelected="1" zoomScale="145" zoomScaleNormal="145" workbookViewId="0">
      <pane ySplit="1" topLeftCell="A2" activePane="bottomLeft" state="frozen"/>
      <selection activeCell="P28" sqref="P28"/>
      <selection pane="bottomLeft" activeCell="C2" sqref="C2"/>
    </sheetView>
  </sheetViews>
  <sheetFormatPr defaultColWidth="17.88671875" defaultRowHeight="12"/>
  <cols>
    <col min="1" max="1" width="9.109375" style="2" bestFit="1" customWidth="1"/>
    <col min="2" max="2" width="15.77734375" style="3" bestFit="1" customWidth="1"/>
    <col min="3" max="3" width="18.88671875" style="4" bestFit="1" customWidth="1"/>
    <col min="4" max="4" width="19.44140625" style="4" bestFit="1" customWidth="1"/>
    <col min="5" max="5" width="24.6640625" style="4" bestFit="1" customWidth="1"/>
    <col min="6" max="16384" width="17.88671875" style="1"/>
  </cols>
  <sheetData>
    <row r="1" spans="1:11" s="8" customFormat="1" ht="13.2">
      <c r="A1" s="148" t="s">
        <v>106</v>
      </c>
      <c r="B1" s="105" t="s">
        <v>8</v>
      </c>
      <c r="C1" s="105" t="s">
        <v>27</v>
      </c>
      <c r="D1" s="105" t="s">
        <v>28</v>
      </c>
      <c r="E1" s="105" t="s">
        <v>29</v>
      </c>
      <c r="F1" s="7"/>
      <c r="G1" s="7"/>
      <c r="H1" s="7"/>
      <c r="I1" s="7"/>
    </row>
    <row r="2" spans="1:11" ht="48">
      <c r="A2" s="56" t="s">
        <v>108</v>
      </c>
      <c r="B2" s="56" t="s">
        <v>132</v>
      </c>
      <c r="C2" s="57" t="s">
        <v>24</v>
      </c>
      <c r="D2" s="57" t="s">
        <v>25</v>
      </c>
      <c r="E2" s="66" t="s">
        <v>26</v>
      </c>
    </row>
    <row r="3" spans="1:11" ht="48">
      <c r="A3" s="5" t="s">
        <v>130</v>
      </c>
      <c r="B3" s="10" t="s">
        <v>101</v>
      </c>
      <c r="C3" s="16" t="s">
        <v>140</v>
      </c>
      <c r="D3" s="11" t="s">
        <v>139</v>
      </c>
      <c r="E3" s="11" t="s">
        <v>141</v>
      </c>
    </row>
    <row r="4" spans="1:11" ht="84">
      <c r="A4" s="5" t="s">
        <v>422</v>
      </c>
      <c r="B4" s="10" t="s">
        <v>423</v>
      </c>
      <c r="C4" s="11" t="s">
        <v>424</v>
      </c>
      <c r="D4" s="16" t="s">
        <v>425</v>
      </c>
      <c r="E4" s="11" t="s">
        <v>426</v>
      </c>
      <c r="F4" s="4"/>
      <c r="G4" s="4"/>
      <c r="H4" s="4"/>
      <c r="I4" s="4"/>
      <c r="J4" s="4"/>
      <c r="K4" s="4"/>
    </row>
    <row r="5" spans="1:11" ht="144">
      <c r="A5" s="5" t="s">
        <v>110</v>
      </c>
      <c r="B5" s="10" t="s">
        <v>18</v>
      </c>
      <c r="C5" s="16" t="s">
        <v>60</v>
      </c>
      <c r="D5" s="11" t="s">
        <v>61</v>
      </c>
      <c r="E5" s="11" t="s">
        <v>62</v>
      </c>
    </row>
    <row r="6" spans="1:11" ht="120">
      <c r="A6" s="5" t="s">
        <v>111</v>
      </c>
      <c r="B6" s="10" t="s">
        <v>22</v>
      </c>
      <c r="C6" s="16" t="s">
        <v>72</v>
      </c>
      <c r="D6" s="11" t="s">
        <v>73</v>
      </c>
      <c r="E6" s="11" t="s">
        <v>74</v>
      </c>
    </row>
    <row r="7" spans="1:11" ht="156">
      <c r="A7" s="5" t="s">
        <v>116</v>
      </c>
      <c r="B7" s="10" t="s">
        <v>14</v>
      </c>
      <c r="C7" s="11" t="s">
        <v>48</v>
      </c>
      <c r="D7" s="16" t="s">
        <v>49</v>
      </c>
      <c r="E7" s="11"/>
    </row>
    <row r="8" spans="1:11" ht="144">
      <c r="A8" s="5" t="s">
        <v>112</v>
      </c>
      <c r="B8" s="10" t="s">
        <v>11</v>
      </c>
      <c r="C8" s="11" t="s">
        <v>33</v>
      </c>
      <c r="D8" s="16" t="s">
        <v>34</v>
      </c>
      <c r="E8" s="11" t="s">
        <v>35</v>
      </c>
    </row>
    <row r="9" spans="1:11" ht="108">
      <c r="A9" s="5" t="s">
        <v>113</v>
      </c>
      <c r="B9" s="10" t="s">
        <v>105</v>
      </c>
      <c r="C9" s="16" t="s">
        <v>58</v>
      </c>
      <c r="D9" s="11" t="s">
        <v>59</v>
      </c>
      <c r="E9" s="11" t="s">
        <v>59</v>
      </c>
    </row>
    <row r="10" spans="1:11" ht="72">
      <c r="A10" s="6" t="s">
        <v>114</v>
      </c>
      <c r="B10" s="6" t="s">
        <v>126</v>
      </c>
      <c r="C10" s="11" t="s">
        <v>36</v>
      </c>
      <c r="D10" s="16" t="s">
        <v>37</v>
      </c>
      <c r="E10" s="11" t="s">
        <v>38</v>
      </c>
    </row>
    <row r="11" spans="1:11" ht="48">
      <c r="A11" s="6" t="s">
        <v>127</v>
      </c>
      <c r="B11" s="6" t="s">
        <v>133</v>
      </c>
      <c r="C11" s="11" t="s">
        <v>134</v>
      </c>
      <c r="D11" s="16" t="s">
        <v>135</v>
      </c>
      <c r="E11" s="11" t="s">
        <v>136</v>
      </c>
    </row>
    <row r="12" spans="1:11" ht="132">
      <c r="A12" s="5" t="s">
        <v>118</v>
      </c>
      <c r="B12" s="10" t="s">
        <v>21</v>
      </c>
      <c r="C12" s="16" t="s">
        <v>69</v>
      </c>
      <c r="D12" s="11" t="s">
        <v>70</v>
      </c>
      <c r="E12" s="11" t="s">
        <v>71</v>
      </c>
    </row>
    <row r="13" spans="1:11" ht="108">
      <c r="A13" s="5" t="s">
        <v>119</v>
      </c>
      <c r="B13" s="10" t="s">
        <v>19</v>
      </c>
      <c r="C13" s="16" t="s">
        <v>63</v>
      </c>
      <c r="D13" s="11" t="s">
        <v>64</v>
      </c>
      <c r="E13" s="11" t="s">
        <v>65</v>
      </c>
    </row>
    <row r="14" spans="1:11" ht="144">
      <c r="A14" s="5" t="s">
        <v>120</v>
      </c>
      <c r="B14" s="10" t="s">
        <v>20</v>
      </c>
      <c r="C14" s="11" t="s">
        <v>66</v>
      </c>
      <c r="D14" s="16" t="s">
        <v>67</v>
      </c>
      <c r="E14" s="11" t="s">
        <v>68</v>
      </c>
    </row>
    <row r="15" spans="1:11" ht="132">
      <c r="A15" s="5" t="s">
        <v>121</v>
      </c>
      <c r="B15" s="10" t="s">
        <v>15</v>
      </c>
      <c r="C15" s="11" t="s">
        <v>51</v>
      </c>
      <c r="D15" s="16" t="s">
        <v>52</v>
      </c>
      <c r="E15" s="11" t="s">
        <v>53</v>
      </c>
    </row>
    <row r="16" spans="1:11" ht="132">
      <c r="A16" s="5" t="s">
        <v>380</v>
      </c>
      <c r="B16" s="10" t="s">
        <v>16</v>
      </c>
      <c r="C16" s="11" t="s">
        <v>51</v>
      </c>
      <c r="D16" s="16" t="s">
        <v>52</v>
      </c>
      <c r="E16" s="11" t="s">
        <v>53</v>
      </c>
    </row>
    <row r="17" spans="1:5" ht="96">
      <c r="A17" s="5" t="s">
        <v>123</v>
      </c>
      <c r="B17" s="10" t="s">
        <v>419</v>
      </c>
      <c r="C17" s="11" t="s">
        <v>39</v>
      </c>
      <c r="D17" s="16" t="s">
        <v>40</v>
      </c>
      <c r="E17" s="11" t="s">
        <v>41</v>
      </c>
    </row>
    <row r="18" spans="1:5" ht="108">
      <c r="A18" s="5" t="s">
        <v>124</v>
      </c>
      <c r="B18" s="10" t="s">
        <v>12</v>
      </c>
      <c r="C18" s="16" t="s">
        <v>42</v>
      </c>
      <c r="D18" s="11" t="s">
        <v>43</v>
      </c>
      <c r="E18" s="11" t="s">
        <v>44</v>
      </c>
    </row>
    <row r="19" spans="1:5" ht="168">
      <c r="A19" s="5" t="s">
        <v>128</v>
      </c>
      <c r="B19" s="10" t="s">
        <v>23</v>
      </c>
      <c r="C19" s="11" t="s">
        <v>54</v>
      </c>
      <c r="D19" s="11" t="s">
        <v>137</v>
      </c>
      <c r="E19" s="16" t="s">
        <v>138</v>
      </c>
    </row>
    <row r="20" spans="1:5" ht="96">
      <c r="A20" s="6" t="s">
        <v>125</v>
      </c>
      <c r="B20" s="6" t="s">
        <v>50</v>
      </c>
      <c r="C20" s="11" t="s">
        <v>30</v>
      </c>
      <c r="D20" s="16" t="s">
        <v>31</v>
      </c>
      <c r="E20" s="11" t="s">
        <v>32</v>
      </c>
    </row>
    <row r="21" spans="1:5" ht="72">
      <c r="A21" s="5" t="s">
        <v>122</v>
      </c>
      <c r="B21" s="10" t="s">
        <v>17</v>
      </c>
      <c r="C21" s="11" t="s">
        <v>55</v>
      </c>
      <c r="D21" s="16" t="s">
        <v>56</v>
      </c>
      <c r="E21" s="11" t="s">
        <v>57</v>
      </c>
    </row>
    <row r="22" spans="1:5" ht="84">
      <c r="A22" s="5" t="s">
        <v>115</v>
      </c>
      <c r="B22" s="10" t="s">
        <v>13</v>
      </c>
      <c r="C22" s="11" t="s">
        <v>45</v>
      </c>
      <c r="D22" s="16" t="s">
        <v>46</v>
      </c>
      <c r="E22" s="11" t="s">
        <v>47</v>
      </c>
    </row>
    <row r="25" spans="1:5">
      <c r="E25" s="108" t="s">
        <v>451</v>
      </c>
    </row>
  </sheetData>
  <printOptions horizontalCentered="1"/>
  <pageMargins left="0.25" right="0.25" top="0.25" bottom="0.25" header="0.25" footer="0.25"/>
  <pageSetup scale="70" fitToHeight="0" orientation="landscape"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zoomScale="175" zoomScaleNormal="175" workbookViewId="0">
      <pane ySplit="1" topLeftCell="A2" activePane="bottomLeft" state="frozen"/>
      <selection activeCell="P28" sqref="P28"/>
      <selection pane="bottomLeft" activeCell="I1" sqref="A1:I1"/>
    </sheetView>
  </sheetViews>
  <sheetFormatPr defaultColWidth="9.109375" defaultRowHeight="12"/>
  <cols>
    <col min="1" max="1" width="9.109375" style="21"/>
    <col min="2" max="2" width="6.21875" style="21" bestFit="1" customWidth="1"/>
    <col min="3" max="3" width="17.109375" style="74" customWidth="1"/>
    <col min="4" max="6" width="25.6640625" style="52" bestFit="1" customWidth="1"/>
    <col min="7" max="7" width="9.33203125" style="53" bestFit="1" customWidth="1"/>
    <col min="8" max="9" width="12.77734375" style="52" bestFit="1" customWidth="1"/>
    <col min="10" max="10" width="9.44140625" style="17" bestFit="1" customWidth="1"/>
    <col min="11" max="11" width="8" style="21" bestFit="1" customWidth="1"/>
    <col min="12" max="13" width="3.6640625" style="21" bestFit="1" customWidth="1"/>
    <col min="14" max="14" width="7.109375" style="21" bestFit="1" customWidth="1"/>
    <col min="15" max="16384" width="9.109375" style="21"/>
  </cols>
  <sheetData>
    <row r="1" spans="1:10" ht="23.4" thickBot="1">
      <c r="A1" s="106" t="s">
        <v>106</v>
      </c>
      <c r="B1" s="106" t="s">
        <v>460</v>
      </c>
      <c r="C1" s="107" t="s">
        <v>131</v>
      </c>
      <c r="D1" s="109" t="s">
        <v>143</v>
      </c>
      <c r="E1" s="109" t="s">
        <v>144</v>
      </c>
      <c r="F1" s="109" t="s">
        <v>145</v>
      </c>
      <c r="G1" s="110" t="s">
        <v>146</v>
      </c>
      <c r="H1" s="109" t="s">
        <v>147</v>
      </c>
      <c r="I1" s="109" t="s">
        <v>452</v>
      </c>
      <c r="J1" s="20"/>
    </row>
    <row r="2" spans="1:10" s="27" customFormat="1" ht="48.6" thickBot="1">
      <c r="A2" s="27" t="str">
        <f>LEFT(B2, 2)</f>
        <v>CB</v>
      </c>
      <c r="B2" s="22" t="s">
        <v>148</v>
      </c>
      <c r="C2" s="67" t="s">
        <v>362</v>
      </c>
      <c r="D2" s="24" t="s">
        <v>365</v>
      </c>
      <c r="E2" s="23" t="s">
        <v>366</v>
      </c>
      <c r="F2" s="23" t="s">
        <v>363</v>
      </c>
      <c r="G2" s="25">
        <v>3</v>
      </c>
      <c r="H2" s="23"/>
      <c r="I2" s="76"/>
      <c r="J2" s="26"/>
    </row>
    <row r="3" spans="1:10" s="27" customFormat="1" ht="72.599999999999994" thickBot="1">
      <c r="A3" s="27" t="str">
        <f t="shared" ref="A3:A35" si="0">SUBSTITUTE(LEFT(B3, 2), "-", "")</f>
        <v>CB</v>
      </c>
      <c r="B3" s="28" t="s">
        <v>150</v>
      </c>
      <c r="C3" s="68" t="s">
        <v>151</v>
      </c>
      <c r="D3" s="30" t="s">
        <v>364</v>
      </c>
      <c r="E3" s="29" t="s">
        <v>367</v>
      </c>
      <c r="F3" s="29" t="s">
        <v>152</v>
      </c>
      <c r="G3" s="159">
        <v>3</v>
      </c>
      <c r="H3" s="23"/>
      <c r="I3" s="23"/>
      <c r="J3" s="26"/>
    </row>
    <row r="4" spans="1:10" s="27" customFormat="1" ht="48.6" thickBot="1">
      <c r="A4" s="27" t="str">
        <f t="shared" si="0"/>
        <v>CB</v>
      </c>
      <c r="B4" s="31" t="s">
        <v>153</v>
      </c>
      <c r="C4" s="69" t="s">
        <v>154</v>
      </c>
      <c r="D4" s="33" t="s">
        <v>155</v>
      </c>
      <c r="E4" s="32" t="s">
        <v>156</v>
      </c>
      <c r="F4" s="32" t="s">
        <v>157</v>
      </c>
      <c r="G4" s="34">
        <v>3</v>
      </c>
      <c r="H4" s="29"/>
      <c r="I4" s="77"/>
      <c r="J4" s="26"/>
    </row>
    <row r="5" spans="1:10" s="27" customFormat="1" ht="48.6" thickBot="1">
      <c r="A5" s="27" t="str">
        <f t="shared" si="0"/>
        <v>CB</v>
      </c>
      <c r="B5" s="31" t="s">
        <v>158</v>
      </c>
      <c r="C5" s="69" t="s">
        <v>159</v>
      </c>
      <c r="D5" s="33" t="s">
        <v>160</v>
      </c>
      <c r="E5" s="32" t="s">
        <v>161</v>
      </c>
      <c r="F5" s="32" t="s">
        <v>162</v>
      </c>
      <c r="G5" s="34">
        <v>3</v>
      </c>
      <c r="H5" s="77"/>
      <c r="I5" s="77"/>
      <c r="J5" s="26"/>
    </row>
    <row r="6" spans="1:10" s="27" customFormat="1" ht="36.6" thickBot="1">
      <c r="A6" s="27" t="str">
        <f t="shared" si="0"/>
        <v>CB</v>
      </c>
      <c r="B6" s="31" t="s">
        <v>163</v>
      </c>
      <c r="C6" s="69" t="s">
        <v>164</v>
      </c>
      <c r="D6" s="33" t="s">
        <v>165</v>
      </c>
      <c r="E6" s="32" t="s">
        <v>166</v>
      </c>
      <c r="F6" s="32" t="s">
        <v>167</v>
      </c>
      <c r="G6" s="34">
        <v>3</v>
      </c>
      <c r="H6" s="32"/>
      <c r="I6" s="32"/>
      <c r="J6" s="26"/>
    </row>
    <row r="7" spans="1:10" s="27" customFormat="1" ht="48.6" thickBot="1">
      <c r="A7" s="27" t="str">
        <f t="shared" si="0"/>
        <v>CB</v>
      </c>
      <c r="B7" s="31" t="s">
        <v>163</v>
      </c>
      <c r="C7" s="69" t="s">
        <v>220</v>
      </c>
      <c r="D7" s="33" t="s">
        <v>421</v>
      </c>
      <c r="E7" s="32" t="s">
        <v>221</v>
      </c>
      <c r="F7" s="32" t="s">
        <v>222</v>
      </c>
      <c r="G7" s="34">
        <v>3</v>
      </c>
      <c r="H7" s="32"/>
      <c r="I7" s="32"/>
      <c r="J7" s="26"/>
    </row>
    <row r="8" spans="1:10" s="27" customFormat="1" ht="36.6" thickBot="1">
      <c r="A8" s="27" t="str">
        <f t="shared" si="0"/>
        <v>CB</v>
      </c>
      <c r="B8" s="31" t="s">
        <v>168</v>
      </c>
      <c r="C8" s="69" t="s">
        <v>169</v>
      </c>
      <c r="D8" s="33" t="s">
        <v>170</v>
      </c>
      <c r="E8" s="32" t="s">
        <v>171</v>
      </c>
      <c r="F8" s="32" t="s">
        <v>172</v>
      </c>
      <c r="G8" s="34">
        <v>3</v>
      </c>
      <c r="H8" s="77"/>
      <c r="I8" s="77"/>
      <c r="J8" s="26"/>
    </row>
    <row r="9" spans="1:10" s="27" customFormat="1" ht="24.6" thickBot="1">
      <c r="A9" s="27" t="str">
        <f t="shared" si="0"/>
        <v>CB</v>
      </c>
      <c r="B9" s="35" t="s">
        <v>347</v>
      </c>
      <c r="C9" s="70" t="s">
        <v>206</v>
      </c>
      <c r="D9" s="75" t="s">
        <v>207</v>
      </c>
      <c r="E9" s="78" t="s">
        <v>208</v>
      </c>
      <c r="F9" s="36" t="s">
        <v>209</v>
      </c>
      <c r="G9" s="38">
        <v>2</v>
      </c>
      <c r="H9" s="36"/>
      <c r="I9" s="36"/>
      <c r="J9" s="26"/>
    </row>
    <row r="10" spans="1:10" s="27" customFormat="1" ht="48.6" thickBot="1">
      <c r="A10" s="27" t="str">
        <f t="shared" si="0"/>
        <v>CB</v>
      </c>
      <c r="B10" s="39" t="s">
        <v>173</v>
      </c>
      <c r="C10" s="71" t="s">
        <v>331</v>
      </c>
      <c r="D10" s="41" t="s">
        <v>332</v>
      </c>
      <c r="E10" s="40" t="s">
        <v>333</v>
      </c>
      <c r="F10" s="40" t="s">
        <v>334</v>
      </c>
      <c r="G10" s="38">
        <v>3</v>
      </c>
      <c r="H10" s="40"/>
      <c r="I10" s="40"/>
      <c r="J10" s="21"/>
    </row>
    <row r="11" spans="1:10" s="27" customFormat="1" ht="48.6" thickBot="1">
      <c r="A11" s="27" t="str">
        <f t="shared" si="0"/>
        <v>CB</v>
      </c>
      <c r="B11" s="39" t="s">
        <v>348</v>
      </c>
      <c r="C11" s="71" t="s">
        <v>174</v>
      </c>
      <c r="D11" s="41" t="s">
        <v>175</v>
      </c>
      <c r="E11" s="40" t="s">
        <v>176</v>
      </c>
      <c r="F11" s="40" t="s">
        <v>177</v>
      </c>
      <c r="G11" s="42">
        <v>3</v>
      </c>
      <c r="H11" s="40"/>
      <c r="I11" s="40"/>
      <c r="J11" s="26"/>
    </row>
    <row r="12" spans="1:10" s="27" customFormat="1" ht="48.6" thickBot="1">
      <c r="A12" s="27" t="str">
        <f t="shared" si="0"/>
        <v>CB</v>
      </c>
      <c r="B12" s="39" t="s">
        <v>178</v>
      </c>
      <c r="C12" s="71" t="s">
        <v>179</v>
      </c>
      <c r="D12" s="41" t="s">
        <v>180</v>
      </c>
      <c r="E12" s="40" t="s">
        <v>181</v>
      </c>
      <c r="F12" s="40" t="s">
        <v>182</v>
      </c>
      <c r="G12" s="42">
        <v>3</v>
      </c>
      <c r="H12" s="40"/>
      <c r="I12" s="40"/>
      <c r="J12" s="26"/>
    </row>
    <row r="13" spans="1:10" ht="72.599999999999994" thickBot="1">
      <c r="A13" s="27" t="str">
        <f t="shared" si="0"/>
        <v>CB</v>
      </c>
      <c r="B13" s="39" t="s">
        <v>183</v>
      </c>
      <c r="C13" s="71" t="s">
        <v>220</v>
      </c>
      <c r="D13" s="85" t="s">
        <v>411</v>
      </c>
      <c r="E13" s="80" t="s">
        <v>412</v>
      </c>
      <c r="F13" s="40" t="s">
        <v>413</v>
      </c>
      <c r="G13" s="42">
        <v>3</v>
      </c>
      <c r="H13" s="40"/>
      <c r="I13" s="40"/>
      <c r="J13" s="21"/>
    </row>
    <row r="14" spans="1:10" s="43" customFormat="1" ht="48.6" thickBot="1">
      <c r="A14" s="27" t="str">
        <f t="shared" si="0"/>
        <v>CB</v>
      </c>
      <c r="B14" s="39" t="s">
        <v>186</v>
      </c>
      <c r="C14" s="71" t="s">
        <v>345</v>
      </c>
      <c r="D14" s="41" t="s">
        <v>184</v>
      </c>
      <c r="E14" s="40" t="s">
        <v>346</v>
      </c>
      <c r="F14" s="40" t="s">
        <v>185</v>
      </c>
      <c r="G14" s="42">
        <v>3</v>
      </c>
      <c r="H14" s="40"/>
      <c r="I14" s="40"/>
      <c r="J14" s="26"/>
    </row>
    <row r="15" spans="1:10" s="27" customFormat="1" ht="60.6" thickBot="1">
      <c r="A15" s="27" t="str">
        <f t="shared" si="0"/>
        <v>CB</v>
      </c>
      <c r="B15" s="39" t="s">
        <v>410</v>
      </c>
      <c r="C15" s="71" t="s">
        <v>187</v>
      </c>
      <c r="D15" s="80" t="s">
        <v>371</v>
      </c>
      <c r="E15" s="79" t="s">
        <v>372</v>
      </c>
      <c r="F15" s="40" t="s">
        <v>373</v>
      </c>
      <c r="G15" s="42">
        <v>2</v>
      </c>
      <c r="H15" s="40"/>
      <c r="I15" s="40"/>
      <c r="J15" s="26"/>
    </row>
    <row r="16" spans="1:10" ht="48.6" thickBot="1">
      <c r="A16" s="27" t="str">
        <f t="shared" si="0"/>
        <v>BD</v>
      </c>
      <c r="B16" s="81" t="s">
        <v>350</v>
      </c>
      <c r="C16" s="82" t="s">
        <v>188</v>
      </c>
      <c r="D16" s="78" t="s">
        <v>189</v>
      </c>
      <c r="E16" s="75" t="s">
        <v>190</v>
      </c>
      <c r="F16" s="75" t="s">
        <v>191</v>
      </c>
      <c r="G16" s="50">
        <v>1</v>
      </c>
      <c r="H16" s="75"/>
      <c r="I16" s="75"/>
      <c r="J16" s="21"/>
    </row>
    <row r="17" spans="1:10" ht="48.6" thickBot="1">
      <c r="A17" s="27" t="str">
        <f t="shared" si="0"/>
        <v>MS</v>
      </c>
      <c r="B17" s="45" t="s">
        <v>351</v>
      </c>
      <c r="C17" s="72" t="s">
        <v>188</v>
      </c>
      <c r="D17" s="46" t="s">
        <v>192</v>
      </c>
      <c r="E17" s="47" t="s">
        <v>193</v>
      </c>
      <c r="F17" s="47" t="s">
        <v>194</v>
      </c>
      <c r="G17" s="48">
        <v>3</v>
      </c>
      <c r="H17" s="47"/>
      <c r="I17" s="47"/>
      <c r="J17" s="21"/>
    </row>
    <row r="18" spans="1:10" ht="48.6" thickBot="1">
      <c r="A18" s="27" t="str">
        <f t="shared" si="0"/>
        <v>MS</v>
      </c>
      <c r="B18" s="45" t="s">
        <v>352</v>
      </c>
      <c r="C18" s="72" t="s">
        <v>179</v>
      </c>
      <c r="D18" s="46" t="s">
        <v>195</v>
      </c>
      <c r="E18" s="47" t="s">
        <v>196</v>
      </c>
      <c r="F18" s="47" t="s">
        <v>197</v>
      </c>
      <c r="G18" s="38">
        <v>3</v>
      </c>
      <c r="H18" s="36"/>
      <c r="I18" s="36"/>
      <c r="J18" s="21"/>
    </row>
    <row r="19" spans="1:10" ht="48.6" thickBot="1">
      <c r="A19" s="27" t="str">
        <f t="shared" si="0"/>
        <v>TP</v>
      </c>
      <c r="B19" s="45" t="s">
        <v>198</v>
      </c>
      <c r="C19" s="72" t="s">
        <v>188</v>
      </c>
      <c r="D19" s="46" t="s">
        <v>322</v>
      </c>
      <c r="E19" s="47" t="s">
        <v>323</v>
      </c>
      <c r="F19" s="47" t="s">
        <v>324</v>
      </c>
      <c r="G19" s="38">
        <v>3</v>
      </c>
      <c r="H19" s="36"/>
      <c r="I19" s="36"/>
      <c r="J19" s="21"/>
    </row>
    <row r="20" spans="1:10" ht="48.6" thickBot="1">
      <c r="A20" s="27" t="str">
        <f t="shared" si="0"/>
        <v>IG</v>
      </c>
      <c r="B20" s="45" t="s">
        <v>199</v>
      </c>
      <c r="C20" s="72" t="s">
        <v>188</v>
      </c>
      <c r="D20" s="46" t="s">
        <v>322</v>
      </c>
      <c r="E20" s="47" t="s">
        <v>323</v>
      </c>
      <c r="F20" s="47" t="s">
        <v>324</v>
      </c>
      <c r="G20" s="38">
        <v>3</v>
      </c>
      <c r="H20" s="36"/>
      <c r="I20" s="36"/>
      <c r="J20" s="21"/>
    </row>
    <row r="21" spans="1:10" s="43" customFormat="1" ht="108.6" thickBot="1">
      <c r="A21" s="27" t="str">
        <f t="shared" si="0"/>
        <v>HR</v>
      </c>
      <c r="B21" s="39" t="s">
        <v>200</v>
      </c>
      <c r="C21" s="71" t="s">
        <v>149</v>
      </c>
      <c r="D21" s="79" t="s">
        <v>201</v>
      </c>
      <c r="E21" s="40" t="s">
        <v>202</v>
      </c>
      <c r="F21" s="40" t="s">
        <v>203</v>
      </c>
      <c r="G21" s="42">
        <v>1</v>
      </c>
      <c r="H21" s="40"/>
      <c r="I21" s="40"/>
    </row>
    <row r="22" spans="1:10" s="43" customFormat="1" ht="36.6" thickBot="1">
      <c r="A22" s="27" t="str">
        <f t="shared" si="0"/>
        <v>HR</v>
      </c>
      <c r="B22" s="39" t="s">
        <v>353</v>
      </c>
      <c r="C22" s="71" t="s">
        <v>154</v>
      </c>
      <c r="D22" s="79" t="s">
        <v>204</v>
      </c>
      <c r="E22" s="40" t="s">
        <v>205</v>
      </c>
      <c r="F22" s="40" t="s">
        <v>157</v>
      </c>
      <c r="G22" s="42">
        <v>1</v>
      </c>
      <c r="H22" s="40"/>
      <c r="I22" s="40"/>
    </row>
    <row r="23" spans="1:10" ht="60.6" thickBot="1">
      <c r="A23" s="27" t="str">
        <f t="shared" si="0"/>
        <v>HR</v>
      </c>
      <c r="B23" s="49" t="s">
        <v>317</v>
      </c>
      <c r="C23" s="72" t="s">
        <v>188</v>
      </c>
      <c r="D23" s="46" t="s">
        <v>325</v>
      </c>
      <c r="E23" s="47" t="s">
        <v>326</v>
      </c>
      <c r="F23" s="47" t="s">
        <v>327</v>
      </c>
      <c r="G23" s="50">
        <f>+G15</f>
        <v>2</v>
      </c>
      <c r="H23" s="36"/>
      <c r="I23" s="36"/>
      <c r="J23" s="21"/>
    </row>
    <row r="24" spans="1:10" ht="60.6" thickBot="1">
      <c r="A24" s="27" t="str">
        <f t="shared" si="0"/>
        <v>EB</v>
      </c>
      <c r="B24" s="39" t="s">
        <v>210</v>
      </c>
      <c r="C24" s="71" t="s">
        <v>107</v>
      </c>
      <c r="D24" s="44" t="s">
        <v>211</v>
      </c>
      <c r="E24" s="40" t="s">
        <v>212</v>
      </c>
      <c r="F24" s="40" t="s">
        <v>213</v>
      </c>
      <c r="G24" s="42">
        <v>3</v>
      </c>
      <c r="H24" s="40"/>
      <c r="I24" s="40"/>
      <c r="J24" s="21"/>
    </row>
    <row r="25" spans="1:10" ht="72.599999999999994" thickBot="1">
      <c r="A25" s="27" t="str">
        <f t="shared" si="0"/>
        <v>EB</v>
      </c>
      <c r="B25" s="39" t="s">
        <v>354</v>
      </c>
      <c r="C25" s="71" t="s">
        <v>188</v>
      </c>
      <c r="D25" s="41" t="s">
        <v>214</v>
      </c>
      <c r="E25" s="40" t="s">
        <v>215</v>
      </c>
      <c r="F25" s="40" t="s">
        <v>216</v>
      </c>
      <c r="G25" s="42">
        <v>3</v>
      </c>
      <c r="H25" s="40"/>
      <c r="I25" s="40"/>
      <c r="J25" s="21"/>
    </row>
    <row r="26" spans="1:10" ht="60.6" thickBot="1">
      <c r="A26" s="27" t="str">
        <f t="shared" si="0"/>
        <v>SV</v>
      </c>
      <c r="B26" s="45" t="s">
        <v>223</v>
      </c>
      <c r="C26" s="72" t="s">
        <v>188</v>
      </c>
      <c r="D26" s="46" t="s">
        <v>328</v>
      </c>
      <c r="E26" s="47" t="s">
        <v>329</v>
      </c>
      <c r="F26" s="47" t="s">
        <v>330</v>
      </c>
      <c r="G26" s="38">
        <v>3</v>
      </c>
      <c r="H26" s="36"/>
      <c r="I26" s="36"/>
      <c r="J26" s="21"/>
    </row>
    <row r="27" spans="1:10" ht="48.6" thickBot="1">
      <c r="A27" s="27" t="str">
        <f t="shared" si="0"/>
        <v>CI</v>
      </c>
      <c r="B27" s="39" t="s">
        <v>355</v>
      </c>
      <c r="C27" s="71" t="s">
        <v>179</v>
      </c>
      <c r="D27" s="41" t="s">
        <v>236</v>
      </c>
      <c r="E27" s="40" t="s">
        <v>218</v>
      </c>
      <c r="F27" s="40" t="s">
        <v>219</v>
      </c>
      <c r="G27" s="42">
        <v>3</v>
      </c>
      <c r="H27" s="36"/>
      <c r="I27" s="36"/>
      <c r="J27" s="21"/>
    </row>
    <row r="28" spans="1:10" ht="48.6" thickBot="1">
      <c r="A28" s="27" t="str">
        <f t="shared" si="0"/>
        <v>CT</v>
      </c>
      <c r="B28" s="45" t="s">
        <v>319</v>
      </c>
      <c r="C28" s="72" t="s">
        <v>224</v>
      </c>
      <c r="D28" s="46" t="s">
        <v>225</v>
      </c>
      <c r="E28" s="47" t="s">
        <v>226</v>
      </c>
      <c r="F28" s="47" t="s">
        <v>227</v>
      </c>
      <c r="G28" s="48">
        <v>3</v>
      </c>
      <c r="H28" s="47"/>
      <c r="I28" s="47"/>
      <c r="J28" s="21"/>
    </row>
    <row r="29" spans="1:10" ht="36.6" thickBot="1">
      <c r="A29" s="27" t="str">
        <f t="shared" si="0"/>
        <v>CT</v>
      </c>
      <c r="B29" s="35" t="s">
        <v>320</v>
      </c>
      <c r="C29" s="70" t="s">
        <v>228</v>
      </c>
      <c r="D29" s="37" t="s">
        <v>229</v>
      </c>
      <c r="E29" s="47" t="s">
        <v>230</v>
      </c>
      <c r="F29" s="36" t="s">
        <v>231</v>
      </c>
      <c r="G29" s="38">
        <v>3</v>
      </c>
      <c r="H29" s="36"/>
      <c r="I29" s="36"/>
      <c r="J29" s="21"/>
    </row>
    <row r="30" spans="1:10" ht="36.6" thickBot="1">
      <c r="A30" s="27" t="str">
        <f t="shared" si="0"/>
        <v>CT</v>
      </c>
      <c r="B30" s="35" t="s">
        <v>321</v>
      </c>
      <c r="C30" s="70" t="s">
        <v>232</v>
      </c>
      <c r="D30" s="37" t="s">
        <v>233</v>
      </c>
      <c r="E30" s="47" t="s">
        <v>234</v>
      </c>
      <c r="F30" s="36" t="s">
        <v>235</v>
      </c>
      <c r="G30" s="38">
        <v>3</v>
      </c>
      <c r="H30" s="36"/>
      <c r="I30" s="36"/>
      <c r="J30" s="21"/>
    </row>
    <row r="31" spans="1:10" ht="60.6" thickBot="1">
      <c r="A31" s="27" t="str">
        <f t="shared" si="0"/>
        <v>PB</v>
      </c>
      <c r="B31" s="39" t="s">
        <v>356</v>
      </c>
      <c r="C31" s="71" t="s">
        <v>188</v>
      </c>
      <c r="D31" s="40" t="s">
        <v>237</v>
      </c>
      <c r="E31" s="36" t="s">
        <v>238</v>
      </c>
      <c r="F31" s="79" t="s">
        <v>239</v>
      </c>
      <c r="G31" s="42" t="s">
        <v>427</v>
      </c>
      <c r="H31" s="40"/>
      <c r="I31" s="40"/>
      <c r="J31" s="21"/>
    </row>
    <row r="32" spans="1:10" ht="48.6" thickBot="1">
      <c r="A32" s="27" t="str">
        <f t="shared" si="0"/>
        <v>ND</v>
      </c>
      <c r="B32" s="35" t="s">
        <v>357</v>
      </c>
      <c r="C32" s="70" t="s">
        <v>188</v>
      </c>
      <c r="D32" s="36" t="s">
        <v>240</v>
      </c>
      <c r="E32" s="36" t="s">
        <v>241</v>
      </c>
      <c r="F32" s="78" t="s">
        <v>242</v>
      </c>
      <c r="G32" s="38" t="s">
        <v>427</v>
      </c>
      <c r="H32" s="36"/>
      <c r="I32" s="36"/>
      <c r="J32" s="21"/>
    </row>
    <row r="33" spans="1:10" ht="48.6" thickBot="1">
      <c r="A33" s="27" t="str">
        <f t="shared" si="0"/>
        <v>FT</v>
      </c>
      <c r="B33" s="39" t="s">
        <v>358</v>
      </c>
      <c r="C33" s="71" t="s">
        <v>188</v>
      </c>
      <c r="D33" s="41" t="s">
        <v>243</v>
      </c>
      <c r="E33" s="40" t="s">
        <v>244</v>
      </c>
      <c r="F33" s="40" t="s">
        <v>245</v>
      </c>
      <c r="G33" s="42">
        <v>3</v>
      </c>
      <c r="H33" s="40"/>
      <c r="I33" s="40"/>
      <c r="J33" s="21"/>
    </row>
    <row r="34" spans="1:10" ht="36.6" thickBot="1">
      <c r="A34" s="27" t="str">
        <f t="shared" si="0"/>
        <v>FT</v>
      </c>
      <c r="B34" s="39" t="s">
        <v>374</v>
      </c>
      <c r="C34" s="71" t="s">
        <v>179</v>
      </c>
      <c r="D34" s="41" t="s">
        <v>246</v>
      </c>
      <c r="E34" s="40" t="s">
        <v>247</v>
      </c>
      <c r="F34" s="40" t="s">
        <v>248</v>
      </c>
      <c r="G34" s="42">
        <v>3</v>
      </c>
      <c r="H34" s="40"/>
      <c r="I34" s="40"/>
      <c r="J34" s="21"/>
    </row>
    <row r="35" spans="1:10" ht="60.6" thickBot="1">
      <c r="A35" s="27" t="str">
        <f t="shared" si="0"/>
        <v>AC</v>
      </c>
      <c r="B35" s="39" t="s">
        <v>359</v>
      </c>
      <c r="C35" s="71" t="s">
        <v>188</v>
      </c>
      <c r="D35" s="41" t="s">
        <v>250</v>
      </c>
      <c r="E35" s="40" t="s">
        <v>251</v>
      </c>
      <c r="F35" s="40" t="s">
        <v>252</v>
      </c>
      <c r="G35" s="42">
        <v>3</v>
      </c>
      <c r="H35" s="40"/>
      <c r="I35" s="40"/>
      <c r="J35" s="21"/>
    </row>
    <row r="36" spans="1:10" ht="48.6" thickBot="1">
      <c r="A36" s="27" t="str">
        <f t="shared" ref="A36:A49" si="1">SUBSTITUTE(LEFT(B36, 2), "-", "")</f>
        <v>MI</v>
      </c>
      <c r="B36" s="39" t="s">
        <v>360</v>
      </c>
      <c r="C36" s="71" t="s">
        <v>188</v>
      </c>
      <c r="D36" s="41" t="s">
        <v>253</v>
      </c>
      <c r="E36" s="40" t="s">
        <v>254</v>
      </c>
      <c r="F36" s="40" t="s">
        <v>255</v>
      </c>
      <c r="G36" s="42">
        <v>3</v>
      </c>
      <c r="H36" s="40"/>
      <c r="I36" s="40"/>
      <c r="J36" s="21"/>
    </row>
    <row r="37" spans="1:10" ht="48.6" thickBot="1">
      <c r="A37" s="27" t="str">
        <f t="shared" si="1"/>
        <v>MI</v>
      </c>
      <c r="B37" s="39" t="s">
        <v>361</v>
      </c>
      <c r="C37" s="71" t="s">
        <v>179</v>
      </c>
      <c r="D37" s="41" t="s">
        <v>217</v>
      </c>
      <c r="E37" s="40" t="s">
        <v>218</v>
      </c>
      <c r="F37" s="40" t="s">
        <v>219</v>
      </c>
      <c r="G37" s="42">
        <v>3</v>
      </c>
      <c r="H37" s="40"/>
      <c r="I37" s="40"/>
      <c r="J37" s="21"/>
    </row>
    <row r="38" spans="1:10" ht="48.6" thickBot="1">
      <c r="A38" s="27" t="str">
        <f t="shared" si="1"/>
        <v>LO</v>
      </c>
      <c r="B38" s="49" t="s">
        <v>128</v>
      </c>
      <c r="C38" s="71" t="s">
        <v>188</v>
      </c>
      <c r="D38" s="24" t="s">
        <v>375</v>
      </c>
      <c r="E38" s="23" t="s">
        <v>376</v>
      </c>
      <c r="F38" s="23" t="s">
        <v>377</v>
      </c>
      <c r="G38" s="50">
        <v>3</v>
      </c>
      <c r="H38" s="75"/>
      <c r="I38" s="75"/>
      <c r="J38" s="21"/>
    </row>
    <row r="39" spans="1:10" ht="48.6" thickBot="1">
      <c r="A39" s="27" t="str">
        <f t="shared" si="1"/>
        <v>LO</v>
      </c>
      <c r="B39" s="49" t="s">
        <v>129</v>
      </c>
      <c r="C39" s="67" t="s">
        <v>362</v>
      </c>
      <c r="D39" s="24" t="s">
        <v>375</v>
      </c>
      <c r="E39" s="23" t="s">
        <v>376</v>
      </c>
      <c r="F39" s="23" t="s">
        <v>377</v>
      </c>
      <c r="G39" s="50">
        <v>3</v>
      </c>
      <c r="H39" s="75"/>
      <c r="I39" s="75"/>
      <c r="J39" s="21"/>
    </row>
    <row r="40" spans="1:10" ht="72.599999999999994" thickBot="1">
      <c r="A40" s="27" t="str">
        <f t="shared" si="1"/>
        <v>NP</v>
      </c>
      <c r="B40" s="35" t="s">
        <v>256</v>
      </c>
      <c r="C40" s="73" t="s">
        <v>257</v>
      </c>
      <c r="D40" s="37" t="s">
        <v>258</v>
      </c>
      <c r="E40" s="36" t="s">
        <v>259</v>
      </c>
      <c r="F40" s="36" t="s">
        <v>260</v>
      </c>
      <c r="G40" s="38">
        <v>3</v>
      </c>
      <c r="H40" s="36"/>
      <c r="I40" s="36"/>
      <c r="J40" s="21"/>
    </row>
    <row r="41" spans="1:10" ht="36.6" thickBot="1">
      <c r="A41" s="27" t="str">
        <f t="shared" si="1"/>
        <v>S</v>
      </c>
      <c r="B41" s="35" t="s">
        <v>261</v>
      </c>
      <c r="C41" s="70" t="s">
        <v>262</v>
      </c>
      <c r="D41" s="46" t="s">
        <v>263</v>
      </c>
      <c r="E41" s="47" t="s">
        <v>264</v>
      </c>
      <c r="F41" s="36" t="s">
        <v>265</v>
      </c>
      <c r="G41" s="38">
        <v>3</v>
      </c>
      <c r="H41" s="36"/>
      <c r="I41" s="36"/>
      <c r="J41" s="21"/>
    </row>
    <row r="42" spans="1:10" ht="36.6" thickBot="1">
      <c r="A42" s="27" t="str">
        <f t="shared" si="1"/>
        <v>S</v>
      </c>
      <c r="B42" s="39" t="s">
        <v>266</v>
      </c>
      <c r="C42" s="71" t="s">
        <v>267</v>
      </c>
      <c r="D42" s="37" t="s">
        <v>268</v>
      </c>
      <c r="E42" s="36" t="s">
        <v>269</v>
      </c>
      <c r="F42" s="40" t="s">
        <v>270</v>
      </c>
      <c r="G42" s="42">
        <v>3</v>
      </c>
      <c r="H42" s="40"/>
      <c r="I42" s="40"/>
      <c r="J42" s="21"/>
    </row>
    <row r="43" spans="1:10" ht="48.6" thickBot="1">
      <c r="A43" s="27" t="str">
        <f t="shared" si="1"/>
        <v>S</v>
      </c>
      <c r="B43" s="39" t="s">
        <v>271</v>
      </c>
      <c r="C43" s="71" t="s">
        <v>272</v>
      </c>
      <c r="D43" s="37" t="s">
        <v>273</v>
      </c>
      <c r="E43" s="40" t="s">
        <v>274</v>
      </c>
      <c r="F43" s="40" t="s">
        <v>275</v>
      </c>
      <c r="G43" s="42">
        <v>3</v>
      </c>
      <c r="H43" s="40"/>
      <c r="I43" s="40"/>
      <c r="J43" s="21"/>
    </row>
    <row r="44" spans="1:10" ht="36.6" thickBot="1">
      <c r="A44" s="27" t="str">
        <f t="shared" si="1"/>
        <v>S</v>
      </c>
      <c r="B44" s="35" t="s">
        <v>276</v>
      </c>
      <c r="C44" s="70" t="s">
        <v>277</v>
      </c>
      <c r="D44" s="37" t="s">
        <v>278</v>
      </c>
      <c r="E44" s="36" t="s">
        <v>279</v>
      </c>
      <c r="F44" s="40" t="s">
        <v>280</v>
      </c>
      <c r="G44" s="42">
        <v>3</v>
      </c>
      <c r="H44" s="40"/>
      <c r="I44" s="40"/>
      <c r="J44" s="21"/>
    </row>
    <row r="45" spans="1:10" ht="24.6" thickBot="1">
      <c r="A45" s="27" t="str">
        <f t="shared" si="1"/>
        <v>S</v>
      </c>
      <c r="B45" s="35" t="s">
        <v>281</v>
      </c>
      <c r="C45" s="70" t="s">
        <v>282</v>
      </c>
      <c r="D45" s="37" t="s">
        <v>283</v>
      </c>
      <c r="E45" s="36" t="s">
        <v>284</v>
      </c>
      <c r="F45" s="40" t="s">
        <v>285</v>
      </c>
      <c r="G45" s="42">
        <v>3</v>
      </c>
      <c r="H45" s="40"/>
      <c r="I45" s="40"/>
      <c r="J45" s="21"/>
    </row>
    <row r="46" spans="1:10" ht="36.6" thickBot="1">
      <c r="A46" s="27" t="str">
        <f t="shared" si="1"/>
        <v>S</v>
      </c>
      <c r="B46" s="35" t="s">
        <v>382</v>
      </c>
      <c r="C46" s="70" t="s">
        <v>286</v>
      </c>
      <c r="D46" s="36" t="s">
        <v>287</v>
      </c>
      <c r="E46" s="37" t="s">
        <v>288</v>
      </c>
      <c r="F46" s="40" t="s">
        <v>289</v>
      </c>
      <c r="G46" s="42">
        <v>2</v>
      </c>
      <c r="H46" s="40"/>
      <c r="I46" s="40"/>
      <c r="J46" s="21"/>
    </row>
    <row r="47" spans="1:10" ht="48.6" thickBot="1">
      <c r="A47" s="27" t="str">
        <f t="shared" si="1"/>
        <v>SA</v>
      </c>
      <c r="B47" s="39" t="s">
        <v>290</v>
      </c>
      <c r="C47" s="71" t="s">
        <v>188</v>
      </c>
      <c r="D47" s="37" t="s">
        <v>291</v>
      </c>
      <c r="E47" s="40" t="s">
        <v>292</v>
      </c>
      <c r="F47" s="40" t="s">
        <v>293</v>
      </c>
      <c r="G47" s="42">
        <v>3</v>
      </c>
      <c r="H47" s="40"/>
      <c r="I47" s="40"/>
      <c r="J47" s="21"/>
    </row>
    <row r="48" spans="1:10" ht="36.6" thickBot="1">
      <c r="A48" s="27" t="str">
        <f t="shared" si="1"/>
        <v>SA</v>
      </c>
      <c r="B48" s="35" t="s">
        <v>294</v>
      </c>
      <c r="C48" s="70" t="s">
        <v>295</v>
      </c>
      <c r="D48" s="37" t="s">
        <v>296</v>
      </c>
      <c r="E48" s="36" t="s">
        <v>297</v>
      </c>
      <c r="F48" s="40" t="s">
        <v>298</v>
      </c>
      <c r="G48" s="42">
        <v>3</v>
      </c>
      <c r="H48" s="40"/>
      <c r="I48" s="40"/>
      <c r="J48" s="21"/>
    </row>
    <row r="49" spans="1:10" ht="48.6" thickBot="1">
      <c r="A49" s="27" t="str">
        <f t="shared" si="1"/>
        <v>SA</v>
      </c>
      <c r="B49" s="35" t="s">
        <v>299</v>
      </c>
      <c r="C49" s="70" t="s">
        <v>300</v>
      </c>
      <c r="D49" s="37" t="s">
        <v>301</v>
      </c>
      <c r="E49" s="36" t="s">
        <v>302</v>
      </c>
      <c r="F49" s="40" t="s">
        <v>197</v>
      </c>
      <c r="G49" s="42">
        <v>3</v>
      </c>
      <c r="H49" s="40"/>
      <c r="I49" s="40"/>
      <c r="J49" s="21"/>
    </row>
    <row r="50" spans="1:10" ht="24.6" thickBot="1">
      <c r="A50" s="27" t="str">
        <f t="shared" ref="A50" si="2">SUBSTITUTE(LEFT(B50, 2), "-", "")</f>
        <v>SA</v>
      </c>
      <c r="B50" s="35" t="s">
        <v>303</v>
      </c>
      <c r="C50" s="70" t="s">
        <v>304</v>
      </c>
      <c r="D50" s="37" t="s">
        <v>305</v>
      </c>
      <c r="E50" s="36" t="s">
        <v>306</v>
      </c>
      <c r="F50" s="40" t="s">
        <v>307</v>
      </c>
      <c r="G50" s="42">
        <v>3</v>
      </c>
      <c r="H50" s="40"/>
      <c r="I50" s="40"/>
      <c r="J50" s="21"/>
    </row>
  </sheetData>
  <printOptions horizontalCentered="1"/>
  <pageMargins left="0.25" right="0.25" top="0.25" bottom="0.25" header="0.25" footer="0.25"/>
  <pageSetup scale="8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4"/>
  <sheetViews>
    <sheetView showGridLines="0" topLeftCell="E1" workbookViewId="0">
      <selection activeCell="S13" sqref="O13:S13"/>
    </sheetView>
  </sheetViews>
  <sheetFormatPr defaultColWidth="16.5546875" defaultRowHeight="14.4"/>
  <cols>
    <col min="1" max="1" width="16.5546875" style="111"/>
    <col min="3" max="5" width="16.5546875" style="121"/>
    <col min="6" max="7" width="16.5546875" style="125"/>
    <col min="8" max="10" width="16.5546875" style="114"/>
    <col min="11" max="11" width="16.5546875" style="125"/>
  </cols>
  <sheetData>
    <row r="1" spans="1:19">
      <c r="C1" s="128"/>
      <c r="D1" s="115"/>
      <c r="E1" s="115"/>
      <c r="F1" s="116"/>
      <c r="H1" s="125"/>
      <c r="K1" s="114"/>
      <c r="L1" s="125"/>
      <c r="N1" s="182" t="s">
        <v>318</v>
      </c>
      <c r="O1" s="18">
        <v>1</v>
      </c>
      <c r="P1" s="18">
        <f>+O2-0.01</f>
        <v>1.49</v>
      </c>
      <c r="Q1" s="19" t="s">
        <v>6</v>
      </c>
    </row>
    <row r="2" spans="1:19" ht="28.8">
      <c r="A2" s="129" t="s">
        <v>106</v>
      </c>
      <c r="B2" s="181" t="s">
        <v>8</v>
      </c>
      <c r="C2" s="181"/>
      <c r="D2" s="129" t="s">
        <v>27</v>
      </c>
      <c r="E2" s="129" t="s">
        <v>28</v>
      </c>
      <c r="F2" s="135" t="s">
        <v>29</v>
      </c>
      <c r="G2" s="124" t="s">
        <v>0</v>
      </c>
      <c r="H2" s="124" t="s">
        <v>455</v>
      </c>
      <c r="I2" s="124" t="s">
        <v>457</v>
      </c>
      <c r="J2" s="124" t="s">
        <v>459</v>
      </c>
      <c r="K2" s="124" t="s">
        <v>430</v>
      </c>
      <c r="L2" s="144"/>
      <c r="N2" s="182"/>
      <c r="O2" s="18">
        <v>1.5</v>
      </c>
      <c r="P2" s="18">
        <f>+O3-0.01</f>
        <v>2.5</v>
      </c>
      <c r="Q2" s="19" t="s">
        <v>5</v>
      </c>
    </row>
    <row r="3" spans="1:19" ht="132">
      <c r="A3" s="127" t="s">
        <v>422</v>
      </c>
      <c r="B3" s="183" t="s">
        <v>423</v>
      </c>
      <c r="C3" s="183"/>
      <c r="D3" s="122" t="s">
        <v>424</v>
      </c>
      <c r="E3" s="117" t="s">
        <v>425</v>
      </c>
      <c r="F3" s="136" t="s">
        <v>426</v>
      </c>
      <c r="G3" s="150" t="s">
        <v>3</v>
      </c>
      <c r="H3" s="150">
        <f>IF(G3="Low",1,IF(G3="Moderate",2,IF(G3="High",3,"")))</f>
        <v>1</v>
      </c>
      <c r="I3" s="150" t="str">
        <f>IF(J3&gt;$O$3,$Q$3,IF(J3&lt;$O$2,$Q$1,$Q$2))</f>
        <v>Weak</v>
      </c>
      <c r="J3" s="150">
        <f>AVERAGEIF(B:B, A3&amp;"*",G:G )</f>
        <v>1</v>
      </c>
      <c r="K3" s="150" cm="1">
        <f t="array" ref="K3">IFERROR(
    INDEX('BSA-UI'!S6:S14,
    MATCH(H3 &amp; J3, 'BSA-UI'!O6:O14 &amp; 'BSA-UI'!Q6:Q14, 0)),
    "Residual Risk Level not found"
)</f>
        <v>3</v>
      </c>
      <c r="L3" s="150" t="s">
        <v>0</v>
      </c>
      <c r="N3" s="182"/>
      <c r="O3" s="18">
        <v>2.5099999999999998</v>
      </c>
      <c r="P3" s="18">
        <v>3</v>
      </c>
      <c r="Q3" s="19" t="s">
        <v>4</v>
      </c>
    </row>
    <row r="4" spans="1:19">
      <c r="A4" s="142"/>
      <c r="B4" s="142" t="s">
        <v>142</v>
      </c>
      <c r="C4" s="142" t="s">
        <v>131</v>
      </c>
      <c r="D4" s="142" t="s">
        <v>143</v>
      </c>
      <c r="E4" s="142" t="s">
        <v>144</v>
      </c>
      <c r="F4" s="143" t="s">
        <v>145</v>
      </c>
      <c r="G4" s="140" t="s">
        <v>146</v>
      </c>
      <c r="H4" s="140"/>
      <c r="I4" s="130"/>
      <c r="J4" s="130"/>
      <c r="K4" s="130"/>
      <c r="L4" s="144"/>
    </row>
    <row r="5" spans="1:19" ht="60">
      <c r="A5" s="131" t="s">
        <v>454</v>
      </c>
      <c r="B5" s="132" t="s">
        <v>350</v>
      </c>
      <c r="C5" s="132" t="s">
        <v>188</v>
      </c>
      <c r="D5" s="133" t="s">
        <v>189</v>
      </c>
      <c r="E5" s="133" t="s">
        <v>190</v>
      </c>
      <c r="F5" s="137" t="s">
        <v>191</v>
      </c>
      <c r="G5" s="152">
        <v>1</v>
      </c>
      <c r="H5" s="157"/>
      <c r="I5" s="158"/>
      <c r="J5" s="158"/>
      <c r="K5" s="134"/>
      <c r="L5" s="145" t="s">
        <v>453</v>
      </c>
      <c r="N5" s="160" t="s">
        <v>0</v>
      </c>
      <c r="O5" s="160"/>
      <c r="P5" s="160" t="s">
        <v>429</v>
      </c>
      <c r="Q5" s="160"/>
      <c r="R5" s="160" t="s">
        <v>430</v>
      </c>
      <c r="S5" s="160"/>
    </row>
    <row r="6" spans="1:19" ht="28.8">
      <c r="A6" s="129" t="s">
        <v>106</v>
      </c>
      <c r="B6" s="181" t="s">
        <v>8</v>
      </c>
      <c r="C6" s="181"/>
      <c r="D6" s="129" t="s">
        <v>27</v>
      </c>
      <c r="E6" s="129" t="s">
        <v>28</v>
      </c>
      <c r="F6" s="135" t="s">
        <v>29</v>
      </c>
      <c r="G6" s="124" t="s">
        <v>0</v>
      </c>
      <c r="H6" s="124" t="s">
        <v>455</v>
      </c>
      <c r="I6" s="124" t="s">
        <v>457</v>
      </c>
      <c r="J6" s="124" t="s">
        <v>456</v>
      </c>
      <c r="K6" s="124" t="s">
        <v>430</v>
      </c>
      <c r="L6" s="130"/>
      <c r="N6" s="160" t="s">
        <v>1</v>
      </c>
      <c r="O6" s="147">
        <v>3</v>
      </c>
      <c r="P6" s="147" t="s">
        <v>4</v>
      </c>
      <c r="Q6" s="147">
        <v>3</v>
      </c>
      <c r="R6" s="147" t="s">
        <v>2</v>
      </c>
      <c r="S6" s="147">
        <v>2</v>
      </c>
    </row>
    <row r="7" spans="1:19" ht="72">
      <c r="A7" s="123" t="s">
        <v>108</v>
      </c>
      <c r="B7" s="184" t="s">
        <v>132</v>
      </c>
      <c r="C7" s="184"/>
      <c r="D7" s="112" t="s">
        <v>24</v>
      </c>
      <c r="E7" s="113" t="s">
        <v>25</v>
      </c>
      <c r="F7" s="138" t="s">
        <v>26</v>
      </c>
      <c r="G7" s="141" t="s">
        <v>1</v>
      </c>
      <c r="H7" s="151">
        <f>IF(G7="Low",1,IF(G7="Moderate",2,IF(G7="High",3,"")))</f>
        <v>3</v>
      </c>
      <c r="I7" s="151" t="str">
        <f>IF(J7&gt;$O$3,$Q$3,IF(J7&lt;$O$2,$Q$1,$Q$2))</f>
        <v>Weak</v>
      </c>
      <c r="J7" s="151">
        <f>AVERAGEIF(B:B, A7&amp;"*",G:G )</f>
        <v>1.0714285714285714</v>
      </c>
      <c r="K7" s="151" cm="1">
        <f t="array" ref="K7">IFERROR(
    INDEX('BSA-UI'!S6:S14,
    MATCH(H3 &amp; J3, 'BSA-UI'!O6:O14 &amp; 'BSA-UI'!Q6:Q14, 0)),
    "Residual Risk Level not found"
)</f>
        <v>3</v>
      </c>
      <c r="L7" s="151" t="s">
        <v>0</v>
      </c>
      <c r="N7" s="160"/>
      <c r="O7" s="147">
        <v>3</v>
      </c>
      <c r="P7" s="147" t="s">
        <v>5</v>
      </c>
      <c r="Q7" s="147">
        <v>2</v>
      </c>
      <c r="R7" s="147" t="s">
        <v>2</v>
      </c>
      <c r="S7" s="147">
        <v>2</v>
      </c>
    </row>
    <row r="8" spans="1:19">
      <c r="A8" s="142"/>
      <c r="B8" s="142" t="s">
        <v>142</v>
      </c>
      <c r="C8" s="142" t="s">
        <v>131</v>
      </c>
      <c r="D8" s="142" t="s">
        <v>143</v>
      </c>
      <c r="E8" s="142" t="s">
        <v>144</v>
      </c>
      <c r="F8" s="143" t="s">
        <v>145</v>
      </c>
      <c r="G8" s="140" t="s">
        <v>146</v>
      </c>
      <c r="H8" s="140"/>
      <c r="I8" s="130"/>
      <c r="J8" s="130"/>
      <c r="K8" s="130"/>
      <c r="L8" s="130"/>
      <c r="N8" s="160"/>
      <c r="O8" s="147">
        <v>3</v>
      </c>
      <c r="P8" s="147" t="s">
        <v>6</v>
      </c>
      <c r="Q8" s="147">
        <v>1</v>
      </c>
      <c r="R8" s="147" t="s">
        <v>1</v>
      </c>
      <c r="S8" s="147">
        <v>3</v>
      </c>
    </row>
    <row r="9" spans="1:19" ht="72">
      <c r="A9" s="131" t="s">
        <v>454</v>
      </c>
      <c r="B9" s="118" t="s">
        <v>148</v>
      </c>
      <c r="C9" s="119" t="s">
        <v>362</v>
      </c>
      <c r="D9" s="120" t="s">
        <v>365</v>
      </c>
      <c r="E9" s="120" t="s">
        <v>366</v>
      </c>
      <c r="F9" s="139" t="s">
        <v>363</v>
      </c>
      <c r="G9" s="153">
        <v>2</v>
      </c>
      <c r="H9" s="155"/>
      <c r="I9" s="156"/>
      <c r="J9" s="156"/>
      <c r="K9" s="126"/>
      <c r="L9" s="146" t="s">
        <v>453</v>
      </c>
      <c r="N9" s="160" t="s">
        <v>2</v>
      </c>
      <c r="O9" s="147">
        <v>2</v>
      </c>
      <c r="P9" s="147" t="s">
        <v>4</v>
      </c>
      <c r="Q9" s="147">
        <v>3</v>
      </c>
      <c r="R9" s="147" t="s">
        <v>3</v>
      </c>
      <c r="S9" s="147">
        <v>1</v>
      </c>
    </row>
    <row r="10" spans="1:19" ht="120">
      <c r="A10" s="131" t="s">
        <v>454</v>
      </c>
      <c r="B10" s="118" t="s">
        <v>150</v>
      </c>
      <c r="C10" s="119" t="s">
        <v>151</v>
      </c>
      <c r="D10" s="120" t="s">
        <v>364</v>
      </c>
      <c r="E10" s="120" t="s">
        <v>367</v>
      </c>
      <c r="F10" s="139" t="s">
        <v>152</v>
      </c>
      <c r="G10" s="153">
        <v>1</v>
      </c>
      <c r="H10" s="155"/>
      <c r="I10" s="156"/>
      <c r="J10" s="156"/>
      <c r="K10" s="126"/>
      <c r="L10" s="146" t="s">
        <v>453</v>
      </c>
      <c r="N10" s="160"/>
      <c r="O10" s="147">
        <v>2</v>
      </c>
      <c r="P10" s="147" t="s">
        <v>5</v>
      </c>
      <c r="Q10" s="147">
        <v>2</v>
      </c>
      <c r="R10" s="147" t="s">
        <v>2</v>
      </c>
      <c r="S10" s="147">
        <v>2</v>
      </c>
    </row>
    <row r="11" spans="1:19" ht="60">
      <c r="A11" s="131" t="s">
        <v>454</v>
      </c>
      <c r="B11" s="118" t="s">
        <v>153</v>
      </c>
      <c r="C11" s="119" t="s">
        <v>154</v>
      </c>
      <c r="D11" s="120" t="s">
        <v>155</v>
      </c>
      <c r="E11" s="120" t="s">
        <v>156</v>
      </c>
      <c r="F11" s="139" t="s">
        <v>157</v>
      </c>
      <c r="G11" s="153">
        <v>1</v>
      </c>
      <c r="H11" s="155"/>
      <c r="I11" s="156"/>
      <c r="J11" s="156"/>
      <c r="K11" s="126"/>
      <c r="L11" s="146" t="s">
        <v>453</v>
      </c>
      <c r="N11" s="160"/>
      <c r="O11" s="147">
        <v>2</v>
      </c>
      <c r="P11" s="147" t="s">
        <v>6</v>
      </c>
      <c r="Q11" s="147">
        <v>1</v>
      </c>
      <c r="R11" s="147" t="s">
        <v>1</v>
      </c>
      <c r="S11" s="147">
        <v>3</v>
      </c>
    </row>
    <row r="12" spans="1:19" ht="96">
      <c r="A12" s="131" t="s">
        <v>454</v>
      </c>
      <c r="B12" s="118" t="s">
        <v>158</v>
      </c>
      <c r="C12" s="119" t="s">
        <v>159</v>
      </c>
      <c r="D12" s="120" t="s">
        <v>160</v>
      </c>
      <c r="E12" s="120" t="s">
        <v>161</v>
      </c>
      <c r="F12" s="139" t="s">
        <v>162</v>
      </c>
      <c r="G12" s="153">
        <v>1</v>
      </c>
      <c r="H12" s="155"/>
      <c r="I12" s="156"/>
      <c r="J12" s="156"/>
      <c r="K12" s="126"/>
      <c r="L12" s="146" t="s">
        <v>453</v>
      </c>
      <c r="N12" s="160" t="s">
        <v>3</v>
      </c>
      <c r="O12" s="147">
        <v>1</v>
      </c>
      <c r="P12" s="147" t="s">
        <v>4</v>
      </c>
      <c r="Q12" s="147">
        <v>3</v>
      </c>
      <c r="R12" s="147" t="s">
        <v>3</v>
      </c>
      <c r="S12" s="147">
        <v>1</v>
      </c>
    </row>
    <row r="13" spans="1:19" ht="48">
      <c r="A13" s="131" t="s">
        <v>454</v>
      </c>
      <c r="B13" s="118" t="s">
        <v>163</v>
      </c>
      <c r="C13" s="119" t="s">
        <v>164</v>
      </c>
      <c r="D13" s="120" t="s">
        <v>165</v>
      </c>
      <c r="E13" s="120" t="s">
        <v>166</v>
      </c>
      <c r="F13" s="139" t="s">
        <v>167</v>
      </c>
      <c r="G13" s="153">
        <v>1</v>
      </c>
      <c r="H13" s="155"/>
      <c r="I13" s="156"/>
      <c r="J13" s="156"/>
      <c r="K13" s="126"/>
      <c r="L13" s="146" t="s">
        <v>453</v>
      </c>
      <c r="N13" s="160"/>
      <c r="O13" s="147">
        <v>1</v>
      </c>
      <c r="P13" s="147" t="s">
        <v>5</v>
      </c>
      <c r="Q13" s="147">
        <v>2</v>
      </c>
      <c r="R13" s="147" t="s">
        <v>3</v>
      </c>
      <c r="S13" s="147">
        <v>1</v>
      </c>
    </row>
    <row r="14" spans="1:19" ht="60">
      <c r="A14" s="131" t="s">
        <v>454</v>
      </c>
      <c r="B14" s="118" t="s">
        <v>163</v>
      </c>
      <c r="C14" s="119" t="s">
        <v>220</v>
      </c>
      <c r="D14" s="120" t="s">
        <v>421</v>
      </c>
      <c r="E14" s="120" t="s">
        <v>221</v>
      </c>
      <c r="F14" s="139" t="s">
        <v>222</v>
      </c>
      <c r="G14" s="153">
        <v>1</v>
      </c>
      <c r="H14" s="155"/>
      <c r="I14" s="156"/>
      <c r="J14" s="156"/>
      <c r="K14" s="126"/>
      <c r="L14" s="146" t="s">
        <v>453</v>
      </c>
      <c r="N14" s="160"/>
      <c r="O14" s="147">
        <v>1</v>
      </c>
      <c r="P14" s="147" t="s">
        <v>6</v>
      </c>
      <c r="Q14" s="147">
        <v>1</v>
      </c>
      <c r="R14" s="147" t="s">
        <v>1</v>
      </c>
      <c r="S14" s="147">
        <v>3</v>
      </c>
    </row>
    <row r="15" spans="1:19" ht="48">
      <c r="A15" s="131" t="s">
        <v>454</v>
      </c>
      <c r="B15" s="118" t="s">
        <v>168</v>
      </c>
      <c r="C15" s="119" t="s">
        <v>169</v>
      </c>
      <c r="D15" s="120" t="s">
        <v>170</v>
      </c>
      <c r="E15" s="120" t="s">
        <v>171</v>
      </c>
      <c r="F15" s="139" t="s">
        <v>172</v>
      </c>
      <c r="G15" s="153">
        <v>1</v>
      </c>
      <c r="H15" s="155"/>
      <c r="I15" s="156"/>
      <c r="J15" s="156"/>
      <c r="K15" s="126"/>
      <c r="L15" s="146" t="s">
        <v>453</v>
      </c>
    </row>
    <row r="16" spans="1:19" ht="36">
      <c r="A16" s="131" t="s">
        <v>454</v>
      </c>
      <c r="B16" s="118" t="s">
        <v>347</v>
      </c>
      <c r="C16" s="119" t="s">
        <v>206</v>
      </c>
      <c r="D16" s="120" t="s">
        <v>207</v>
      </c>
      <c r="E16" s="120" t="s">
        <v>208</v>
      </c>
      <c r="F16" s="139" t="s">
        <v>209</v>
      </c>
      <c r="G16" s="153">
        <v>1</v>
      </c>
      <c r="H16" s="155"/>
      <c r="I16" s="156"/>
      <c r="J16" s="156"/>
      <c r="K16" s="126"/>
      <c r="L16" s="146" t="s">
        <v>453</v>
      </c>
    </row>
    <row r="17" spans="1:12" ht="96">
      <c r="A17" s="131" t="s">
        <v>454</v>
      </c>
      <c r="B17" s="118" t="s">
        <v>173</v>
      </c>
      <c r="C17" s="119" t="s">
        <v>331</v>
      </c>
      <c r="D17" s="120" t="s">
        <v>332</v>
      </c>
      <c r="E17" s="120" t="s">
        <v>333</v>
      </c>
      <c r="F17" s="139" t="s">
        <v>334</v>
      </c>
      <c r="G17" s="153">
        <v>1</v>
      </c>
      <c r="H17" s="155"/>
      <c r="I17" s="156"/>
      <c r="J17" s="156"/>
      <c r="K17" s="126"/>
      <c r="L17" s="146" t="s">
        <v>453</v>
      </c>
    </row>
    <row r="18" spans="1:12" ht="72">
      <c r="A18" s="131" t="s">
        <v>454</v>
      </c>
      <c r="B18" s="118" t="s">
        <v>348</v>
      </c>
      <c r="C18" s="119" t="s">
        <v>174</v>
      </c>
      <c r="D18" s="120" t="s">
        <v>175</v>
      </c>
      <c r="E18" s="120" t="s">
        <v>176</v>
      </c>
      <c r="F18" s="139" t="s">
        <v>177</v>
      </c>
      <c r="G18" s="153">
        <v>1</v>
      </c>
      <c r="H18" s="155"/>
      <c r="I18" s="156"/>
      <c r="J18" s="156"/>
      <c r="K18" s="126"/>
      <c r="L18" s="146" t="s">
        <v>453</v>
      </c>
    </row>
    <row r="19" spans="1:12" s="90" customFormat="1" ht="60">
      <c r="A19" s="131" t="s">
        <v>454</v>
      </c>
      <c r="B19" s="118" t="s">
        <v>178</v>
      </c>
      <c r="C19" s="119" t="s">
        <v>179</v>
      </c>
      <c r="D19" s="120" t="s">
        <v>180</v>
      </c>
      <c r="E19" s="120" t="s">
        <v>181</v>
      </c>
      <c r="F19" s="139" t="s">
        <v>182</v>
      </c>
      <c r="G19" s="153">
        <v>1</v>
      </c>
      <c r="H19" s="155"/>
      <c r="I19" s="156"/>
      <c r="J19" s="156"/>
      <c r="K19" s="126"/>
      <c r="L19" s="146" t="s">
        <v>453</v>
      </c>
    </row>
    <row r="20" spans="1:12" ht="108">
      <c r="A20" s="131" t="s">
        <v>454</v>
      </c>
      <c r="B20" s="118" t="s">
        <v>183</v>
      </c>
      <c r="C20" s="119" t="s">
        <v>220</v>
      </c>
      <c r="D20" s="120" t="s">
        <v>411</v>
      </c>
      <c r="E20" s="120" t="s">
        <v>412</v>
      </c>
      <c r="F20" s="139" t="s">
        <v>413</v>
      </c>
      <c r="G20" s="153">
        <v>1</v>
      </c>
      <c r="H20" s="155"/>
      <c r="I20" s="156"/>
      <c r="J20" s="156"/>
      <c r="K20" s="126"/>
      <c r="L20" s="146" t="s">
        <v>453</v>
      </c>
    </row>
    <row r="21" spans="1:12" ht="72">
      <c r="A21" s="131" t="s">
        <v>454</v>
      </c>
      <c r="B21" s="118" t="s">
        <v>186</v>
      </c>
      <c r="C21" s="119" t="s">
        <v>345</v>
      </c>
      <c r="D21" s="120" t="s">
        <v>184</v>
      </c>
      <c r="E21" s="120" t="s">
        <v>346</v>
      </c>
      <c r="F21" s="139" t="s">
        <v>185</v>
      </c>
      <c r="G21" s="153">
        <v>1</v>
      </c>
      <c r="H21" s="155"/>
      <c r="I21" s="156"/>
      <c r="J21" s="156"/>
      <c r="K21" s="126"/>
      <c r="L21" s="146" t="s">
        <v>453</v>
      </c>
    </row>
    <row r="22" spans="1:12" ht="96">
      <c r="A22" s="131" t="s">
        <v>454</v>
      </c>
      <c r="B22" s="118" t="s">
        <v>410</v>
      </c>
      <c r="C22" s="119" t="s">
        <v>187</v>
      </c>
      <c r="D22" s="120" t="s">
        <v>371</v>
      </c>
      <c r="E22" s="120" t="s">
        <v>372</v>
      </c>
      <c r="F22" s="139" t="s">
        <v>373</v>
      </c>
      <c r="G22" s="153">
        <v>1</v>
      </c>
      <c r="H22" s="155"/>
      <c r="I22" s="156"/>
      <c r="J22" s="156"/>
      <c r="K22" s="126"/>
      <c r="L22" s="146" t="s">
        <v>453</v>
      </c>
    </row>
    <row r="23" spans="1:12" s="1" customFormat="1" ht="19.8" customHeight="1">
      <c r="A23" s="129" t="s">
        <v>106</v>
      </c>
      <c r="B23" s="185" t="s">
        <v>8</v>
      </c>
      <c r="C23" s="186"/>
      <c r="D23" s="129" t="s">
        <v>27</v>
      </c>
      <c r="E23" s="129" t="s">
        <v>28</v>
      </c>
      <c r="F23" s="135" t="s">
        <v>29</v>
      </c>
      <c r="G23" s="124" t="s">
        <v>0</v>
      </c>
      <c r="H23" s="124" t="s">
        <v>455</v>
      </c>
      <c r="I23" s="124" t="s">
        <v>457</v>
      </c>
      <c r="J23" s="124" t="s">
        <v>456</v>
      </c>
      <c r="K23" s="124" t="s">
        <v>430</v>
      </c>
      <c r="L23" s="130"/>
    </row>
    <row r="24" spans="1:12" s="1" customFormat="1" ht="19.8" customHeight="1">
      <c r="A24" s="5" t="s">
        <v>110</v>
      </c>
      <c r="B24" s="187" t="s">
        <v>18</v>
      </c>
      <c r="C24" s="187"/>
      <c r="D24" s="16" t="s">
        <v>60</v>
      </c>
      <c r="E24" s="11" t="s">
        <v>61</v>
      </c>
      <c r="F24" s="11" t="s">
        <v>62</v>
      </c>
      <c r="G24" s="141" t="s">
        <v>1</v>
      </c>
      <c r="H24" s="151">
        <f>IF(G24="Low",1,IF(G24="Moderate",2,IF(G24="High",3,"")))</f>
        <v>3</v>
      </c>
      <c r="I24" s="151" t="e">
        <f>IF(J24&gt;$O$3,$Q$3,IF(J24&lt;$O$2,$Q$1,$Q$2))</f>
        <v>#DIV/0!</v>
      </c>
      <c r="J24" s="151" t="e">
        <f>AVERAGEIF(B:B, A24&amp;"*",G:G )</f>
        <v>#DIV/0!</v>
      </c>
      <c r="K24" s="151"/>
      <c r="L24" s="151" t="s">
        <v>0</v>
      </c>
    </row>
    <row r="25" spans="1:12" s="1" customFormat="1" ht="19.8" customHeight="1">
      <c r="A25" s="142"/>
      <c r="B25" s="142" t="s">
        <v>142</v>
      </c>
      <c r="C25" s="142" t="s">
        <v>131</v>
      </c>
      <c r="D25" s="142" t="s">
        <v>143</v>
      </c>
      <c r="E25" s="142" t="s">
        <v>144</v>
      </c>
      <c r="F25" s="143" t="s">
        <v>145</v>
      </c>
      <c r="G25" s="140" t="s">
        <v>146</v>
      </c>
      <c r="H25" s="140"/>
      <c r="I25" s="130"/>
      <c r="J25" s="130"/>
      <c r="K25" s="130"/>
      <c r="L25" s="130"/>
    </row>
    <row r="26" spans="1:12" s="1" customFormat="1" ht="19.8" customHeight="1">
      <c r="A26" s="142"/>
      <c r="B26" s="143"/>
      <c r="C26" s="154"/>
      <c r="D26" s="142"/>
      <c r="E26" s="142"/>
      <c r="F26" s="143"/>
      <c r="G26" s="140"/>
      <c r="H26" s="140"/>
      <c r="I26" s="130"/>
      <c r="J26" s="130"/>
      <c r="K26" s="130"/>
      <c r="L26" s="130"/>
    </row>
    <row r="27" spans="1:12" s="1" customFormat="1" ht="19.8" customHeight="1">
      <c r="A27" s="129" t="s">
        <v>106</v>
      </c>
      <c r="B27" s="185" t="s">
        <v>8</v>
      </c>
      <c r="C27" s="186"/>
      <c r="D27" s="129" t="s">
        <v>27</v>
      </c>
      <c r="E27" s="129" t="s">
        <v>28</v>
      </c>
      <c r="F27" s="135" t="s">
        <v>29</v>
      </c>
      <c r="G27" s="124" t="s">
        <v>0</v>
      </c>
      <c r="H27" s="124" t="s">
        <v>455</v>
      </c>
      <c r="I27" s="124" t="s">
        <v>457</v>
      </c>
      <c r="J27" s="124" t="s">
        <v>456</v>
      </c>
      <c r="K27" s="124" t="s">
        <v>430</v>
      </c>
      <c r="L27" s="130"/>
    </row>
    <row r="28" spans="1:12" s="1" customFormat="1" ht="19.8" customHeight="1">
      <c r="A28" s="5" t="s">
        <v>111</v>
      </c>
      <c r="B28" s="187" t="s">
        <v>22</v>
      </c>
      <c r="C28" s="187"/>
      <c r="D28" s="16" t="s">
        <v>72</v>
      </c>
      <c r="E28" s="11" t="s">
        <v>73</v>
      </c>
      <c r="F28" s="11" t="s">
        <v>74</v>
      </c>
      <c r="G28" s="141" t="s">
        <v>1</v>
      </c>
      <c r="H28" s="151">
        <f>IF(G28="Low",1,IF(G28="Moderate",2,IF(G28="High",3,"")))</f>
        <v>3</v>
      </c>
      <c r="I28" s="151" t="e">
        <f>IF(J28&gt;$O$3,$Q$3,IF(J28&lt;$O$2,$Q$1,$Q$2))</f>
        <v>#DIV/0!</v>
      </c>
      <c r="J28" s="151" t="e">
        <f>AVERAGEIF(B:B, A28&amp;"*",G:G )</f>
        <v>#DIV/0!</v>
      </c>
      <c r="K28" s="151"/>
      <c r="L28" s="151" t="s">
        <v>0</v>
      </c>
    </row>
    <row r="29" spans="1:12" s="1" customFormat="1" ht="19.8" customHeight="1">
      <c r="A29" s="142"/>
      <c r="B29" s="142" t="s">
        <v>142</v>
      </c>
      <c r="C29" s="142" t="s">
        <v>131</v>
      </c>
      <c r="D29" s="142" t="s">
        <v>143</v>
      </c>
      <c r="E29" s="142" t="s">
        <v>144</v>
      </c>
      <c r="F29" s="143" t="s">
        <v>145</v>
      </c>
      <c r="G29" s="140" t="s">
        <v>146</v>
      </c>
      <c r="H29" s="140"/>
      <c r="I29" s="130"/>
      <c r="J29" s="130"/>
      <c r="K29" s="130"/>
      <c r="L29" s="130"/>
    </row>
    <row r="30" spans="1:12" s="1" customFormat="1" ht="19.8" customHeight="1">
      <c r="A30" s="142"/>
      <c r="B30" s="143"/>
      <c r="C30" s="154"/>
      <c r="D30" s="142"/>
      <c r="E30" s="142"/>
      <c r="F30" s="143"/>
      <c r="G30" s="140"/>
      <c r="H30" s="140"/>
      <c r="I30" s="130"/>
      <c r="J30" s="130"/>
      <c r="K30" s="130"/>
      <c r="L30" s="130"/>
    </row>
    <row r="31" spans="1:12" s="1" customFormat="1" ht="19.8" customHeight="1">
      <c r="A31" s="129" t="s">
        <v>106</v>
      </c>
      <c r="B31" s="185" t="s">
        <v>8</v>
      </c>
      <c r="C31" s="186"/>
      <c r="D31" s="129" t="s">
        <v>27</v>
      </c>
      <c r="E31" s="129" t="s">
        <v>28</v>
      </c>
      <c r="F31" s="135" t="s">
        <v>29</v>
      </c>
      <c r="G31" s="124" t="s">
        <v>0</v>
      </c>
      <c r="H31" s="124" t="s">
        <v>455</v>
      </c>
      <c r="I31" s="124" t="s">
        <v>457</v>
      </c>
      <c r="J31" s="124" t="s">
        <v>456</v>
      </c>
      <c r="K31" s="124" t="s">
        <v>430</v>
      </c>
      <c r="L31" s="130"/>
    </row>
    <row r="32" spans="1:12" s="1" customFormat="1" ht="19.8" customHeight="1">
      <c r="A32" s="5" t="s">
        <v>116</v>
      </c>
      <c r="B32" s="187" t="s">
        <v>14</v>
      </c>
      <c r="C32" s="187"/>
      <c r="D32" s="11" t="s">
        <v>48</v>
      </c>
      <c r="E32" s="16" t="s">
        <v>49</v>
      </c>
      <c r="F32" s="11"/>
      <c r="G32" s="12"/>
      <c r="H32" s="13"/>
      <c r="I32" s="9"/>
      <c r="J32" s="12"/>
      <c r="K32" s="10"/>
    </row>
    <row r="33" spans="1:12" s="1" customFormat="1" ht="19.8" customHeight="1">
      <c r="A33" s="142"/>
      <c r="B33" s="142" t="s">
        <v>142</v>
      </c>
      <c r="C33" s="142" t="s">
        <v>131</v>
      </c>
      <c r="D33" s="142" t="s">
        <v>143</v>
      </c>
      <c r="E33" s="142" t="s">
        <v>144</v>
      </c>
      <c r="F33" s="143" t="s">
        <v>145</v>
      </c>
      <c r="G33" s="140" t="s">
        <v>146</v>
      </c>
      <c r="H33" s="140"/>
      <c r="I33" s="130"/>
      <c r="J33" s="130"/>
      <c r="K33" s="130"/>
      <c r="L33" s="130"/>
    </row>
    <row r="34" spans="1:12" s="1" customFormat="1" ht="19.8" customHeight="1">
      <c r="A34" s="142"/>
      <c r="B34" s="143"/>
      <c r="C34" s="154"/>
      <c r="D34" s="142"/>
      <c r="E34" s="142"/>
      <c r="F34" s="143"/>
      <c r="G34" s="140"/>
      <c r="H34" s="140"/>
      <c r="I34" s="130"/>
      <c r="J34" s="130"/>
      <c r="K34" s="130"/>
      <c r="L34" s="130"/>
    </row>
    <row r="35" spans="1:12" s="1" customFormat="1" ht="19.8" customHeight="1">
      <c r="A35" s="129" t="s">
        <v>106</v>
      </c>
      <c r="B35" s="185" t="s">
        <v>8</v>
      </c>
      <c r="C35" s="186"/>
      <c r="D35" s="129" t="s">
        <v>27</v>
      </c>
      <c r="E35" s="129" t="s">
        <v>28</v>
      </c>
      <c r="F35" s="135" t="s">
        <v>29</v>
      </c>
      <c r="G35" s="124" t="s">
        <v>0</v>
      </c>
      <c r="H35" s="124" t="s">
        <v>455</v>
      </c>
      <c r="I35" s="124" t="s">
        <v>457</v>
      </c>
      <c r="J35" s="124" t="s">
        <v>456</v>
      </c>
      <c r="K35" s="124" t="s">
        <v>430</v>
      </c>
      <c r="L35" s="130"/>
    </row>
    <row r="36" spans="1:12" s="1" customFormat="1" ht="19.8" customHeight="1">
      <c r="A36" s="5" t="s">
        <v>112</v>
      </c>
      <c r="B36" s="187" t="s">
        <v>11</v>
      </c>
      <c r="C36" s="187"/>
      <c r="D36" s="11" t="s">
        <v>33</v>
      </c>
      <c r="E36" s="16" t="s">
        <v>34</v>
      </c>
      <c r="F36" s="11" t="s">
        <v>35</v>
      </c>
      <c r="G36" s="12"/>
      <c r="H36" s="13"/>
      <c r="I36" s="9"/>
      <c r="J36" s="12"/>
      <c r="K36" s="10"/>
    </row>
    <row r="37" spans="1:12" s="1" customFormat="1" ht="19.8" customHeight="1">
      <c r="A37" s="142"/>
      <c r="B37" s="142" t="s">
        <v>142</v>
      </c>
      <c r="C37" s="142" t="s">
        <v>131</v>
      </c>
      <c r="D37" s="142" t="s">
        <v>143</v>
      </c>
      <c r="E37" s="142" t="s">
        <v>144</v>
      </c>
      <c r="F37" s="143" t="s">
        <v>145</v>
      </c>
      <c r="G37" s="140" t="s">
        <v>146</v>
      </c>
      <c r="H37" s="140"/>
      <c r="I37" s="130"/>
      <c r="J37" s="130"/>
      <c r="K37" s="130"/>
      <c r="L37" s="130"/>
    </row>
    <row r="38" spans="1:12" s="1" customFormat="1" ht="19.8" customHeight="1">
      <c r="A38" s="142"/>
      <c r="B38" s="143"/>
      <c r="C38" s="154"/>
      <c r="D38" s="142"/>
      <c r="E38" s="142"/>
      <c r="F38" s="143"/>
      <c r="G38" s="140"/>
      <c r="H38" s="140"/>
      <c r="I38" s="130"/>
      <c r="J38" s="130"/>
      <c r="K38" s="130"/>
      <c r="L38" s="130"/>
    </row>
    <row r="39" spans="1:12" s="1" customFormat="1" ht="19.8" customHeight="1">
      <c r="A39" s="129" t="s">
        <v>106</v>
      </c>
      <c r="B39" s="185" t="s">
        <v>8</v>
      </c>
      <c r="C39" s="186"/>
      <c r="D39" s="129" t="s">
        <v>27</v>
      </c>
      <c r="E39" s="129" t="s">
        <v>28</v>
      </c>
      <c r="F39" s="135" t="s">
        <v>29</v>
      </c>
      <c r="G39" s="124" t="s">
        <v>0</v>
      </c>
      <c r="H39" s="124" t="s">
        <v>455</v>
      </c>
      <c r="I39" s="124" t="s">
        <v>457</v>
      </c>
      <c r="J39" s="124" t="s">
        <v>456</v>
      </c>
      <c r="K39" s="124" t="s">
        <v>430</v>
      </c>
      <c r="L39" s="130"/>
    </row>
    <row r="40" spans="1:12" s="1" customFormat="1" ht="19.8" customHeight="1">
      <c r="A40" s="5" t="s">
        <v>113</v>
      </c>
      <c r="B40" s="187" t="s">
        <v>105</v>
      </c>
      <c r="C40" s="187"/>
      <c r="D40" s="16" t="s">
        <v>58</v>
      </c>
      <c r="E40" s="11" t="s">
        <v>59</v>
      </c>
      <c r="F40" s="11" t="s">
        <v>59</v>
      </c>
      <c r="G40" s="12"/>
      <c r="H40" s="13"/>
      <c r="I40" s="9"/>
      <c r="J40" s="12"/>
      <c r="K40" s="10"/>
    </row>
    <row r="41" spans="1:12" s="1" customFormat="1" ht="19.8" customHeight="1">
      <c r="A41" s="142"/>
      <c r="B41" s="142" t="s">
        <v>142</v>
      </c>
      <c r="C41" s="142" t="s">
        <v>131</v>
      </c>
      <c r="D41" s="142" t="s">
        <v>143</v>
      </c>
      <c r="E41" s="142" t="s">
        <v>144</v>
      </c>
      <c r="F41" s="143" t="s">
        <v>145</v>
      </c>
      <c r="G41" s="140" t="s">
        <v>146</v>
      </c>
      <c r="H41" s="140"/>
      <c r="I41" s="130"/>
      <c r="J41" s="130"/>
      <c r="K41" s="130"/>
      <c r="L41" s="130"/>
    </row>
    <row r="42" spans="1:12" s="1" customFormat="1" ht="19.8" customHeight="1">
      <c r="A42" s="142"/>
      <c r="B42" s="143"/>
      <c r="C42" s="154"/>
      <c r="D42" s="142"/>
      <c r="E42" s="142"/>
      <c r="F42" s="143"/>
      <c r="G42" s="140"/>
      <c r="H42" s="140"/>
      <c r="I42" s="130"/>
      <c r="J42" s="130"/>
      <c r="K42" s="130"/>
      <c r="L42" s="130"/>
    </row>
    <row r="43" spans="1:12" s="1" customFormat="1" ht="19.8" customHeight="1">
      <c r="A43" s="129" t="s">
        <v>106</v>
      </c>
      <c r="B43" s="185" t="s">
        <v>8</v>
      </c>
      <c r="C43" s="186"/>
      <c r="D43" s="129" t="s">
        <v>27</v>
      </c>
      <c r="E43" s="129" t="s">
        <v>28</v>
      </c>
      <c r="F43" s="135" t="s">
        <v>29</v>
      </c>
      <c r="G43" s="124" t="s">
        <v>0</v>
      </c>
      <c r="H43" s="124" t="s">
        <v>455</v>
      </c>
      <c r="I43" s="124" t="s">
        <v>457</v>
      </c>
      <c r="J43" s="124" t="s">
        <v>456</v>
      </c>
      <c r="K43" s="124" t="s">
        <v>430</v>
      </c>
      <c r="L43" s="130"/>
    </row>
    <row r="44" spans="1:12" s="1" customFormat="1" ht="19.8" customHeight="1">
      <c r="A44" s="6" t="s">
        <v>114</v>
      </c>
      <c r="B44" s="188" t="s">
        <v>126</v>
      </c>
      <c r="C44" s="188"/>
      <c r="D44" s="11" t="s">
        <v>36</v>
      </c>
      <c r="E44" s="16" t="s">
        <v>37</v>
      </c>
      <c r="F44" s="11" t="s">
        <v>38</v>
      </c>
      <c r="G44" s="12"/>
      <c r="H44" s="13"/>
      <c r="I44" s="9"/>
      <c r="J44" s="12"/>
      <c r="K44" s="10"/>
    </row>
    <row r="45" spans="1:12" s="1" customFormat="1" ht="19.8" customHeight="1">
      <c r="A45" s="142"/>
      <c r="B45" s="142" t="s">
        <v>142</v>
      </c>
      <c r="C45" s="142" t="s">
        <v>131</v>
      </c>
      <c r="D45" s="142" t="s">
        <v>143</v>
      </c>
      <c r="E45" s="142" t="s">
        <v>144</v>
      </c>
      <c r="F45" s="143" t="s">
        <v>145</v>
      </c>
      <c r="G45" s="140" t="s">
        <v>146</v>
      </c>
      <c r="H45" s="140"/>
      <c r="I45" s="130"/>
      <c r="J45" s="130"/>
      <c r="K45" s="130"/>
      <c r="L45" s="130"/>
    </row>
    <row r="46" spans="1:12" s="1" customFormat="1" ht="19.8" customHeight="1">
      <c r="A46" s="142"/>
      <c r="B46" s="143"/>
      <c r="C46" s="154"/>
      <c r="D46" s="142"/>
      <c r="E46" s="142"/>
      <c r="F46" s="143"/>
      <c r="G46" s="140"/>
      <c r="H46" s="140"/>
      <c r="I46" s="130"/>
      <c r="J46" s="130"/>
      <c r="K46" s="130"/>
      <c r="L46" s="130"/>
    </row>
    <row r="47" spans="1:12" s="1" customFormat="1" ht="19.8" customHeight="1">
      <c r="A47" s="129" t="s">
        <v>106</v>
      </c>
      <c r="B47" s="185" t="s">
        <v>8</v>
      </c>
      <c r="C47" s="186"/>
      <c r="D47" s="129" t="s">
        <v>27</v>
      </c>
      <c r="E47" s="129" t="s">
        <v>28</v>
      </c>
      <c r="F47" s="135" t="s">
        <v>29</v>
      </c>
      <c r="G47" s="124" t="s">
        <v>0</v>
      </c>
      <c r="H47" s="124" t="s">
        <v>455</v>
      </c>
      <c r="I47" s="124" t="s">
        <v>457</v>
      </c>
      <c r="J47" s="124" t="s">
        <v>456</v>
      </c>
      <c r="K47" s="124" t="s">
        <v>430</v>
      </c>
      <c r="L47" s="130"/>
    </row>
    <row r="48" spans="1:12" s="1" customFormat="1" ht="19.8" customHeight="1">
      <c r="A48" s="6" t="s">
        <v>127</v>
      </c>
      <c r="B48" s="6"/>
      <c r="C48" s="6" t="s">
        <v>133</v>
      </c>
      <c r="D48" s="11" t="s">
        <v>134</v>
      </c>
      <c r="E48" s="16" t="s">
        <v>135</v>
      </c>
      <c r="F48" s="11" t="s">
        <v>136</v>
      </c>
      <c r="G48" s="12"/>
      <c r="H48" s="13"/>
      <c r="I48" s="9"/>
      <c r="J48" s="12"/>
      <c r="K48" s="10"/>
    </row>
    <row r="49" spans="1:12" s="1" customFormat="1" ht="19.8" customHeight="1">
      <c r="A49" s="142"/>
      <c r="B49" s="142" t="s">
        <v>142</v>
      </c>
      <c r="C49" s="142" t="s">
        <v>131</v>
      </c>
      <c r="D49" s="142" t="s">
        <v>143</v>
      </c>
      <c r="E49" s="142" t="s">
        <v>144</v>
      </c>
      <c r="F49" s="143" t="s">
        <v>145</v>
      </c>
      <c r="G49" s="140" t="s">
        <v>146</v>
      </c>
      <c r="H49" s="140"/>
      <c r="I49" s="130"/>
      <c r="J49" s="130"/>
      <c r="K49" s="130"/>
      <c r="L49" s="130"/>
    </row>
    <row r="50" spans="1:12" s="1" customFormat="1" ht="19.8" customHeight="1">
      <c r="A50" s="142"/>
      <c r="B50" s="143"/>
      <c r="C50" s="154"/>
      <c r="D50" s="142"/>
      <c r="E50" s="142"/>
      <c r="F50" s="143"/>
      <c r="G50" s="140"/>
      <c r="H50" s="140"/>
      <c r="I50" s="130"/>
      <c r="J50" s="130"/>
      <c r="K50" s="130"/>
      <c r="L50" s="130"/>
    </row>
    <row r="51" spans="1:12" s="1" customFormat="1" ht="19.8" customHeight="1">
      <c r="A51" s="129" t="s">
        <v>106</v>
      </c>
      <c r="B51" s="185" t="s">
        <v>8</v>
      </c>
      <c r="C51" s="186"/>
      <c r="D51" s="129" t="s">
        <v>27</v>
      </c>
      <c r="E51" s="129" t="s">
        <v>28</v>
      </c>
      <c r="F51" s="135" t="s">
        <v>29</v>
      </c>
      <c r="G51" s="124" t="s">
        <v>0</v>
      </c>
      <c r="H51" s="124" t="s">
        <v>455</v>
      </c>
      <c r="I51" s="124" t="s">
        <v>457</v>
      </c>
      <c r="J51" s="124" t="s">
        <v>456</v>
      </c>
      <c r="K51" s="124" t="s">
        <v>430</v>
      </c>
      <c r="L51" s="130"/>
    </row>
    <row r="52" spans="1:12" s="1" customFormat="1" ht="19.8" customHeight="1">
      <c r="A52" s="5" t="s">
        <v>118</v>
      </c>
      <c r="B52" s="187" t="s">
        <v>21</v>
      </c>
      <c r="C52" s="187"/>
      <c r="D52" s="16" t="s">
        <v>69</v>
      </c>
      <c r="E52" s="11" t="s">
        <v>70</v>
      </c>
      <c r="F52" s="11" t="s">
        <v>71</v>
      </c>
      <c r="G52" s="12"/>
      <c r="H52" s="13"/>
      <c r="I52" s="9"/>
      <c r="J52" s="12"/>
      <c r="K52" s="10"/>
    </row>
    <row r="53" spans="1:12" s="1" customFormat="1" ht="19.2" customHeight="1">
      <c r="A53" s="142"/>
      <c r="B53" s="142" t="s">
        <v>142</v>
      </c>
      <c r="C53" s="142" t="s">
        <v>131</v>
      </c>
      <c r="D53" s="142" t="s">
        <v>143</v>
      </c>
      <c r="E53" s="142" t="s">
        <v>144</v>
      </c>
      <c r="F53" s="143" t="s">
        <v>145</v>
      </c>
      <c r="G53" s="140" t="s">
        <v>146</v>
      </c>
      <c r="H53" s="140"/>
      <c r="I53" s="130"/>
      <c r="J53" s="130"/>
      <c r="K53" s="130"/>
      <c r="L53" s="130"/>
    </row>
    <row r="54" spans="1:12" s="1" customFormat="1" ht="19.2" customHeight="1">
      <c r="A54" s="142"/>
      <c r="B54" s="143"/>
      <c r="C54" s="154"/>
      <c r="D54" s="142"/>
      <c r="E54" s="142"/>
      <c r="F54" s="143"/>
      <c r="G54" s="140"/>
      <c r="H54" s="140"/>
      <c r="I54" s="130"/>
      <c r="J54" s="130"/>
      <c r="K54" s="130"/>
      <c r="L54" s="130"/>
    </row>
    <row r="55" spans="1:12" s="1" customFormat="1" ht="19.8" customHeight="1">
      <c r="A55" s="129" t="s">
        <v>106</v>
      </c>
      <c r="B55" s="185" t="s">
        <v>8</v>
      </c>
      <c r="C55" s="186"/>
      <c r="D55" s="129" t="s">
        <v>27</v>
      </c>
      <c r="E55" s="129" t="s">
        <v>28</v>
      </c>
      <c r="F55" s="135" t="s">
        <v>29</v>
      </c>
      <c r="G55" s="124" t="s">
        <v>0</v>
      </c>
      <c r="H55" s="124" t="s">
        <v>455</v>
      </c>
      <c r="I55" s="124" t="s">
        <v>457</v>
      </c>
      <c r="J55" s="124" t="s">
        <v>456</v>
      </c>
      <c r="K55" s="124" t="s">
        <v>430</v>
      </c>
      <c r="L55" s="130"/>
    </row>
    <row r="56" spans="1:12" s="1" customFormat="1" ht="19.8" customHeight="1">
      <c r="A56" s="5" t="s">
        <v>119</v>
      </c>
      <c r="B56" s="187" t="s">
        <v>19</v>
      </c>
      <c r="C56" s="187"/>
      <c r="D56" s="16" t="s">
        <v>63</v>
      </c>
      <c r="E56" s="11" t="s">
        <v>64</v>
      </c>
      <c r="F56" s="11" t="s">
        <v>65</v>
      </c>
      <c r="G56" s="12"/>
      <c r="H56" s="13"/>
      <c r="I56" s="9"/>
      <c r="J56" s="12"/>
      <c r="K56" s="10"/>
    </row>
    <row r="57" spans="1:12" s="1" customFormat="1" ht="19.8" customHeight="1">
      <c r="A57" s="142"/>
      <c r="B57" s="142" t="s">
        <v>142</v>
      </c>
      <c r="C57" s="142" t="s">
        <v>131</v>
      </c>
      <c r="D57" s="142" t="s">
        <v>143</v>
      </c>
      <c r="E57" s="142" t="s">
        <v>144</v>
      </c>
      <c r="F57" s="143" t="s">
        <v>145</v>
      </c>
      <c r="G57" s="140" t="s">
        <v>146</v>
      </c>
      <c r="H57" s="140"/>
      <c r="I57" s="130"/>
      <c r="J57" s="130"/>
      <c r="K57" s="130"/>
      <c r="L57" s="130"/>
    </row>
    <row r="58" spans="1:12" s="1" customFormat="1" ht="19.8" customHeight="1">
      <c r="A58" s="142"/>
      <c r="B58" s="143"/>
      <c r="C58" s="154"/>
      <c r="D58" s="142"/>
      <c r="E58" s="142"/>
      <c r="F58" s="143"/>
      <c r="G58" s="140"/>
      <c r="H58" s="140"/>
      <c r="I58" s="130"/>
      <c r="J58" s="130"/>
      <c r="K58" s="130"/>
      <c r="L58" s="130"/>
    </row>
    <row r="59" spans="1:12" s="1" customFormat="1" ht="19.8" customHeight="1">
      <c r="A59" s="129" t="s">
        <v>106</v>
      </c>
      <c r="B59" s="185" t="s">
        <v>8</v>
      </c>
      <c r="C59" s="186"/>
      <c r="D59" s="129" t="s">
        <v>27</v>
      </c>
      <c r="E59" s="129" t="s">
        <v>28</v>
      </c>
      <c r="F59" s="135" t="s">
        <v>29</v>
      </c>
      <c r="G59" s="124" t="s">
        <v>0</v>
      </c>
      <c r="H59" s="124" t="s">
        <v>455</v>
      </c>
      <c r="I59" s="124" t="s">
        <v>457</v>
      </c>
      <c r="J59" s="124" t="s">
        <v>456</v>
      </c>
      <c r="K59" s="124" t="s">
        <v>430</v>
      </c>
      <c r="L59" s="130"/>
    </row>
    <row r="60" spans="1:12" s="1" customFormat="1" ht="19.8" customHeight="1">
      <c r="A60" s="5" t="s">
        <v>120</v>
      </c>
      <c r="B60" s="187" t="s">
        <v>20</v>
      </c>
      <c r="C60" s="187"/>
      <c r="D60" s="11" t="s">
        <v>66</v>
      </c>
      <c r="E60" s="16" t="s">
        <v>67</v>
      </c>
      <c r="F60" s="11" t="s">
        <v>68</v>
      </c>
      <c r="G60" s="12"/>
      <c r="H60" s="13"/>
      <c r="I60" s="9"/>
      <c r="J60" s="12"/>
      <c r="K60" s="10"/>
    </row>
    <row r="61" spans="1:12" s="1" customFormat="1" ht="19.8" customHeight="1">
      <c r="A61" s="142"/>
      <c r="B61" s="142" t="s">
        <v>142</v>
      </c>
      <c r="C61" s="142" t="s">
        <v>131</v>
      </c>
      <c r="D61" s="142" t="s">
        <v>143</v>
      </c>
      <c r="E61" s="142" t="s">
        <v>144</v>
      </c>
      <c r="F61" s="143" t="s">
        <v>145</v>
      </c>
      <c r="G61" s="140" t="s">
        <v>146</v>
      </c>
      <c r="H61" s="140"/>
      <c r="I61" s="130"/>
      <c r="J61" s="130"/>
      <c r="K61" s="130"/>
      <c r="L61" s="130"/>
    </row>
    <row r="62" spans="1:12" s="1" customFormat="1" ht="19.8" customHeight="1">
      <c r="A62" s="142"/>
      <c r="B62" s="143"/>
      <c r="C62" s="154"/>
      <c r="D62" s="142"/>
      <c r="E62" s="142"/>
      <c r="F62" s="143"/>
      <c r="G62" s="140"/>
      <c r="H62" s="140"/>
      <c r="I62" s="130"/>
      <c r="J62" s="130"/>
      <c r="K62" s="130"/>
      <c r="L62" s="130"/>
    </row>
    <row r="63" spans="1:12" s="1" customFormat="1" ht="19.8" customHeight="1">
      <c r="A63" s="129" t="s">
        <v>106</v>
      </c>
      <c r="B63" s="185" t="s">
        <v>8</v>
      </c>
      <c r="C63" s="186"/>
      <c r="D63" s="129" t="s">
        <v>27</v>
      </c>
      <c r="E63" s="129" t="s">
        <v>28</v>
      </c>
      <c r="F63" s="135" t="s">
        <v>29</v>
      </c>
      <c r="G63" s="124" t="s">
        <v>0</v>
      </c>
      <c r="H63" s="124" t="s">
        <v>455</v>
      </c>
      <c r="I63" s="124" t="s">
        <v>457</v>
      </c>
      <c r="J63" s="124" t="s">
        <v>456</v>
      </c>
      <c r="K63" s="124" t="s">
        <v>430</v>
      </c>
      <c r="L63" s="130"/>
    </row>
    <row r="64" spans="1:12" s="1" customFormat="1" ht="19.8" customHeight="1">
      <c r="A64" s="5" t="s">
        <v>121</v>
      </c>
      <c r="B64" s="187" t="s">
        <v>15</v>
      </c>
      <c r="C64" s="187"/>
      <c r="D64" s="11" t="s">
        <v>51</v>
      </c>
      <c r="E64" s="16" t="s">
        <v>52</v>
      </c>
      <c r="F64" s="11" t="s">
        <v>53</v>
      </c>
      <c r="G64" s="12"/>
      <c r="H64" s="13"/>
      <c r="I64" s="9"/>
      <c r="J64" s="12"/>
      <c r="K64" s="10"/>
    </row>
    <row r="65" spans="1:12" s="1" customFormat="1" ht="19.8" customHeight="1">
      <c r="A65" s="142"/>
      <c r="B65" s="142" t="s">
        <v>142</v>
      </c>
      <c r="C65" s="142" t="s">
        <v>131</v>
      </c>
      <c r="D65" s="142" t="s">
        <v>143</v>
      </c>
      <c r="E65" s="142" t="s">
        <v>144</v>
      </c>
      <c r="F65" s="143" t="s">
        <v>145</v>
      </c>
      <c r="G65" s="140" t="s">
        <v>146</v>
      </c>
      <c r="H65" s="140"/>
      <c r="I65" s="130"/>
      <c r="J65" s="130"/>
      <c r="K65" s="130"/>
      <c r="L65" s="130"/>
    </row>
    <row r="66" spans="1:12" s="1" customFormat="1" ht="19.8" customHeight="1">
      <c r="A66" s="142"/>
      <c r="B66" s="143"/>
      <c r="C66" s="154"/>
      <c r="D66" s="142"/>
      <c r="E66" s="142"/>
      <c r="F66" s="143"/>
      <c r="G66" s="140"/>
      <c r="H66" s="140"/>
      <c r="I66" s="130"/>
      <c r="J66" s="130"/>
      <c r="K66" s="130"/>
      <c r="L66" s="130"/>
    </row>
    <row r="67" spans="1:12" s="1" customFormat="1" ht="19.8" customHeight="1">
      <c r="A67" s="129" t="s">
        <v>106</v>
      </c>
      <c r="B67" s="185" t="s">
        <v>8</v>
      </c>
      <c r="C67" s="186"/>
      <c r="D67" s="129" t="s">
        <v>27</v>
      </c>
      <c r="E67" s="129" t="s">
        <v>28</v>
      </c>
      <c r="F67" s="135" t="s">
        <v>29</v>
      </c>
      <c r="G67" s="124" t="s">
        <v>0</v>
      </c>
      <c r="H67" s="124" t="s">
        <v>455</v>
      </c>
      <c r="I67" s="124" t="s">
        <v>457</v>
      </c>
      <c r="J67" s="124" t="s">
        <v>456</v>
      </c>
      <c r="K67" s="124" t="s">
        <v>430</v>
      </c>
      <c r="L67" s="130"/>
    </row>
    <row r="68" spans="1:12" s="1" customFormat="1" ht="19.8" customHeight="1">
      <c r="A68" s="5" t="s">
        <v>380</v>
      </c>
      <c r="B68" s="187" t="s">
        <v>16</v>
      </c>
      <c r="C68" s="187"/>
      <c r="D68" s="11" t="s">
        <v>51</v>
      </c>
      <c r="E68" s="16" t="s">
        <v>52</v>
      </c>
      <c r="F68" s="11" t="s">
        <v>53</v>
      </c>
      <c r="G68" s="12"/>
      <c r="H68" s="13"/>
      <c r="I68" s="9"/>
      <c r="J68" s="12"/>
      <c r="K68" s="10"/>
    </row>
    <row r="69" spans="1:12" s="1" customFormat="1" ht="19.8" customHeight="1">
      <c r="A69" s="142"/>
      <c r="B69" s="142" t="s">
        <v>142</v>
      </c>
      <c r="C69" s="142" t="s">
        <v>131</v>
      </c>
      <c r="D69" s="142" t="s">
        <v>143</v>
      </c>
      <c r="E69" s="142" t="s">
        <v>144</v>
      </c>
      <c r="F69" s="143" t="s">
        <v>145</v>
      </c>
      <c r="G69" s="140" t="s">
        <v>146</v>
      </c>
      <c r="H69" s="140"/>
      <c r="I69" s="130"/>
      <c r="J69" s="130"/>
      <c r="K69" s="130"/>
      <c r="L69" s="130"/>
    </row>
    <row r="70" spans="1:12" s="1" customFormat="1" ht="19.8" customHeight="1">
      <c r="A70" s="142"/>
      <c r="B70" s="143"/>
      <c r="C70" s="154"/>
      <c r="D70" s="142"/>
      <c r="E70" s="142"/>
      <c r="F70" s="143"/>
      <c r="G70" s="140"/>
      <c r="H70" s="140"/>
      <c r="I70" s="130"/>
      <c r="J70" s="130"/>
      <c r="K70" s="130"/>
      <c r="L70" s="130"/>
    </row>
    <row r="71" spans="1:12" s="1" customFormat="1" ht="19.8" customHeight="1">
      <c r="A71" s="129" t="s">
        <v>106</v>
      </c>
      <c r="B71" s="185" t="s">
        <v>8</v>
      </c>
      <c r="C71" s="186"/>
      <c r="D71" s="129" t="s">
        <v>27</v>
      </c>
      <c r="E71" s="129" t="s">
        <v>28</v>
      </c>
      <c r="F71" s="135" t="s">
        <v>29</v>
      </c>
      <c r="G71" s="124" t="s">
        <v>0</v>
      </c>
      <c r="H71" s="124" t="s">
        <v>455</v>
      </c>
      <c r="I71" s="124" t="s">
        <v>457</v>
      </c>
      <c r="J71" s="124" t="s">
        <v>456</v>
      </c>
      <c r="K71" s="124" t="s">
        <v>430</v>
      </c>
      <c r="L71" s="130"/>
    </row>
    <row r="72" spans="1:12" s="1" customFormat="1" ht="19.8" customHeight="1">
      <c r="A72" s="5" t="s">
        <v>123</v>
      </c>
      <c r="B72" s="187" t="s">
        <v>419</v>
      </c>
      <c r="C72" s="187"/>
      <c r="D72" s="11" t="s">
        <v>39</v>
      </c>
      <c r="E72" s="16" t="s">
        <v>40</v>
      </c>
      <c r="F72" s="11" t="s">
        <v>41</v>
      </c>
      <c r="G72" s="12"/>
      <c r="H72" s="13"/>
      <c r="I72" s="9"/>
      <c r="J72" s="12"/>
      <c r="K72" s="10"/>
    </row>
    <row r="73" spans="1:12" s="1" customFormat="1" ht="19.8" customHeight="1">
      <c r="A73" s="142"/>
      <c r="B73" s="142" t="s">
        <v>142</v>
      </c>
      <c r="C73" s="142" t="s">
        <v>131</v>
      </c>
      <c r="D73" s="142" t="s">
        <v>143</v>
      </c>
      <c r="E73" s="142" t="s">
        <v>144</v>
      </c>
      <c r="F73" s="143" t="s">
        <v>145</v>
      </c>
      <c r="G73" s="140" t="s">
        <v>146</v>
      </c>
      <c r="H73" s="140"/>
      <c r="I73" s="130"/>
      <c r="J73" s="130"/>
      <c r="K73" s="130"/>
      <c r="L73" s="130"/>
    </row>
    <row r="74" spans="1:12" s="1" customFormat="1" ht="19.8" customHeight="1">
      <c r="A74" s="142"/>
      <c r="B74" s="143"/>
      <c r="C74" s="154"/>
      <c r="D74" s="142"/>
      <c r="E74" s="142"/>
      <c r="F74" s="143"/>
      <c r="G74" s="140"/>
      <c r="H74" s="140"/>
      <c r="I74" s="130"/>
      <c r="J74" s="130"/>
      <c r="K74" s="130"/>
      <c r="L74" s="130"/>
    </row>
    <row r="75" spans="1:12" s="1" customFormat="1" ht="19.8" customHeight="1">
      <c r="A75" s="129" t="s">
        <v>106</v>
      </c>
      <c r="B75" s="185" t="s">
        <v>8</v>
      </c>
      <c r="C75" s="186"/>
      <c r="D75" s="129" t="s">
        <v>27</v>
      </c>
      <c r="E75" s="129" t="s">
        <v>28</v>
      </c>
      <c r="F75" s="135" t="s">
        <v>29</v>
      </c>
      <c r="G75" s="124" t="s">
        <v>0</v>
      </c>
      <c r="H75" s="124" t="s">
        <v>455</v>
      </c>
      <c r="I75" s="124" t="s">
        <v>457</v>
      </c>
      <c r="J75" s="124" t="s">
        <v>456</v>
      </c>
      <c r="K75" s="124" t="s">
        <v>430</v>
      </c>
      <c r="L75" s="130"/>
    </row>
    <row r="76" spans="1:12" s="1" customFormat="1" ht="19.8" customHeight="1">
      <c r="A76" s="5" t="s">
        <v>124</v>
      </c>
      <c r="B76" s="187" t="s">
        <v>12</v>
      </c>
      <c r="C76" s="187"/>
      <c r="D76" s="16" t="s">
        <v>42</v>
      </c>
      <c r="E76" s="11" t="s">
        <v>43</v>
      </c>
      <c r="F76" s="11" t="s">
        <v>44</v>
      </c>
      <c r="G76" s="12"/>
      <c r="H76" s="13"/>
      <c r="I76" s="9"/>
      <c r="J76" s="12"/>
      <c r="K76" s="10"/>
    </row>
    <row r="77" spans="1:12" s="1" customFormat="1" ht="19.8" customHeight="1">
      <c r="A77" s="142"/>
      <c r="B77" s="142" t="s">
        <v>142</v>
      </c>
      <c r="C77" s="142" t="s">
        <v>131</v>
      </c>
      <c r="D77" s="142" t="s">
        <v>143</v>
      </c>
      <c r="E77" s="142" t="s">
        <v>144</v>
      </c>
      <c r="F77" s="143" t="s">
        <v>145</v>
      </c>
      <c r="G77" s="140" t="s">
        <v>146</v>
      </c>
      <c r="H77" s="140"/>
      <c r="I77" s="130"/>
      <c r="J77" s="130"/>
      <c r="K77" s="130"/>
      <c r="L77" s="130"/>
    </row>
    <row r="78" spans="1:12" s="1" customFormat="1" ht="19.8" customHeight="1">
      <c r="A78" s="142"/>
      <c r="B78" s="143"/>
      <c r="C78" s="154"/>
      <c r="D78" s="142"/>
      <c r="E78" s="142"/>
      <c r="F78" s="143"/>
      <c r="G78" s="140"/>
      <c r="H78" s="140"/>
      <c r="I78" s="130"/>
      <c r="J78" s="130"/>
      <c r="K78" s="130"/>
      <c r="L78" s="130"/>
    </row>
    <row r="79" spans="1:12" s="1" customFormat="1" ht="19.8" customHeight="1">
      <c r="A79" s="129" t="s">
        <v>106</v>
      </c>
      <c r="B79" s="185" t="s">
        <v>8</v>
      </c>
      <c r="C79" s="186"/>
      <c r="D79" s="129" t="s">
        <v>27</v>
      </c>
      <c r="E79" s="129" t="s">
        <v>28</v>
      </c>
      <c r="F79" s="135" t="s">
        <v>29</v>
      </c>
      <c r="G79" s="124" t="s">
        <v>0</v>
      </c>
      <c r="H79" s="124" t="s">
        <v>455</v>
      </c>
      <c r="I79" s="124" t="s">
        <v>457</v>
      </c>
      <c r="J79" s="124" t="s">
        <v>456</v>
      </c>
      <c r="K79" s="124" t="s">
        <v>430</v>
      </c>
      <c r="L79" s="130"/>
    </row>
    <row r="80" spans="1:12" s="1" customFormat="1" ht="19.8" customHeight="1">
      <c r="A80" s="5" t="s">
        <v>128</v>
      </c>
      <c r="B80" s="187" t="s">
        <v>23</v>
      </c>
      <c r="C80" s="187"/>
      <c r="D80" s="11" t="s">
        <v>54</v>
      </c>
      <c r="E80" s="11" t="s">
        <v>137</v>
      </c>
      <c r="F80" s="16" t="s">
        <v>138</v>
      </c>
      <c r="G80" s="12"/>
      <c r="H80" s="13"/>
      <c r="I80" s="9"/>
      <c r="J80" s="12"/>
      <c r="K80" s="10"/>
    </row>
    <row r="81" spans="1:12" s="1" customFormat="1" ht="19.8" customHeight="1">
      <c r="A81" s="142"/>
      <c r="B81" s="142" t="s">
        <v>142</v>
      </c>
      <c r="C81" s="142" t="s">
        <v>131</v>
      </c>
      <c r="D81" s="142" t="s">
        <v>143</v>
      </c>
      <c r="E81" s="142" t="s">
        <v>144</v>
      </c>
      <c r="F81" s="143" t="s">
        <v>145</v>
      </c>
      <c r="G81" s="140" t="s">
        <v>146</v>
      </c>
      <c r="H81" s="140"/>
      <c r="I81" s="130"/>
      <c r="J81" s="130"/>
      <c r="K81" s="130"/>
      <c r="L81" s="130"/>
    </row>
    <row r="82" spans="1:12" s="1" customFormat="1" ht="19.8" customHeight="1">
      <c r="A82" s="142"/>
      <c r="B82" s="143"/>
      <c r="C82" s="154"/>
      <c r="D82" s="142"/>
      <c r="E82" s="142"/>
      <c r="F82" s="143"/>
      <c r="G82" s="140"/>
      <c r="H82" s="140"/>
      <c r="I82" s="130"/>
      <c r="J82" s="130"/>
      <c r="K82" s="130"/>
      <c r="L82" s="130"/>
    </row>
    <row r="83" spans="1:12" s="1" customFormat="1" ht="19.8" customHeight="1">
      <c r="A83" s="129" t="s">
        <v>458</v>
      </c>
      <c r="B83" s="185" t="s">
        <v>8</v>
      </c>
      <c r="C83" s="186"/>
      <c r="D83" s="129" t="s">
        <v>27</v>
      </c>
      <c r="E83" s="129" t="s">
        <v>28</v>
      </c>
      <c r="F83" s="135" t="s">
        <v>29</v>
      </c>
      <c r="G83" s="124" t="s">
        <v>0</v>
      </c>
      <c r="H83" s="124" t="s">
        <v>455</v>
      </c>
      <c r="I83" s="124" t="s">
        <v>457</v>
      </c>
      <c r="J83" s="124" t="s">
        <v>456</v>
      </c>
      <c r="K83" s="124" t="s">
        <v>430</v>
      </c>
      <c r="L83" s="130"/>
    </row>
    <row r="84" spans="1:12" s="1" customFormat="1" ht="19.8" customHeight="1">
      <c r="A84" s="6" t="s">
        <v>125</v>
      </c>
      <c r="B84" s="188" t="s">
        <v>50</v>
      </c>
      <c r="C84" s="188"/>
      <c r="D84" s="11" t="s">
        <v>30</v>
      </c>
      <c r="E84" s="16" t="s">
        <v>31</v>
      </c>
      <c r="F84" s="11" t="s">
        <v>32</v>
      </c>
      <c r="G84" s="12"/>
      <c r="H84" s="13"/>
      <c r="I84" s="9"/>
      <c r="J84" s="12"/>
      <c r="K84" s="10"/>
    </row>
    <row r="85" spans="1:12" s="1" customFormat="1" ht="19.8" customHeight="1">
      <c r="A85" s="142"/>
      <c r="B85" s="142" t="s">
        <v>142</v>
      </c>
      <c r="C85" s="142" t="s">
        <v>131</v>
      </c>
      <c r="D85" s="142" t="s">
        <v>143</v>
      </c>
      <c r="E85" s="142" t="s">
        <v>144</v>
      </c>
      <c r="F85" s="143" t="s">
        <v>145</v>
      </c>
      <c r="G85" s="140" t="s">
        <v>146</v>
      </c>
      <c r="H85" s="140"/>
      <c r="I85" s="130"/>
      <c r="J85" s="130"/>
      <c r="K85" s="130"/>
      <c r="L85" s="130"/>
    </row>
    <row r="86" spans="1:12" s="1" customFormat="1" ht="19.8" customHeight="1">
      <c r="A86" s="142"/>
      <c r="B86" s="143"/>
      <c r="C86" s="154"/>
      <c r="D86" s="142"/>
      <c r="E86" s="142"/>
      <c r="F86" s="143"/>
      <c r="G86" s="140"/>
      <c r="H86" s="140"/>
      <c r="I86" s="130"/>
      <c r="J86" s="130"/>
      <c r="K86" s="130"/>
      <c r="L86" s="130"/>
    </row>
    <row r="87" spans="1:12" s="1" customFormat="1" ht="19.8" customHeight="1">
      <c r="A87" s="129" t="s">
        <v>106</v>
      </c>
      <c r="B87" s="185" t="s">
        <v>8</v>
      </c>
      <c r="C87" s="186"/>
      <c r="D87" s="129" t="s">
        <v>27</v>
      </c>
      <c r="E87" s="129" t="s">
        <v>28</v>
      </c>
      <c r="F87" s="135" t="s">
        <v>29</v>
      </c>
      <c r="G87" s="124" t="s">
        <v>0</v>
      </c>
      <c r="H87" s="124" t="s">
        <v>455</v>
      </c>
      <c r="I87" s="124" t="s">
        <v>457</v>
      </c>
      <c r="J87" s="124" t="s">
        <v>456</v>
      </c>
      <c r="K87" s="124" t="s">
        <v>430</v>
      </c>
      <c r="L87" s="130"/>
    </row>
    <row r="88" spans="1:12" s="1" customFormat="1" ht="19.8" customHeight="1">
      <c r="A88" s="5" t="s">
        <v>122</v>
      </c>
      <c r="B88" s="187" t="s">
        <v>17</v>
      </c>
      <c r="C88" s="187"/>
      <c r="D88" s="11" t="s">
        <v>55</v>
      </c>
      <c r="E88" s="16" t="s">
        <v>56</v>
      </c>
      <c r="F88" s="11" t="s">
        <v>57</v>
      </c>
      <c r="G88" s="12"/>
      <c r="H88" s="13"/>
      <c r="I88" s="9"/>
      <c r="J88" s="12"/>
      <c r="K88" s="10"/>
    </row>
    <row r="89" spans="1:12" s="1" customFormat="1" ht="19.8" customHeight="1">
      <c r="A89" s="142"/>
      <c r="B89" s="142" t="s">
        <v>142</v>
      </c>
      <c r="C89" s="142" t="s">
        <v>131</v>
      </c>
      <c r="D89" s="142" t="s">
        <v>143</v>
      </c>
      <c r="E89" s="142" t="s">
        <v>144</v>
      </c>
      <c r="F89" s="143" t="s">
        <v>145</v>
      </c>
      <c r="G89" s="140" t="s">
        <v>146</v>
      </c>
      <c r="H89" s="140"/>
      <c r="I89" s="130"/>
      <c r="J89" s="130"/>
      <c r="K89" s="130"/>
      <c r="L89" s="130"/>
    </row>
    <row r="90" spans="1:12" s="1" customFormat="1" ht="19.8" customHeight="1">
      <c r="A90" s="142"/>
      <c r="B90" s="143"/>
      <c r="C90" s="154"/>
      <c r="D90" s="142"/>
      <c r="E90" s="142"/>
      <c r="F90" s="143"/>
      <c r="G90" s="140"/>
      <c r="H90" s="140"/>
      <c r="I90" s="130"/>
      <c r="J90" s="130"/>
      <c r="K90" s="130"/>
      <c r="L90" s="130"/>
    </row>
    <row r="91" spans="1:12" s="1" customFormat="1" ht="19.8" customHeight="1">
      <c r="A91" s="129" t="s">
        <v>106</v>
      </c>
      <c r="B91" s="185" t="s">
        <v>8</v>
      </c>
      <c r="C91" s="186"/>
      <c r="D91" s="129" t="s">
        <v>27</v>
      </c>
      <c r="E91" s="129" t="s">
        <v>28</v>
      </c>
      <c r="F91" s="135" t="s">
        <v>29</v>
      </c>
      <c r="G91" s="124" t="s">
        <v>0</v>
      </c>
      <c r="H91" s="124" t="s">
        <v>455</v>
      </c>
      <c r="I91" s="124" t="s">
        <v>457</v>
      </c>
      <c r="J91" s="124" t="s">
        <v>456</v>
      </c>
      <c r="K91" s="124" t="s">
        <v>430</v>
      </c>
      <c r="L91" s="130"/>
    </row>
    <row r="92" spans="1:12" s="1" customFormat="1" ht="19.8" customHeight="1">
      <c r="A92" s="5" t="s">
        <v>115</v>
      </c>
      <c r="B92" s="187" t="s">
        <v>13</v>
      </c>
      <c r="C92" s="187"/>
      <c r="D92" s="11" t="s">
        <v>45</v>
      </c>
      <c r="E92" s="16" t="s">
        <v>46</v>
      </c>
      <c r="F92" s="11" t="s">
        <v>47</v>
      </c>
      <c r="G92" s="12"/>
      <c r="H92" s="13"/>
      <c r="I92" s="9"/>
      <c r="J92" s="12"/>
      <c r="K92" s="10"/>
    </row>
    <row r="93" spans="1:12" s="1" customFormat="1" ht="19.8" customHeight="1">
      <c r="A93" s="142"/>
      <c r="B93" s="142" t="s">
        <v>142</v>
      </c>
      <c r="C93" s="142" t="s">
        <v>131</v>
      </c>
      <c r="D93" s="142" t="s">
        <v>143</v>
      </c>
      <c r="E93" s="142" t="s">
        <v>144</v>
      </c>
      <c r="F93" s="143" t="s">
        <v>145</v>
      </c>
      <c r="G93" s="140" t="s">
        <v>146</v>
      </c>
      <c r="H93" s="140"/>
      <c r="I93" s="130"/>
      <c r="J93" s="130"/>
      <c r="K93" s="130"/>
      <c r="L93" s="130"/>
    </row>
    <row r="94" spans="1:12" s="1" customFormat="1" ht="19.8" customHeight="1">
      <c r="A94" s="142"/>
      <c r="B94" s="143"/>
      <c r="C94" s="154"/>
      <c r="D94" s="142"/>
      <c r="E94" s="142"/>
      <c r="F94" s="143"/>
      <c r="G94" s="140"/>
      <c r="H94" s="140"/>
      <c r="I94" s="130"/>
      <c r="J94" s="130"/>
      <c r="K94" s="130"/>
      <c r="L94" s="130"/>
    </row>
  </sheetData>
  <mergeCells count="46">
    <mergeCell ref="B92:C92"/>
    <mergeCell ref="B72:C72"/>
    <mergeCell ref="B80:C80"/>
    <mergeCell ref="B76:C76"/>
    <mergeCell ref="B84:C84"/>
    <mergeCell ref="B88:C88"/>
    <mergeCell ref="B75:C75"/>
    <mergeCell ref="B79:C79"/>
    <mergeCell ref="B83:C83"/>
    <mergeCell ref="B87:C87"/>
    <mergeCell ref="B91:C91"/>
    <mergeCell ref="B32:C32"/>
    <mergeCell ref="B36:C36"/>
    <mergeCell ref="B40:C40"/>
    <mergeCell ref="B44:C44"/>
    <mergeCell ref="B52:C52"/>
    <mergeCell ref="B35:C35"/>
    <mergeCell ref="B39:C39"/>
    <mergeCell ref="B43:C43"/>
    <mergeCell ref="B47:C47"/>
    <mergeCell ref="B51:C51"/>
    <mergeCell ref="B55:C55"/>
    <mergeCell ref="B59:C59"/>
    <mergeCell ref="B63:C63"/>
    <mergeCell ref="B67:C67"/>
    <mergeCell ref="B71:C71"/>
    <mergeCell ref="B60:C60"/>
    <mergeCell ref="B56:C56"/>
    <mergeCell ref="B64:C64"/>
    <mergeCell ref="B68:C68"/>
    <mergeCell ref="B23:C23"/>
    <mergeCell ref="B27:C27"/>
    <mergeCell ref="B31:C31"/>
    <mergeCell ref="B24:C24"/>
    <mergeCell ref="B28:C28"/>
    <mergeCell ref="P5:Q5"/>
    <mergeCell ref="R5:S5"/>
    <mergeCell ref="N6:N8"/>
    <mergeCell ref="N9:N11"/>
    <mergeCell ref="N12:N14"/>
    <mergeCell ref="B6:C6"/>
    <mergeCell ref="N1:N3"/>
    <mergeCell ref="B3:C3"/>
    <mergeCell ref="B7:C7"/>
    <mergeCell ref="B2:C2"/>
    <mergeCell ref="N5:O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topLeftCell="A10" workbookViewId="0">
      <selection activeCell="A3" sqref="A3:N3"/>
    </sheetView>
  </sheetViews>
  <sheetFormatPr defaultRowHeight="14.4"/>
  <cols>
    <col min="1" max="1" width="9.6640625" style="90" customWidth="1"/>
    <col min="2" max="2" width="9.6640625" customWidth="1"/>
    <col min="3" max="3" width="10.5546875" customWidth="1"/>
    <col min="4" max="4" width="32" customWidth="1"/>
    <col min="5" max="5" width="13.6640625" customWidth="1"/>
    <col min="6" max="6" width="5.6640625" customWidth="1"/>
    <col min="7" max="7" width="11.6640625" customWidth="1"/>
    <col min="8" max="8" width="5.6640625" customWidth="1"/>
    <col min="9" max="9" width="11.6640625" customWidth="1"/>
    <col min="10" max="10" width="5.6640625" customWidth="1"/>
    <col min="11" max="11" width="11.6640625" customWidth="1"/>
    <col min="12" max="14" width="9.6640625" customWidth="1"/>
  </cols>
  <sheetData>
    <row r="1" spans="1:14">
      <c r="A1" s="192" t="s">
        <v>449</v>
      </c>
      <c r="B1" s="192"/>
      <c r="C1" s="192"/>
      <c r="D1" s="192"/>
      <c r="E1" s="192"/>
      <c r="F1" s="192"/>
      <c r="G1" s="192"/>
      <c r="H1" s="192"/>
      <c r="I1" s="192"/>
      <c r="J1" s="192"/>
      <c r="K1" s="192"/>
      <c r="L1" s="192"/>
      <c r="M1" s="192"/>
      <c r="N1" s="192"/>
    </row>
    <row r="2" spans="1:14">
      <c r="A2" s="193" t="s">
        <v>446</v>
      </c>
      <c r="B2" s="193"/>
      <c r="C2" s="193"/>
      <c r="D2" s="193"/>
      <c r="E2" s="193"/>
      <c r="F2" s="193"/>
      <c r="G2" s="193"/>
      <c r="H2" s="193"/>
      <c r="I2" s="193"/>
      <c r="J2" s="193"/>
      <c r="K2" s="193"/>
      <c r="L2" s="193"/>
      <c r="M2" s="193"/>
      <c r="N2" s="193"/>
    </row>
    <row r="3" spans="1:14">
      <c r="A3" s="194" t="s">
        <v>450</v>
      </c>
      <c r="B3" s="194"/>
      <c r="C3" s="194"/>
      <c r="D3" s="194"/>
      <c r="E3" s="194"/>
      <c r="F3" s="194"/>
      <c r="G3" s="194"/>
      <c r="H3" s="194"/>
      <c r="I3" s="194"/>
      <c r="J3" s="194"/>
      <c r="K3" s="194"/>
      <c r="L3" s="194"/>
      <c r="M3" s="194"/>
      <c r="N3" s="194"/>
    </row>
    <row r="4" spans="1:14">
      <c r="B4" s="88"/>
      <c r="C4" s="88"/>
      <c r="D4" s="88"/>
      <c r="E4" s="88"/>
      <c r="F4" s="89"/>
      <c r="G4" s="88"/>
      <c r="H4" s="89"/>
      <c r="I4" s="88"/>
      <c r="J4" s="89"/>
      <c r="K4" s="88"/>
      <c r="L4" s="89"/>
      <c r="M4" s="195"/>
      <c r="N4" s="196"/>
    </row>
    <row r="5" spans="1:14">
      <c r="B5" s="166"/>
      <c r="C5" s="166"/>
      <c r="D5" s="166"/>
      <c r="E5" s="165" t="s">
        <v>0</v>
      </c>
      <c r="F5" s="165"/>
      <c r="G5" s="165" t="s">
        <v>429</v>
      </c>
      <c r="H5" s="165"/>
      <c r="I5" s="165" t="s">
        <v>430</v>
      </c>
      <c r="J5" s="165"/>
      <c r="K5" s="195"/>
      <c r="L5" s="196"/>
      <c r="M5" s="91"/>
      <c r="N5" s="91"/>
    </row>
    <row r="6" spans="1:14">
      <c r="A6" s="167" t="s">
        <v>447</v>
      </c>
      <c r="B6" s="167"/>
      <c r="C6" s="167"/>
      <c r="D6" s="168"/>
      <c r="E6" s="160" t="s">
        <v>1</v>
      </c>
      <c r="F6" s="160">
        <v>3</v>
      </c>
      <c r="G6" s="160" t="s">
        <v>4</v>
      </c>
      <c r="H6" s="160">
        <v>3</v>
      </c>
      <c r="I6" s="160" t="s">
        <v>2</v>
      </c>
      <c r="J6" s="160">
        <v>2</v>
      </c>
      <c r="K6" s="91"/>
      <c r="L6" s="91"/>
      <c r="M6" s="91"/>
      <c r="N6" s="91"/>
    </row>
    <row r="7" spans="1:14">
      <c r="A7" s="167"/>
      <c r="B7" s="167"/>
      <c r="C7" s="167"/>
      <c r="D7" s="168"/>
      <c r="E7" s="160"/>
      <c r="F7" s="160"/>
      <c r="G7" s="160"/>
      <c r="H7" s="160"/>
      <c r="I7" s="160"/>
      <c r="J7" s="160"/>
      <c r="K7" s="91"/>
      <c r="L7" s="91"/>
      <c r="M7" s="91"/>
      <c r="N7" s="91"/>
    </row>
    <row r="8" spans="1:14">
      <c r="A8" s="167"/>
      <c r="B8" s="167"/>
      <c r="C8" s="167"/>
      <c r="D8" s="168"/>
      <c r="E8" s="160"/>
      <c r="F8" s="160"/>
      <c r="G8" s="160"/>
      <c r="H8" s="160"/>
      <c r="I8" s="160"/>
      <c r="J8" s="160"/>
      <c r="K8" s="91"/>
      <c r="L8" s="91"/>
      <c r="M8" s="91"/>
      <c r="N8" s="91"/>
    </row>
    <row r="9" spans="1:14">
      <c r="A9" s="167"/>
      <c r="B9" s="167"/>
      <c r="C9" s="167"/>
      <c r="D9" s="168"/>
      <c r="E9" s="160"/>
      <c r="F9" s="160"/>
      <c r="G9" s="160" t="s">
        <v>5</v>
      </c>
      <c r="H9" s="160">
        <v>2</v>
      </c>
      <c r="I9" s="160" t="s">
        <v>2</v>
      </c>
      <c r="J9" s="160">
        <v>2</v>
      </c>
      <c r="K9" s="91"/>
      <c r="L9" s="91"/>
      <c r="M9" s="91"/>
      <c r="N9" s="91"/>
    </row>
    <row r="10" spans="1:14">
      <c r="A10" s="167"/>
      <c r="B10" s="167"/>
      <c r="C10" s="167"/>
      <c r="D10" s="168"/>
      <c r="E10" s="160"/>
      <c r="F10" s="160"/>
      <c r="G10" s="160"/>
      <c r="H10" s="160"/>
      <c r="I10" s="160"/>
      <c r="J10" s="160"/>
      <c r="K10" s="91"/>
      <c r="L10" s="91"/>
      <c r="M10" s="91"/>
      <c r="N10" s="91"/>
    </row>
    <row r="11" spans="1:14">
      <c r="A11" s="167"/>
      <c r="B11" s="167"/>
      <c r="C11" s="167"/>
      <c r="D11" s="168"/>
      <c r="E11" s="160"/>
      <c r="F11" s="160"/>
      <c r="G11" s="160"/>
      <c r="H11" s="160"/>
      <c r="I11" s="160"/>
      <c r="J11" s="160"/>
      <c r="K11" s="91"/>
      <c r="L11" s="91"/>
      <c r="M11" s="91"/>
      <c r="N11" s="91"/>
    </row>
    <row r="12" spans="1:14">
      <c r="A12" s="167"/>
      <c r="B12" s="167"/>
      <c r="C12" s="167"/>
      <c r="D12" s="168"/>
      <c r="E12" s="160"/>
      <c r="F12" s="160"/>
      <c r="G12" s="160" t="s">
        <v>6</v>
      </c>
      <c r="H12" s="160">
        <v>1</v>
      </c>
      <c r="I12" s="160" t="s">
        <v>1</v>
      </c>
      <c r="J12" s="160">
        <v>3</v>
      </c>
      <c r="K12" s="91"/>
      <c r="L12" s="91"/>
      <c r="M12" s="91"/>
      <c r="N12" s="91"/>
    </row>
    <row r="13" spans="1:14">
      <c r="A13" s="167"/>
      <c r="B13" s="167"/>
      <c r="C13" s="167"/>
      <c r="D13" s="168"/>
      <c r="E13" s="160"/>
      <c r="F13" s="160"/>
      <c r="G13" s="160"/>
      <c r="H13" s="160"/>
      <c r="I13" s="160"/>
      <c r="J13" s="160"/>
      <c r="K13" s="91"/>
      <c r="L13" s="91"/>
      <c r="M13" s="91"/>
      <c r="N13" s="91"/>
    </row>
    <row r="14" spans="1:14">
      <c r="A14" s="167"/>
      <c r="B14" s="167"/>
      <c r="C14" s="167"/>
      <c r="D14" s="168"/>
      <c r="E14" s="160"/>
      <c r="F14" s="160"/>
      <c r="G14" s="160"/>
      <c r="H14" s="160"/>
      <c r="I14" s="160"/>
      <c r="J14" s="160"/>
      <c r="K14" s="91"/>
      <c r="L14" s="91"/>
      <c r="M14" s="91"/>
      <c r="N14" s="91"/>
    </row>
    <row r="15" spans="1:14">
      <c r="A15" s="167"/>
      <c r="B15" s="167"/>
      <c r="C15" s="167"/>
      <c r="D15" s="168"/>
      <c r="E15" s="160" t="s">
        <v>2</v>
      </c>
      <c r="F15" s="160">
        <v>2</v>
      </c>
      <c r="G15" s="160" t="s">
        <v>4</v>
      </c>
      <c r="H15" s="160">
        <v>3</v>
      </c>
      <c r="I15" s="160" t="s">
        <v>3</v>
      </c>
      <c r="J15" s="160">
        <v>1</v>
      </c>
      <c r="K15" s="91"/>
      <c r="L15" s="91"/>
      <c r="M15" s="91"/>
      <c r="N15" s="91"/>
    </row>
    <row r="16" spans="1:14">
      <c r="A16" s="167"/>
      <c r="B16" s="167"/>
      <c r="C16" s="167"/>
      <c r="D16" s="168"/>
      <c r="E16" s="160"/>
      <c r="F16" s="160"/>
      <c r="G16" s="160"/>
      <c r="H16" s="160"/>
      <c r="I16" s="160"/>
      <c r="J16" s="160"/>
      <c r="K16" s="91"/>
      <c r="L16" s="91"/>
      <c r="M16" s="91"/>
      <c r="N16" s="91"/>
    </row>
    <row r="17" spans="1:14">
      <c r="A17" s="167"/>
      <c r="B17" s="167"/>
      <c r="C17" s="167"/>
      <c r="D17" s="168"/>
      <c r="E17" s="160"/>
      <c r="F17" s="160"/>
      <c r="G17" s="160"/>
      <c r="H17" s="160"/>
      <c r="I17" s="160"/>
      <c r="J17" s="160"/>
      <c r="K17" s="91"/>
      <c r="L17" s="91"/>
      <c r="M17" s="91"/>
      <c r="N17" s="91"/>
    </row>
    <row r="18" spans="1:14">
      <c r="A18" s="167"/>
      <c r="B18" s="167"/>
      <c r="C18" s="167"/>
      <c r="D18" s="168"/>
      <c r="E18" s="160"/>
      <c r="F18" s="160"/>
      <c r="G18" s="160" t="s">
        <v>5</v>
      </c>
      <c r="H18" s="160">
        <v>2</v>
      </c>
      <c r="I18" s="160" t="s">
        <v>2</v>
      </c>
      <c r="J18" s="160">
        <v>2</v>
      </c>
      <c r="K18" s="91"/>
      <c r="L18" s="91"/>
      <c r="M18" s="91"/>
      <c r="N18" s="91"/>
    </row>
    <row r="19" spans="1:14">
      <c r="A19" s="167"/>
      <c r="B19" s="167"/>
      <c r="C19" s="167"/>
      <c r="D19" s="168"/>
      <c r="E19" s="160"/>
      <c r="F19" s="160"/>
      <c r="G19" s="160"/>
      <c r="H19" s="160"/>
      <c r="I19" s="160"/>
      <c r="J19" s="160"/>
      <c r="K19" s="91"/>
      <c r="L19" s="91"/>
      <c r="M19" s="91"/>
      <c r="N19" s="91"/>
    </row>
    <row r="20" spans="1:14">
      <c r="A20" s="167"/>
      <c r="B20" s="167"/>
      <c r="C20" s="167"/>
      <c r="D20" s="168"/>
      <c r="E20" s="160"/>
      <c r="F20" s="160"/>
      <c r="G20" s="160"/>
      <c r="H20" s="160"/>
      <c r="I20" s="160"/>
      <c r="J20" s="160"/>
      <c r="K20" s="91"/>
      <c r="L20" s="91"/>
      <c r="M20" s="91"/>
      <c r="N20" s="91"/>
    </row>
    <row r="21" spans="1:14">
      <c r="A21" s="167"/>
      <c r="B21" s="167"/>
      <c r="C21" s="167"/>
      <c r="D21" s="168"/>
      <c r="E21" s="160"/>
      <c r="F21" s="160"/>
      <c r="G21" s="160" t="s">
        <v>6</v>
      </c>
      <c r="H21" s="160">
        <v>1</v>
      </c>
      <c r="I21" s="160" t="s">
        <v>1</v>
      </c>
      <c r="J21" s="160">
        <v>3</v>
      </c>
      <c r="K21" s="91"/>
      <c r="L21" s="91"/>
      <c r="M21" s="91"/>
      <c r="N21" s="91"/>
    </row>
    <row r="22" spans="1:14">
      <c r="A22" s="167"/>
      <c r="B22" s="167"/>
      <c r="C22" s="167"/>
      <c r="D22" s="168"/>
      <c r="E22" s="160"/>
      <c r="F22" s="160"/>
      <c r="G22" s="160"/>
      <c r="H22" s="160"/>
      <c r="I22" s="160"/>
      <c r="J22" s="160"/>
      <c r="K22" s="91"/>
      <c r="L22" s="91"/>
      <c r="M22" s="91"/>
      <c r="N22" s="91"/>
    </row>
    <row r="23" spans="1:14">
      <c r="A23" s="167"/>
      <c r="B23" s="167"/>
      <c r="C23" s="167"/>
      <c r="D23" s="168"/>
      <c r="E23" s="160"/>
      <c r="F23" s="160"/>
      <c r="G23" s="160"/>
      <c r="H23" s="160"/>
      <c r="I23" s="160"/>
      <c r="J23" s="160"/>
      <c r="K23" s="91"/>
      <c r="L23" s="91"/>
      <c r="M23" s="91"/>
      <c r="N23" s="91"/>
    </row>
    <row r="24" spans="1:14">
      <c r="A24" s="167"/>
      <c r="B24" s="167"/>
      <c r="C24" s="167"/>
      <c r="D24" s="168"/>
      <c r="E24" s="160" t="s">
        <v>3</v>
      </c>
      <c r="F24" s="160">
        <v>1</v>
      </c>
      <c r="G24" s="160" t="s">
        <v>4</v>
      </c>
      <c r="H24" s="160">
        <v>3</v>
      </c>
      <c r="I24" s="160" t="s">
        <v>3</v>
      </c>
      <c r="J24" s="160">
        <v>1</v>
      </c>
      <c r="K24" s="91"/>
      <c r="L24" s="91"/>
      <c r="M24" s="91"/>
      <c r="N24" s="91"/>
    </row>
    <row r="25" spans="1:14">
      <c r="A25" s="167"/>
      <c r="B25" s="167"/>
      <c r="C25" s="167"/>
      <c r="D25" s="168"/>
      <c r="E25" s="160"/>
      <c r="F25" s="160"/>
      <c r="G25" s="160"/>
      <c r="H25" s="160"/>
      <c r="I25" s="160"/>
      <c r="J25" s="160"/>
      <c r="K25" s="91"/>
      <c r="L25" s="91"/>
      <c r="M25" s="91"/>
      <c r="N25" s="91"/>
    </row>
    <row r="26" spans="1:14">
      <c r="A26" s="167"/>
      <c r="B26" s="167"/>
      <c r="C26" s="167"/>
      <c r="D26" s="168"/>
      <c r="E26" s="160"/>
      <c r="F26" s="160"/>
      <c r="G26" s="160"/>
      <c r="H26" s="160"/>
      <c r="I26" s="160"/>
      <c r="J26" s="160"/>
      <c r="K26" s="91"/>
      <c r="L26" s="91"/>
      <c r="M26" s="91"/>
      <c r="N26" s="91"/>
    </row>
    <row r="27" spans="1:14">
      <c r="A27" s="167"/>
      <c r="B27" s="167"/>
      <c r="C27" s="167"/>
      <c r="D27" s="168"/>
      <c r="E27" s="160"/>
      <c r="F27" s="160"/>
      <c r="G27" s="160" t="s">
        <v>5</v>
      </c>
      <c r="H27" s="160">
        <v>2</v>
      </c>
      <c r="I27" s="160" t="s">
        <v>3</v>
      </c>
      <c r="J27" s="160">
        <v>1</v>
      </c>
      <c r="K27" s="91"/>
      <c r="L27" s="91"/>
      <c r="M27" s="91"/>
      <c r="N27" s="91"/>
    </row>
    <row r="28" spans="1:14">
      <c r="A28" s="167"/>
      <c r="B28" s="167"/>
      <c r="C28" s="167"/>
      <c r="D28" s="168"/>
      <c r="E28" s="160"/>
      <c r="F28" s="160"/>
      <c r="G28" s="160"/>
      <c r="H28" s="160"/>
      <c r="I28" s="160"/>
      <c r="J28" s="160"/>
      <c r="K28" s="91"/>
      <c r="L28" s="91"/>
      <c r="M28" s="91"/>
      <c r="N28" s="91"/>
    </row>
    <row r="29" spans="1:14">
      <c r="A29" s="167"/>
      <c r="B29" s="167"/>
      <c r="C29" s="167"/>
      <c r="D29" s="168"/>
      <c r="E29" s="160"/>
      <c r="F29" s="160"/>
      <c r="G29" s="160"/>
      <c r="H29" s="160"/>
      <c r="I29" s="160"/>
      <c r="J29" s="160"/>
      <c r="K29" s="91"/>
      <c r="L29" s="91"/>
      <c r="M29" s="91"/>
      <c r="N29" s="91"/>
    </row>
    <row r="30" spans="1:14">
      <c r="A30" s="167"/>
      <c r="B30" s="167"/>
      <c r="C30" s="167"/>
      <c r="D30" s="168"/>
      <c r="E30" s="160"/>
      <c r="F30" s="160"/>
      <c r="G30" s="160" t="s">
        <v>6</v>
      </c>
      <c r="H30" s="160">
        <v>1</v>
      </c>
      <c r="I30" s="160" t="s">
        <v>1</v>
      </c>
      <c r="J30" s="160">
        <v>3</v>
      </c>
      <c r="K30" s="91"/>
      <c r="L30" s="91"/>
      <c r="M30" s="91"/>
      <c r="N30" s="91"/>
    </row>
    <row r="31" spans="1:14">
      <c r="A31" s="167"/>
      <c r="B31" s="167"/>
      <c r="C31" s="167"/>
      <c r="D31" s="168"/>
      <c r="E31" s="160"/>
      <c r="F31" s="160"/>
      <c r="G31" s="160"/>
      <c r="H31" s="160"/>
      <c r="I31" s="160"/>
      <c r="J31" s="160"/>
      <c r="K31" s="91"/>
      <c r="L31" s="91"/>
      <c r="M31" s="91"/>
      <c r="N31" s="91"/>
    </row>
    <row r="32" spans="1:14">
      <c r="A32" s="167"/>
      <c r="B32" s="167"/>
      <c r="C32" s="167"/>
      <c r="D32" s="168"/>
      <c r="E32" s="160"/>
      <c r="F32" s="160"/>
      <c r="G32" s="160"/>
      <c r="H32" s="160"/>
      <c r="I32" s="160"/>
      <c r="J32" s="160"/>
      <c r="K32" s="91"/>
      <c r="L32" s="91"/>
      <c r="M32" s="91"/>
      <c r="N32" s="91"/>
    </row>
    <row r="33" spans="1:17" ht="30" customHeight="1">
      <c r="A33" s="88" t="s">
        <v>432</v>
      </c>
      <c r="C33" s="89" t="s">
        <v>433</v>
      </c>
      <c r="D33" s="88" t="s">
        <v>434</v>
      </c>
      <c r="E33" s="89"/>
      <c r="F33" s="88"/>
      <c r="G33" s="89"/>
      <c r="H33" s="104"/>
      <c r="I33" s="89"/>
      <c r="J33" s="89"/>
      <c r="K33" s="88"/>
      <c r="L33" s="88"/>
      <c r="M33" s="88"/>
      <c r="N33" s="89"/>
    </row>
    <row r="34" spans="1:17" ht="15.9" customHeight="1">
      <c r="A34" s="88" t="s">
        <v>435</v>
      </c>
      <c r="C34" s="89" t="s">
        <v>433</v>
      </c>
      <c r="D34" s="88" t="s">
        <v>436</v>
      </c>
      <c r="E34" s="89"/>
      <c r="F34" s="88"/>
      <c r="G34" s="89"/>
      <c r="H34" s="104"/>
      <c r="I34" s="89"/>
      <c r="J34" s="89"/>
      <c r="K34" s="88"/>
      <c r="L34" s="88"/>
      <c r="M34" s="88"/>
      <c r="N34" s="89"/>
    </row>
    <row r="35" spans="1:17" ht="15.9" customHeight="1">
      <c r="A35" s="88" t="s">
        <v>437</v>
      </c>
      <c r="C35" s="89" t="s">
        <v>433</v>
      </c>
      <c r="D35" s="88" t="s">
        <v>438</v>
      </c>
      <c r="E35" s="89"/>
      <c r="F35" s="88"/>
      <c r="G35" s="89"/>
      <c r="H35" s="104"/>
      <c r="I35" s="89"/>
      <c r="J35" s="89"/>
      <c r="K35" s="88"/>
      <c r="L35" s="88"/>
      <c r="M35" s="88"/>
      <c r="N35" s="89"/>
    </row>
    <row r="36" spans="1:17" ht="15.9" customHeight="1">
      <c r="A36" s="88" t="s">
        <v>7</v>
      </c>
      <c r="C36" s="89" t="s">
        <v>433</v>
      </c>
      <c r="D36" s="88" t="s">
        <v>448</v>
      </c>
      <c r="E36" s="89"/>
      <c r="F36" s="88"/>
      <c r="G36" s="89"/>
      <c r="H36" s="104"/>
      <c r="I36" s="89"/>
      <c r="J36" s="89"/>
      <c r="K36" s="88"/>
      <c r="L36" s="88"/>
      <c r="M36" s="88"/>
      <c r="N36" s="89"/>
    </row>
    <row r="37" spans="1:17" ht="15.9" customHeight="1">
      <c r="B37" s="88"/>
      <c r="C37" s="89"/>
      <c r="D37" s="88"/>
      <c r="E37" s="88"/>
      <c r="F37" s="89"/>
      <c r="G37" s="88"/>
      <c r="H37" s="89"/>
      <c r="I37" s="88"/>
      <c r="J37" s="89"/>
      <c r="K37" s="88"/>
      <c r="L37" s="89"/>
      <c r="M37" s="89"/>
      <c r="N37" s="89"/>
    </row>
    <row r="38" spans="1:17" s="86" customFormat="1" ht="30" customHeight="1">
      <c r="A38" s="98"/>
      <c r="B38" s="170" t="s">
        <v>440</v>
      </c>
      <c r="C38" s="171"/>
      <c r="D38" s="172"/>
      <c r="E38" s="99">
        <v>1</v>
      </c>
      <c r="F38" s="189" t="s">
        <v>441</v>
      </c>
      <c r="G38" s="190"/>
      <c r="H38" s="190"/>
      <c r="I38" s="190"/>
      <c r="J38" s="190"/>
      <c r="K38" s="190"/>
      <c r="L38" s="191"/>
      <c r="M38" s="160" t="s">
        <v>1</v>
      </c>
      <c r="N38" s="160"/>
      <c r="Q38" s="87"/>
    </row>
    <row r="39" spans="1:17" s="86" customFormat="1" ht="30" customHeight="1">
      <c r="A39" s="98"/>
      <c r="B39" s="173"/>
      <c r="C39" s="174"/>
      <c r="D39" s="175"/>
      <c r="E39" s="99">
        <v>2</v>
      </c>
      <c r="F39" s="189" t="s">
        <v>442</v>
      </c>
      <c r="G39" s="190"/>
      <c r="H39" s="190"/>
      <c r="I39" s="190"/>
      <c r="J39" s="190"/>
      <c r="K39" s="190"/>
      <c r="L39" s="191"/>
      <c r="M39" s="160" t="s">
        <v>3</v>
      </c>
      <c r="N39" s="160"/>
      <c r="Q39" s="87"/>
    </row>
    <row r="40" spans="1:17" s="86" customFormat="1" ht="30" customHeight="1">
      <c r="A40" s="98"/>
      <c r="B40" s="173"/>
      <c r="C40" s="174"/>
      <c r="D40" s="175"/>
      <c r="E40" s="99">
        <v>3</v>
      </c>
      <c r="F40" s="189" t="s">
        <v>443</v>
      </c>
      <c r="G40" s="190"/>
      <c r="H40" s="190"/>
      <c r="I40" s="190"/>
      <c r="J40" s="190"/>
      <c r="K40" s="190"/>
      <c r="L40" s="191"/>
      <c r="M40" s="160" t="s">
        <v>2</v>
      </c>
      <c r="N40" s="160"/>
      <c r="Q40" s="87"/>
    </row>
    <row r="41" spans="1:17" s="86" customFormat="1" ht="30" customHeight="1">
      <c r="A41" s="98"/>
      <c r="B41" s="173"/>
      <c r="C41" s="174"/>
      <c r="D41" s="175"/>
      <c r="E41" s="99">
        <v>4</v>
      </c>
      <c r="F41" s="189" t="s">
        <v>444</v>
      </c>
      <c r="G41" s="190"/>
      <c r="H41" s="190"/>
      <c r="I41" s="190"/>
      <c r="J41" s="190"/>
      <c r="K41" s="190"/>
      <c r="L41" s="191"/>
      <c r="M41" s="160" t="s">
        <v>3</v>
      </c>
      <c r="N41" s="160"/>
      <c r="Q41" s="87"/>
    </row>
    <row r="42" spans="1:17" s="86" customFormat="1" ht="30" customHeight="1">
      <c r="A42" s="98"/>
      <c r="B42" s="176"/>
      <c r="C42" s="177"/>
      <c r="D42" s="178"/>
      <c r="E42" s="99">
        <v>5</v>
      </c>
      <c r="F42" s="189" t="s">
        <v>445</v>
      </c>
      <c r="G42" s="190"/>
      <c r="H42" s="190"/>
      <c r="I42" s="190"/>
      <c r="J42" s="190"/>
      <c r="K42" s="190"/>
      <c r="L42" s="191"/>
      <c r="M42" s="160" t="s">
        <v>2</v>
      </c>
      <c r="N42" s="160"/>
      <c r="Q42" s="87"/>
    </row>
  </sheetData>
  <mergeCells count="63">
    <mergeCell ref="A1:N1"/>
    <mergeCell ref="A2:N2"/>
    <mergeCell ref="A3:N3"/>
    <mergeCell ref="M4:N4"/>
    <mergeCell ref="B5:D5"/>
    <mergeCell ref="E5:F5"/>
    <mergeCell ref="G5:H5"/>
    <mergeCell ref="I5:J5"/>
    <mergeCell ref="K5:L5"/>
    <mergeCell ref="G12:G14"/>
    <mergeCell ref="H12:H14"/>
    <mergeCell ref="I12:I14"/>
    <mergeCell ref="J12:J14"/>
    <mergeCell ref="A6:D32"/>
    <mergeCell ref="E6:E14"/>
    <mergeCell ref="F6:F14"/>
    <mergeCell ref="G6:G8"/>
    <mergeCell ref="H6:H8"/>
    <mergeCell ref="I6:I8"/>
    <mergeCell ref="E15:E23"/>
    <mergeCell ref="F15:F23"/>
    <mergeCell ref="G15:G17"/>
    <mergeCell ref="H15:H17"/>
    <mergeCell ref="J6:J8"/>
    <mergeCell ref="G9:G11"/>
    <mergeCell ref="H9:H11"/>
    <mergeCell ref="I9:I11"/>
    <mergeCell ref="J9:J11"/>
    <mergeCell ref="I15:I17"/>
    <mergeCell ref="J15:J17"/>
    <mergeCell ref="J18:J20"/>
    <mergeCell ref="G21:G23"/>
    <mergeCell ref="H21:H23"/>
    <mergeCell ref="I21:I23"/>
    <mergeCell ref="J21:J23"/>
    <mergeCell ref="E24:E32"/>
    <mergeCell ref="F24:F32"/>
    <mergeCell ref="G30:G32"/>
    <mergeCell ref="I30:I32"/>
    <mergeCell ref="G18:G20"/>
    <mergeCell ref="H18:H20"/>
    <mergeCell ref="I18:I20"/>
    <mergeCell ref="G27:G29"/>
    <mergeCell ref="H27:H29"/>
    <mergeCell ref="I27:I29"/>
    <mergeCell ref="G24:G26"/>
    <mergeCell ref="H24:H26"/>
    <mergeCell ref="H30:H32"/>
    <mergeCell ref="I24:I26"/>
    <mergeCell ref="B38:D42"/>
    <mergeCell ref="F38:L38"/>
    <mergeCell ref="M38:N38"/>
    <mergeCell ref="F39:L39"/>
    <mergeCell ref="M39:N39"/>
    <mergeCell ref="F40:L40"/>
    <mergeCell ref="M40:N40"/>
    <mergeCell ref="F41:L41"/>
    <mergeCell ref="M41:N41"/>
    <mergeCell ref="J30:J32"/>
    <mergeCell ref="F42:L42"/>
    <mergeCell ref="M42:N42"/>
    <mergeCell ref="J24:J26"/>
    <mergeCell ref="J27:J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zoomScale="110" zoomScaleNormal="110" workbookViewId="0">
      <pane ySplit="1" topLeftCell="A2" activePane="bottomLeft" state="frozen"/>
      <selection activeCell="P28" sqref="P28"/>
      <selection pane="bottomLeft" activeCell="A2" sqref="A2"/>
    </sheetView>
  </sheetViews>
  <sheetFormatPr defaultColWidth="17.88671875" defaultRowHeight="12"/>
  <cols>
    <col min="1" max="1" width="7.5546875" style="2" customWidth="1"/>
    <col min="2" max="2" width="18.88671875" style="3" bestFit="1" customWidth="1"/>
    <col min="3" max="4" width="18.5546875" style="4" customWidth="1"/>
    <col min="5" max="5" width="21.44140625" style="4" bestFit="1" customWidth="1"/>
    <col min="6" max="16384" width="17.88671875" style="1"/>
  </cols>
  <sheetData>
    <row r="1" spans="1:9" s="54" customFormat="1" ht="15" customHeight="1">
      <c r="A1" s="149" t="s">
        <v>106</v>
      </c>
      <c r="B1" s="55" t="s">
        <v>8</v>
      </c>
      <c r="C1" s="55" t="s">
        <v>27</v>
      </c>
      <c r="D1" s="55" t="s">
        <v>28</v>
      </c>
      <c r="E1" s="55" t="s">
        <v>29</v>
      </c>
      <c r="F1" s="55"/>
      <c r="G1" s="55"/>
      <c r="H1" s="55"/>
      <c r="I1" s="55"/>
    </row>
    <row r="2" spans="1:9" s="8" customFormat="1" ht="11.4">
      <c r="A2" s="14"/>
      <c r="B2" s="15"/>
      <c r="C2" s="180" t="s">
        <v>370</v>
      </c>
      <c r="D2" s="180"/>
      <c r="E2" s="180"/>
      <c r="F2" s="7"/>
      <c r="G2" s="7"/>
      <c r="H2" s="7"/>
    </row>
    <row r="3" spans="1:9" ht="48">
      <c r="A3" s="56" t="s">
        <v>108</v>
      </c>
      <c r="B3" s="56" t="s">
        <v>9</v>
      </c>
      <c r="C3" s="66" t="s">
        <v>100</v>
      </c>
      <c r="D3" s="57" t="s">
        <v>99</v>
      </c>
      <c r="E3" s="84" t="s">
        <v>98</v>
      </c>
      <c r="F3" s="21"/>
      <c r="G3" s="21"/>
      <c r="H3" s="21"/>
      <c r="I3" s="21"/>
    </row>
    <row r="4" spans="1:9" ht="36">
      <c r="A4" s="6" t="s">
        <v>109</v>
      </c>
      <c r="B4" s="6" t="s">
        <v>10</v>
      </c>
      <c r="C4" s="11" t="s">
        <v>102</v>
      </c>
      <c r="D4" s="16" t="s">
        <v>104</v>
      </c>
      <c r="E4" s="83" t="s">
        <v>103</v>
      </c>
    </row>
    <row r="5" spans="1:9" ht="96">
      <c r="A5" s="5" t="s">
        <v>116</v>
      </c>
      <c r="B5" s="10" t="s">
        <v>14</v>
      </c>
      <c r="C5" s="11" t="s">
        <v>97</v>
      </c>
      <c r="D5" s="11" t="s">
        <v>96</v>
      </c>
      <c r="E5" s="16" t="s">
        <v>95</v>
      </c>
      <c r="F5" s="21"/>
      <c r="G5" s="21"/>
      <c r="H5" s="21"/>
      <c r="I5" s="21"/>
    </row>
    <row r="6" spans="1:9" ht="60">
      <c r="A6" s="5" t="s">
        <v>118</v>
      </c>
      <c r="B6" s="10" t="s">
        <v>76</v>
      </c>
      <c r="C6" s="16" t="s">
        <v>94</v>
      </c>
      <c r="D6" s="11" t="s">
        <v>93</v>
      </c>
      <c r="E6" s="11" t="s">
        <v>92</v>
      </c>
      <c r="F6" s="21"/>
      <c r="G6" s="21"/>
      <c r="H6" s="21"/>
      <c r="I6" s="21"/>
    </row>
    <row r="7" spans="1:9" ht="72">
      <c r="A7" s="5" t="s">
        <v>112</v>
      </c>
      <c r="B7" s="10" t="s">
        <v>11</v>
      </c>
      <c r="C7" s="11" t="s">
        <v>91</v>
      </c>
      <c r="D7" s="16" t="s">
        <v>90</v>
      </c>
      <c r="E7" s="11" t="s">
        <v>89</v>
      </c>
      <c r="F7" s="21"/>
      <c r="G7" s="21"/>
      <c r="H7" s="21"/>
      <c r="I7" s="21"/>
    </row>
    <row r="8" spans="1:9" ht="48">
      <c r="A8" s="5" t="s">
        <v>121</v>
      </c>
      <c r="B8" s="10" t="s">
        <v>15</v>
      </c>
      <c r="C8" s="11" t="s">
        <v>88</v>
      </c>
      <c r="D8" s="16" t="s">
        <v>87</v>
      </c>
      <c r="E8" s="11" t="s">
        <v>86</v>
      </c>
      <c r="F8" s="21"/>
      <c r="G8" s="21"/>
      <c r="H8" s="21"/>
      <c r="I8" s="21"/>
    </row>
    <row r="9" spans="1:9" ht="60">
      <c r="A9" s="5" t="s">
        <v>380</v>
      </c>
      <c r="B9" s="10" t="s">
        <v>16</v>
      </c>
      <c r="C9" s="11" t="s">
        <v>85</v>
      </c>
      <c r="D9" s="16" t="s">
        <v>84</v>
      </c>
      <c r="E9" s="11" t="s">
        <v>83</v>
      </c>
      <c r="F9" s="21"/>
      <c r="G9" s="21"/>
      <c r="H9" s="21"/>
      <c r="I9" s="21"/>
    </row>
    <row r="10" spans="1:9" ht="108">
      <c r="A10" s="5" t="s">
        <v>117</v>
      </c>
      <c r="B10" s="10" t="s">
        <v>418</v>
      </c>
      <c r="C10" s="11" t="s">
        <v>82</v>
      </c>
      <c r="D10" s="16" t="s">
        <v>81</v>
      </c>
      <c r="E10" s="11" t="s">
        <v>80</v>
      </c>
      <c r="F10" s="58"/>
      <c r="G10" s="21"/>
      <c r="H10" s="21"/>
      <c r="I10" s="21"/>
    </row>
    <row r="11" spans="1:9" ht="120">
      <c r="A11" s="5" t="s">
        <v>368</v>
      </c>
      <c r="B11" s="10" t="s">
        <v>75</v>
      </c>
      <c r="C11" s="16" t="s">
        <v>79</v>
      </c>
      <c r="D11" s="11" t="s">
        <v>78</v>
      </c>
      <c r="E11" s="11" t="s">
        <v>77</v>
      </c>
      <c r="F11" s="21"/>
      <c r="G11" s="21"/>
      <c r="H11" s="21"/>
      <c r="I11" s="21"/>
    </row>
  </sheetData>
  <mergeCells count="1">
    <mergeCell ref="C2:E2"/>
  </mergeCells>
  <printOptions horizontalCentered="1"/>
  <pageMargins left="0.25" right="0.25" top="0.5" bottom="0.5" header="0.5" footer="0.5"/>
  <pageSetup scale="70" fitToHeight="0" orientation="landscape" horizontalDpi="4294967293" verticalDpi="1200" r:id="rId1"/>
  <rowBreaks count="1" manualBreakCount="1">
    <brk id="4"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5"/>
  <sheetViews>
    <sheetView showGridLines="0" zoomScale="70" zoomScaleNormal="70" workbookViewId="0">
      <pane ySplit="1" topLeftCell="A2" activePane="bottomLeft" state="frozen"/>
      <selection activeCell="P28" sqref="P28"/>
      <selection pane="bottomLeft" activeCell="C2" sqref="C2"/>
    </sheetView>
  </sheetViews>
  <sheetFormatPr defaultColWidth="9.109375" defaultRowHeight="12"/>
  <cols>
    <col min="1" max="2" width="9.109375" style="21"/>
    <col min="3" max="3" width="23.5546875" style="52" customWidth="1"/>
    <col min="4" max="6" width="25.5546875" style="52" customWidth="1"/>
    <col min="7" max="7" width="10.44140625" style="65" bestFit="1" customWidth="1"/>
    <col min="8" max="9" width="42.44140625" style="52" customWidth="1"/>
    <col min="10" max="16384" width="9.109375" style="21"/>
  </cols>
  <sheetData>
    <row r="1" spans="1:9" ht="14.1" customHeight="1" thickBot="1">
      <c r="A1" s="106" t="s">
        <v>106</v>
      </c>
      <c r="B1" s="106" t="s">
        <v>460</v>
      </c>
      <c r="C1" s="107" t="s">
        <v>131</v>
      </c>
      <c r="D1" s="109" t="s">
        <v>143</v>
      </c>
      <c r="E1" s="109" t="s">
        <v>144</v>
      </c>
      <c r="F1" s="109" t="s">
        <v>145</v>
      </c>
      <c r="G1" s="110" t="s">
        <v>146</v>
      </c>
      <c r="H1" s="109" t="s">
        <v>147</v>
      </c>
      <c r="I1" s="109" t="s">
        <v>452</v>
      </c>
    </row>
    <row r="2" spans="1:9" ht="96.6" thickBot="1">
      <c r="A2" s="21" t="str">
        <f>LEFT(B2, 2)</f>
        <v>CB</v>
      </c>
      <c r="B2" s="59" t="s">
        <v>148</v>
      </c>
      <c r="C2" s="40" t="s">
        <v>249</v>
      </c>
      <c r="D2" s="36" t="s">
        <v>392</v>
      </c>
      <c r="E2" s="41" t="s">
        <v>393</v>
      </c>
      <c r="F2" s="40" t="s">
        <v>409</v>
      </c>
      <c r="G2" s="60">
        <v>2</v>
      </c>
      <c r="H2" s="40"/>
      <c r="I2" s="40"/>
    </row>
    <row r="3" spans="1:9" ht="144.6" thickBot="1">
      <c r="A3" s="21" t="str">
        <f t="shared" ref="A3:A15" si="0">LEFT(B3, 2)</f>
        <v>CB</v>
      </c>
      <c r="B3" s="61" t="s">
        <v>150</v>
      </c>
      <c r="C3" s="36" t="s">
        <v>335</v>
      </c>
      <c r="D3" s="37" t="s">
        <v>383</v>
      </c>
      <c r="E3" s="36" t="s">
        <v>384</v>
      </c>
      <c r="F3" s="40" t="s">
        <v>385</v>
      </c>
      <c r="G3" s="60">
        <v>3</v>
      </c>
      <c r="H3" s="40"/>
      <c r="I3" s="40"/>
    </row>
    <row r="4" spans="1:9" ht="48.6" thickBot="1">
      <c r="A4" s="21" t="str">
        <f t="shared" si="0"/>
        <v>CB</v>
      </c>
      <c r="B4" s="61" t="s">
        <v>153</v>
      </c>
      <c r="C4" s="36" t="s">
        <v>336</v>
      </c>
      <c r="D4" s="37" t="s">
        <v>386</v>
      </c>
      <c r="E4" s="36" t="s">
        <v>378</v>
      </c>
      <c r="F4" s="40" t="s">
        <v>379</v>
      </c>
      <c r="G4" s="60">
        <v>3</v>
      </c>
      <c r="H4" s="40"/>
      <c r="I4" s="40"/>
    </row>
    <row r="5" spans="1:9" ht="36.6" thickBot="1">
      <c r="A5" s="21" t="str">
        <f t="shared" si="0"/>
        <v>CB</v>
      </c>
      <c r="B5" s="61" t="s">
        <v>158</v>
      </c>
      <c r="C5" s="36" t="s">
        <v>337</v>
      </c>
      <c r="D5" s="37" t="s">
        <v>338</v>
      </c>
      <c r="E5" s="36" t="s">
        <v>339</v>
      </c>
      <c r="F5" s="40" t="s">
        <v>340</v>
      </c>
      <c r="G5" s="60">
        <v>3</v>
      </c>
      <c r="H5" s="40"/>
      <c r="I5" s="40"/>
    </row>
    <row r="6" spans="1:9" ht="48.6" thickBot="1">
      <c r="A6" s="21" t="str">
        <f t="shared" si="0"/>
        <v>CB</v>
      </c>
      <c r="B6" s="61" t="s">
        <v>168</v>
      </c>
      <c r="C6" s="36" t="s">
        <v>311</v>
      </c>
      <c r="D6" s="37" t="s">
        <v>312</v>
      </c>
      <c r="E6" s="36" t="s">
        <v>313</v>
      </c>
      <c r="F6" s="40" t="s">
        <v>314</v>
      </c>
      <c r="G6" s="60">
        <v>3</v>
      </c>
      <c r="H6" s="40"/>
      <c r="I6" s="40"/>
    </row>
    <row r="7" spans="1:9" ht="120.6" thickBot="1">
      <c r="A7" s="21" t="str">
        <f t="shared" si="0"/>
        <v>CB</v>
      </c>
      <c r="B7" s="61" t="s">
        <v>347</v>
      </c>
      <c r="C7" s="36" t="s">
        <v>414</v>
      </c>
      <c r="D7" s="37" t="s">
        <v>416</v>
      </c>
      <c r="E7" s="36" t="s">
        <v>415</v>
      </c>
      <c r="F7" s="40" t="s">
        <v>417</v>
      </c>
      <c r="G7" s="60">
        <v>3</v>
      </c>
      <c r="H7" s="40"/>
      <c r="I7" s="40"/>
    </row>
    <row r="8" spans="1:9" ht="60.6" thickBot="1">
      <c r="A8" s="21" t="str">
        <f t="shared" si="0"/>
        <v>CB</v>
      </c>
      <c r="B8" s="61" t="s">
        <v>173</v>
      </c>
      <c r="C8" s="36" t="s">
        <v>315</v>
      </c>
      <c r="D8" s="51" t="s">
        <v>316</v>
      </c>
      <c r="E8" s="36" t="s">
        <v>387</v>
      </c>
      <c r="F8" s="40" t="s">
        <v>388</v>
      </c>
      <c r="G8" s="60">
        <v>3</v>
      </c>
      <c r="H8" s="40"/>
      <c r="I8" s="40"/>
    </row>
    <row r="9" spans="1:9" ht="84.6" thickBot="1">
      <c r="A9" s="21" t="str">
        <f t="shared" si="0"/>
        <v>NR</v>
      </c>
      <c r="B9" s="62" t="s">
        <v>349</v>
      </c>
      <c r="C9" s="23" t="s">
        <v>389</v>
      </c>
      <c r="D9" s="24" t="s">
        <v>390</v>
      </c>
      <c r="E9" s="23" t="s">
        <v>407</v>
      </c>
      <c r="F9" s="23" t="s">
        <v>391</v>
      </c>
      <c r="G9" s="63">
        <v>3</v>
      </c>
      <c r="H9" s="23"/>
      <c r="I9" s="23"/>
    </row>
    <row r="10" spans="1:9" ht="84.6" thickBot="1">
      <c r="A10" s="21" t="str">
        <f t="shared" si="0"/>
        <v>HR</v>
      </c>
      <c r="B10" s="62" t="s">
        <v>200</v>
      </c>
      <c r="C10" s="23" t="s">
        <v>310</v>
      </c>
      <c r="D10" s="24" t="s">
        <v>408</v>
      </c>
      <c r="E10" s="23" t="s">
        <v>308</v>
      </c>
      <c r="F10" s="23" t="s">
        <v>309</v>
      </c>
      <c r="G10" s="63">
        <v>3</v>
      </c>
      <c r="H10" s="29"/>
      <c r="I10" s="29"/>
    </row>
    <row r="11" spans="1:9" ht="96.6" thickBot="1">
      <c r="A11" s="21" t="str">
        <f t="shared" si="0"/>
        <v>FC</v>
      </c>
      <c r="B11" s="59" t="s">
        <v>118</v>
      </c>
      <c r="C11" s="40" t="s">
        <v>394</v>
      </c>
      <c r="D11" s="64" t="s">
        <v>395</v>
      </c>
      <c r="E11" s="40" t="s">
        <v>396</v>
      </c>
      <c r="F11" s="40" t="s">
        <v>397</v>
      </c>
      <c r="G11" s="60" t="s">
        <v>427</v>
      </c>
      <c r="H11" s="40"/>
      <c r="I11" s="40"/>
    </row>
    <row r="12" spans="1:9" ht="84.6" thickBot="1">
      <c r="A12" s="21" t="str">
        <f t="shared" si="0"/>
        <v>EB</v>
      </c>
      <c r="B12" s="59" t="s">
        <v>210</v>
      </c>
      <c r="C12" s="40" t="s">
        <v>341</v>
      </c>
      <c r="D12" s="64" t="s">
        <v>398</v>
      </c>
      <c r="E12" s="40" t="s">
        <v>399</v>
      </c>
      <c r="F12" s="40" t="s">
        <v>400</v>
      </c>
      <c r="G12" s="60">
        <v>3</v>
      </c>
      <c r="H12" s="40"/>
      <c r="I12" s="40"/>
    </row>
    <row r="13" spans="1:9" ht="72.599999999999994" thickBot="1">
      <c r="A13" s="21" t="str">
        <f t="shared" si="0"/>
        <v>FT</v>
      </c>
      <c r="B13" s="59" t="s">
        <v>358</v>
      </c>
      <c r="C13" s="40" t="s">
        <v>310</v>
      </c>
      <c r="D13" s="64" t="s">
        <v>401</v>
      </c>
      <c r="E13" s="40" t="s">
        <v>402</v>
      </c>
      <c r="F13" s="40" t="s">
        <v>403</v>
      </c>
      <c r="G13" s="60">
        <v>3</v>
      </c>
      <c r="H13" s="40"/>
      <c r="I13" s="40"/>
    </row>
    <row r="14" spans="1:9" ht="84.6" thickBot="1">
      <c r="A14" s="21" t="str">
        <f t="shared" si="0"/>
        <v>OF</v>
      </c>
      <c r="B14" s="59" t="s">
        <v>369</v>
      </c>
      <c r="C14" s="40" t="s">
        <v>310</v>
      </c>
      <c r="D14" s="64" t="s">
        <v>342</v>
      </c>
      <c r="E14" s="40" t="s">
        <v>343</v>
      </c>
      <c r="F14" s="40" t="s">
        <v>344</v>
      </c>
      <c r="G14" s="60">
        <v>3</v>
      </c>
      <c r="H14" s="40"/>
      <c r="I14" s="40"/>
    </row>
    <row r="15" spans="1:9" ht="72.599999999999994" thickBot="1">
      <c r="A15" s="21" t="str">
        <f t="shared" si="0"/>
        <v>CB</v>
      </c>
      <c r="B15" s="59" t="s">
        <v>381</v>
      </c>
      <c r="C15" s="40" t="s">
        <v>310</v>
      </c>
      <c r="D15" s="64" t="s">
        <v>404</v>
      </c>
      <c r="E15" s="40" t="s">
        <v>405</v>
      </c>
      <c r="F15" s="40" t="s">
        <v>406</v>
      </c>
      <c r="G15" s="60" t="s">
        <v>427</v>
      </c>
      <c r="H15" s="40" t="s">
        <v>420</v>
      </c>
      <c r="I15" s="40" t="s">
        <v>420</v>
      </c>
    </row>
  </sheetData>
  <printOptions horizontalCentered="1"/>
  <pageMargins left="0.25" right="0.25" top="0.25" bottom="0.5" header="0.25" footer="0.25"/>
  <pageSetup scale="8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BSA AML Risk Matrix</vt:lpstr>
      <vt:lpstr>BSA-AML Assessment Basis</vt:lpstr>
      <vt:lpstr>BSA-AML Control</vt:lpstr>
      <vt:lpstr>BSA-UI</vt:lpstr>
      <vt:lpstr>OFAC Risk Matrix</vt:lpstr>
      <vt:lpstr>OFAC Assessment Basis</vt:lpstr>
      <vt:lpstr>OFAC Control</vt:lpstr>
      <vt:lpstr>'BSA-AML Assessment Basis'!Print_Area</vt:lpstr>
      <vt:lpstr>'BSA-AML Control'!Print_Area</vt:lpstr>
      <vt:lpstr>'OFAC Assessment Basis'!Print_Area</vt:lpstr>
      <vt:lpstr>'OFAC Control'!Print_Area</vt:lpstr>
      <vt:lpstr>'BSA-AML Assessment Basis'!Print_Titles</vt:lpstr>
      <vt:lpstr>'BSA-AML Control'!Print_Titles</vt:lpstr>
      <vt:lpstr>'OFAC Assessment Basis'!Print_Titles</vt:lpstr>
      <vt:lpstr>'OFAC Control'!Print_Titles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Vice President, BSA Officer</dc:title>
  <dc:creator>Jason E. Wallace</dc:creator>
  <cp:lastModifiedBy>Usman Haider</cp:lastModifiedBy>
  <cp:lastPrinted>2015-01-22T22:20:42Z</cp:lastPrinted>
  <dcterms:created xsi:type="dcterms:W3CDTF">2014-10-26T05:36:55Z</dcterms:created>
  <dcterms:modified xsi:type="dcterms:W3CDTF">2023-09-28T14:40:51Z</dcterms:modified>
</cp:coreProperties>
</file>