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Thesis/Code/MutualInfo/QEC_MI_MonteCarlo/"/>
    </mc:Choice>
  </mc:AlternateContent>
  <xr:revisionPtr revIDLastSave="351" documentId="11_F25DC773A252ABDACC1048BDC11F63425BDE58E3" xr6:coauthVersionLast="47" xr6:coauthVersionMax="47" xr10:uidLastSave="{36CF9C8E-6026-465C-B5CD-C7FEC1F152A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C12" i="1"/>
  <c r="B12" i="1"/>
  <c r="F10" i="1"/>
  <c r="A15" i="1"/>
  <c r="D10" i="1" s="1"/>
  <c r="A7" i="1"/>
  <c r="A6" i="1"/>
  <c r="A5" i="1"/>
  <c r="A4" i="1"/>
  <c r="A3" i="1"/>
  <c r="E10" i="1" l="1"/>
  <c r="B10" i="1"/>
  <c r="C10" i="1"/>
</calcChain>
</file>

<file path=xl/sharedStrings.xml><?xml version="1.0" encoding="utf-8"?>
<sst xmlns="http://schemas.openxmlformats.org/spreadsheetml/2006/main" count="34" uniqueCount="14">
  <si>
    <t>L=2</t>
  </si>
  <si>
    <t>L=3</t>
  </si>
  <si>
    <t>L=4</t>
  </si>
  <si>
    <t>Analytic</t>
  </si>
  <si>
    <t>H(E)</t>
  </si>
  <si>
    <t>H(S)</t>
  </si>
  <si>
    <t>H(EC)</t>
  </si>
  <si>
    <t>H(S,EC)</t>
  </si>
  <si>
    <t>I(S;EC)</t>
  </si>
  <si>
    <t>I</t>
  </si>
  <si>
    <t>1 bit Hb(p)</t>
  </si>
  <si>
    <t>L=5</t>
  </si>
  <si>
    <t>L=6</t>
  </si>
  <si>
    <t>Number of possible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</si>
</sst>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</c:numLit>
          </c:xVal>
          <c:yVal>
            <c:numRef>
              <c:f>(Sheet1!$V$6,Sheet1!$X$6,Sheet1!$Z$6)</c:f>
              <c:numCache>
                <c:formatCode>General</c:formatCode>
                <c:ptCount val="3"/>
                <c:pt idx="0">
                  <c:v>0.273615953507439</c:v>
                </c:pt>
                <c:pt idx="1">
                  <c:v>0.28627499822907598</c:v>
                </c:pt>
                <c:pt idx="2">
                  <c:v>0.83588158006639501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C-4E8C-8CDC-63031AF61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301103"/>
        <c:axId val="933324623"/>
      </c:scatterChart>
      <c:valAx>
        <c:axId val="93330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24623"/>
        <c:crosses val="autoZero"/>
        <c:crossBetween val="midCat"/>
      </c:valAx>
      <c:valAx>
        <c:axId val="9333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0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613955</xdr:colOff>
      <xdr:row>24</xdr:row>
      <xdr:rowOff>47353</xdr:rowOff>
    </xdr:from>
    <xdr:to>
      <xdr:col>8</xdr:col>
      <xdr:colOff>309155</xdr:colOff>
      <xdr:row>39</xdr:row>
      <xdr:rowOff>47352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2FFECA-8259-61F1-2CED-DA22081F4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"/>
  <sheetViews>
    <sheetView tabSelected="1" zoomScale="70" zoomScaleNormal="70" workbookViewId="0">
      <selection activeCell="N22" sqref="N22"/>
    </sheetView>
  </sheetViews>
  <sheetFormatPr defaultRowHeight="14.4" x14ac:dyDescent="0.3"/>
  <cols>
    <col min="1" max="1" width="22.44140625" bestFit="1" customWidth="1"/>
    <col min="4" max="5" width="11" bestFit="1" customWidth="1"/>
    <col min="6" max="6" width="12" bestFit="1" customWidth="1"/>
  </cols>
  <sheetData>
    <row r="1" spans="1:26" x14ac:dyDescent="0.3">
      <c r="B1" s="2" t="s">
        <v>4</v>
      </c>
      <c r="C1" s="3"/>
      <c r="D1" s="3"/>
      <c r="E1" s="3"/>
      <c r="F1" s="4"/>
      <c r="G1" s="2" t="s">
        <v>5</v>
      </c>
      <c r="H1" s="3"/>
      <c r="I1" s="3"/>
      <c r="J1" s="3"/>
      <c r="K1" s="4"/>
      <c r="L1" s="2" t="s">
        <v>6</v>
      </c>
      <c r="M1" s="3"/>
      <c r="N1" s="3"/>
      <c r="O1" s="3"/>
      <c r="P1" s="4"/>
      <c r="Q1" s="2" t="s">
        <v>7</v>
      </c>
      <c r="R1" s="3"/>
      <c r="S1" s="3"/>
      <c r="T1" s="3"/>
      <c r="U1" s="4"/>
      <c r="V1" s="2" t="s">
        <v>8</v>
      </c>
      <c r="W1" s="3"/>
      <c r="X1" s="3"/>
      <c r="Y1" s="3"/>
      <c r="Z1" s="4"/>
    </row>
    <row r="2" spans="1:26" x14ac:dyDescent="0.3">
      <c r="A2" t="s">
        <v>9</v>
      </c>
      <c r="B2" s="5" t="s">
        <v>0</v>
      </c>
      <c r="C2" t="s">
        <v>1</v>
      </c>
      <c r="D2" t="s">
        <v>2</v>
      </c>
      <c r="E2" t="s">
        <v>11</v>
      </c>
      <c r="F2" s="6" t="s">
        <v>12</v>
      </c>
      <c r="G2" s="5" t="s">
        <v>0</v>
      </c>
      <c r="H2" t="s">
        <v>1</v>
      </c>
      <c r="I2" t="s">
        <v>2</v>
      </c>
      <c r="J2" t="s">
        <v>11</v>
      </c>
      <c r="K2" s="6" t="s">
        <v>12</v>
      </c>
      <c r="L2" s="5" t="s">
        <v>0</v>
      </c>
      <c r="M2" t="s">
        <v>1</v>
      </c>
      <c r="N2" t="s">
        <v>2</v>
      </c>
      <c r="O2" t="s">
        <v>11</v>
      </c>
      <c r="P2" s="6" t="s">
        <v>12</v>
      </c>
      <c r="Q2" s="5" t="s">
        <v>0</v>
      </c>
      <c r="R2" t="s">
        <v>1</v>
      </c>
      <c r="S2" t="s">
        <v>2</v>
      </c>
      <c r="T2" t="s">
        <v>11</v>
      </c>
      <c r="U2" s="6" t="s">
        <v>12</v>
      </c>
      <c r="V2" s="5" t="s">
        <v>0</v>
      </c>
      <c r="W2" t="s">
        <v>1</v>
      </c>
      <c r="X2" t="s">
        <v>2</v>
      </c>
      <c r="Y2" t="s">
        <v>11</v>
      </c>
      <c r="Z2" s="6" t="s">
        <v>12</v>
      </c>
    </row>
    <row r="3" spans="1:26" x14ac:dyDescent="0.3">
      <c r="A3" s="10">
        <f>10^3</f>
        <v>1000</v>
      </c>
      <c r="B3" s="5">
        <v>3.63906932787524</v>
      </c>
      <c r="C3">
        <v>7.35273934818116</v>
      </c>
      <c r="D3">
        <v>9.5504002180521397</v>
      </c>
      <c r="E3">
        <v>9.9242745096576908</v>
      </c>
      <c r="F3" s="6">
        <v>9.9657842846620106</v>
      </c>
      <c r="G3" s="5">
        <v>2.4472065907296798</v>
      </c>
      <c r="H3">
        <v>6.6309771114962697</v>
      </c>
      <c r="I3">
        <v>9.4651160055370003</v>
      </c>
      <c r="J3">
        <v>9.9242745096576908</v>
      </c>
      <c r="K3" s="6">
        <v>9.9657842846620106</v>
      </c>
      <c r="L3" s="5">
        <v>0.93317179842408904</v>
      </c>
      <c r="M3">
        <v>0.75093197963384595</v>
      </c>
      <c r="N3">
        <v>0.86872124633940395</v>
      </c>
      <c r="O3">
        <v>0.783204430282889</v>
      </c>
      <c r="P3" s="6">
        <v>0.87129078401035898</v>
      </c>
      <c r="Q3" s="5">
        <v>3.0503907781573201</v>
      </c>
      <c r="R3">
        <v>7.0390890884613802</v>
      </c>
      <c r="S3">
        <v>9.5001355555456506</v>
      </c>
      <c r="T3">
        <v>9.9242745096576908</v>
      </c>
      <c r="U3" s="6">
        <v>9.9657842846620106</v>
      </c>
      <c r="V3" s="5">
        <v>0.32998761099645002</v>
      </c>
      <c r="W3">
        <v>0.34282000266873702</v>
      </c>
      <c r="X3">
        <v>0.83370169633075197</v>
      </c>
      <c r="Y3">
        <v>0.783204430282889</v>
      </c>
      <c r="Z3" s="6">
        <v>0.87129078401035898</v>
      </c>
    </row>
    <row r="4" spans="1:26" x14ac:dyDescent="0.3">
      <c r="A4" s="10">
        <f>10^4</f>
        <v>10000</v>
      </c>
      <c r="B4" s="5">
        <v>3.7649003376452002</v>
      </c>
      <c r="C4">
        <v>8.0198059704979006</v>
      </c>
      <c r="D4">
        <v>11.7721183211632</v>
      </c>
      <c r="E4">
        <v>13.128361893507099</v>
      </c>
      <c r="F4" s="6">
        <v>13.2830717423524</v>
      </c>
      <c r="G4" s="5">
        <v>2.4714614641235899</v>
      </c>
      <c r="H4">
        <v>6.6492169278796398</v>
      </c>
      <c r="I4">
        <v>11.3700282942785</v>
      </c>
      <c r="J4">
        <v>13.104116928556801</v>
      </c>
      <c r="K4" s="6">
        <v>13.2821962536022</v>
      </c>
      <c r="L4" s="5">
        <v>0.92500996265842395</v>
      </c>
      <c r="M4">
        <v>0.783376279585281</v>
      </c>
      <c r="N4">
        <v>0.846160174782979</v>
      </c>
      <c r="O4">
        <v>0.77556279443659204</v>
      </c>
      <c r="P4" s="6">
        <v>0.83843510215737604</v>
      </c>
      <c r="Q4" s="5">
        <v>3.12913192897709</v>
      </c>
      <c r="R4">
        <v>7.2689280500914997</v>
      </c>
      <c r="S4">
        <v>11.5473663195752</v>
      </c>
      <c r="T4">
        <v>13.109694372307899</v>
      </c>
      <c r="U4" s="6">
        <v>13.2821962536022</v>
      </c>
      <c r="V4" s="5">
        <v>0.26733949780492799</v>
      </c>
      <c r="W4">
        <v>0.16366515737342499</v>
      </c>
      <c r="X4">
        <v>0.668822149486343</v>
      </c>
      <c r="Y4">
        <v>0.76998535068551099</v>
      </c>
      <c r="Z4" s="6">
        <v>0.83843510215737604</v>
      </c>
    </row>
    <row r="5" spans="1:26" x14ac:dyDescent="0.3">
      <c r="A5" s="10">
        <f>10^5</f>
        <v>100000</v>
      </c>
      <c r="B5" s="5">
        <v>3.7476012874622202</v>
      </c>
      <c r="C5">
        <v>8.3297381635610002</v>
      </c>
      <c r="D5">
        <v>13.382716664078099</v>
      </c>
      <c r="E5">
        <v>16.084765993144899</v>
      </c>
      <c r="F5" s="6">
        <v>16.583078683256598</v>
      </c>
      <c r="G5" s="5">
        <v>2.46641083389519</v>
      </c>
      <c r="H5">
        <v>6.6706276155666098</v>
      </c>
      <c r="I5">
        <v>12.299583176056201</v>
      </c>
      <c r="J5">
        <v>15.954004985467</v>
      </c>
      <c r="K5" s="6">
        <v>16.578922106395801</v>
      </c>
      <c r="L5" s="5">
        <v>0.92107696590821697</v>
      </c>
      <c r="M5">
        <v>0.77394504742076597</v>
      </c>
      <c r="N5">
        <v>0.85386541048586395</v>
      </c>
      <c r="O5">
        <v>0.77813330931064995</v>
      </c>
      <c r="P5" s="6">
        <v>0.837199648858166</v>
      </c>
      <c r="Q5" s="5">
        <v>3.1157223585129001</v>
      </c>
      <c r="R5">
        <v>7.30852381426919</v>
      </c>
      <c r="S5">
        <v>12.7290957882296</v>
      </c>
      <c r="T5">
        <v>15.9860086265292</v>
      </c>
      <c r="U5" s="6">
        <v>16.579329655270801</v>
      </c>
      <c r="V5" s="5">
        <v>0.27176544129049901</v>
      </c>
      <c r="W5">
        <v>0.13604884871818601</v>
      </c>
      <c r="X5">
        <v>0.42435279831242401</v>
      </c>
      <c r="Y5">
        <v>0.74612966824844296</v>
      </c>
      <c r="Z5" s="6">
        <v>0.83679209998314197</v>
      </c>
    </row>
    <row r="6" spans="1:26" x14ac:dyDescent="0.3">
      <c r="A6" s="10">
        <f>10^6</f>
        <v>1000000</v>
      </c>
      <c r="B6" s="5">
        <v>3.7465152996415299</v>
      </c>
      <c r="C6">
        <v>8.4182400250552103</v>
      </c>
      <c r="D6">
        <v>14.286303589658401</v>
      </c>
      <c r="E6">
        <v>18.597743295329</v>
      </c>
      <c r="F6" s="6">
        <v>19.8254436337767</v>
      </c>
      <c r="G6" s="5">
        <v>2.4651018335014001</v>
      </c>
      <c r="H6">
        <v>6.6735455139029698</v>
      </c>
      <c r="I6">
        <v>12.496048018768199</v>
      </c>
      <c r="J6">
        <v>18.142783746791899</v>
      </c>
      <c r="K6" s="6">
        <v>19.799628738701799</v>
      </c>
      <c r="L6" s="5">
        <v>0.92240723478879805</v>
      </c>
      <c r="M6">
        <v>0.77244952593230498</v>
      </c>
      <c r="N6">
        <v>0.85287101069609705</v>
      </c>
      <c r="O6">
        <v>0.77728017706173003</v>
      </c>
      <c r="P6" s="6">
        <v>0.83800692990018699</v>
      </c>
      <c r="Q6" s="5">
        <v>3.1138931147827602</v>
      </c>
      <c r="R6">
        <v>7.3106699747613302</v>
      </c>
      <c r="S6">
        <v>13.0626440312352</v>
      </c>
      <c r="T6">
        <v>18.274602243557201</v>
      </c>
      <c r="U6" s="6">
        <v>19.801754088535599</v>
      </c>
      <c r="V6" s="5">
        <v>0.273615953507439</v>
      </c>
      <c r="W6">
        <v>0.13532506507394701</v>
      </c>
      <c r="X6">
        <v>0.28627499822907598</v>
      </c>
      <c r="Y6">
        <v>0.64546168029639195</v>
      </c>
      <c r="Z6" s="6">
        <v>0.83588158006639501</v>
      </c>
    </row>
    <row r="7" spans="1:26" x14ac:dyDescent="0.3">
      <c r="A7" s="10">
        <f>10^7</f>
        <v>10000000</v>
      </c>
      <c r="B7" s="5">
        <v>3.7534593168413699</v>
      </c>
      <c r="C7">
        <v>8.4351903362329992</v>
      </c>
      <c r="D7">
        <v>14.731522078548499</v>
      </c>
      <c r="E7">
        <v>20.528859737092599</v>
      </c>
      <c r="F7" s="6">
        <v>22.928278335105901</v>
      </c>
      <c r="G7" s="5">
        <v>2.4670473175865801</v>
      </c>
      <c r="H7">
        <v>6.6719010781448498</v>
      </c>
      <c r="I7">
        <v>12.5167533640266</v>
      </c>
      <c r="J7">
        <v>19.428817957621099</v>
      </c>
      <c r="K7" s="6">
        <v>22.820774259042</v>
      </c>
      <c r="L7" s="5">
        <v>0.92295228147605402</v>
      </c>
      <c r="M7">
        <v>0.77108128921530195</v>
      </c>
      <c r="N7">
        <v>0.85310360314501399</v>
      </c>
      <c r="O7">
        <v>0.77641459044955297</v>
      </c>
      <c r="P7" s="6">
        <v>0.83716017215875405</v>
      </c>
      <c r="Q7" s="5">
        <v>3.1172502262584798</v>
      </c>
      <c r="R7">
        <v>7.3078514469429301</v>
      </c>
      <c r="S7">
        <v>13.1060836470333</v>
      </c>
      <c r="T7">
        <v>19.7564424262657</v>
      </c>
      <c r="U7" s="6">
        <v>22.8337258456556</v>
      </c>
      <c r="V7" s="5">
        <v>0.27274937280415701</v>
      </c>
      <c r="W7">
        <v>0.13513092041722999</v>
      </c>
      <c r="X7">
        <v>0.26377332013827498</v>
      </c>
      <c r="Y7">
        <v>0.44879012180496802</v>
      </c>
      <c r="Z7" s="6">
        <v>0.82420858554516396</v>
      </c>
    </row>
    <row r="8" spans="1:26" x14ac:dyDescent="0.3">
      <c r="A8" s="10">
        <v>100000000</v>
      </c>
    </row>
    <row r="9" spans="1:26" x14ac:dyDescent="0.3">
      <c r="A9" s="10">
        <v>1000000000</v>
      </c>
    </row>
    <row r="10" spans="1:26" x14ac:dyDescent="0.3">
      <c r="A10" s="1" t="s">
        <v>3</v>
      </c>
      <c r="B10" s="7">
        <f>2*2^2 * A15</f>
        <v>3.751964748714248</v>
      </c>
      <c r="C10" s="8">
        <f>2*3^2 * A15</f>
        <v>8.4419206846070587</v>
      </c>
      <c r="D10" s="8">
        <f>2*4^2 * A15</f>
        <v>15.007858994856992</v>
      </c>
      <c r="E10" s="8">
        <f>2*5^2 * A15</f>
        <v>23.449779679464051</v>
      </c>
      <c r="F10" s="8">
        <f>2*6^2 * A15</f>
        <v>33.767682738428235</v>
      </c>
      <c r="G10" s="7">
        <v>2.4669456687779099</v>
      </c>
      <c r="H10" s="8">
        <v>6.67220940121718</v>
      </c>
      <c r="I10" s="8"/>
      <c r="J10" s="8"/>
      <c r="K10" s="9"/>
      <c r="L10" s="7">
        <v>0.92286093473603703</v>
      </c>
      <c r="M10" s="8">
        <v>0.771486086205461</v>
      </c>
      <c r="N10" s="8"/>
      <c r="O10" s="8"/>
      <c r="P10" s="9"/>
      <c r="Q10" s="7">
        <v>3.11677575940231</v>
      </c>
      <c r="R10" s="8">
        <v>7.30867595446911</v>
      </c>
      <c r="S10" s="8"/>
      <c r="T10" s="8"/>
      <c r="U10" s="9"/>
      <c r="V10" s="7">
        <v>0.27303084411163397</v>
      </c>
      <c r="W10" s="8">
        <v>0.135019532953535</v>
      </c>
      <c r="X10" s="8"/>
      <c r="Y10" s="8"/>
      <c r="Z10" s="9"/>
    </row>
    <row r="12" spans="1:26" x14ac:dyDescent="0.3">
      <c r="A12" t="s">
        <v>13</v>
      </c>
      <c r="B12">
        <f>2^(2*(2^2))</f>
        <v>256</v>
      </c>
      <c r="C12" s="10">
        <f>2^(2*(3^2))</f>
        <v>262144</v>
      </c>
      <c r="D12" s="10">
        <f>2^(2*(4^2))</f>
        <v>4294967296</v>
      </c>
      <c r="E12" s="10">
        <f>2^(2*(5^2))</f>
        <v>1125899906842624</v>
      </c>
      <c r="F12" s="10">
        <f>2^(2*(6^2))</f>
        <v>4.7223664828696452E+21</v>
      </c>
    </row>
    <row r="14" spans="1:26" x14ac:dyDescent="0.3">
      <c r="A14" t="s">
        <v>10</v>
      </c>
    </row>
    <row r="15" spans="1:26" x14ac:dyDescent="0.3">
      <c r="A15">
        <f>-0.1*IMLOG2(0.1)-0.9*IMLOG2(0.9)</f>
        <v>0.468995593589281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Luke English</cp:lastModifiedBy>
  <dcterms:created xsi:type="dcterms:W3CDTF">2015-06-05T18:17:20Z</dcterms:created>
  <dcterms:modified xsi:type="dcterms:W3CDTF">2023-06-27T05:09:34Z</dcterms:modified>
</cp:coreProperties>
</file>