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worX\Downloads\Downloads\TeleworX\IPT\Runbook\Transport LLD\"/>
    </mc:Choice>
  </mc:AlternateContent>
  <bookViews>
    <workbookView xWindow="0" yWindow="0" windowWidth="20490" windowHeight="7755"/>
  </bookViews>
  <sheets>
    <sheet name="Cover" sheetId="8" r:id="rId1"/>
    <sheet name="Instructions" sheetId="3" r:id="rId2"/>
    <sheet name="Revision Control" sheetId="4" r:id="rId3"/>
    <sheet name="LLD - LTE Planes" sheetId="9" r:id="rId4"/>
    <sheet name="LLD - Microwave" sheetId="11" r:id="rId5"/>
    <sheet name="LLD - Router" sheetId="13" r:id="rId6"/>
    <sheet name="BoM Template" sheetId="5" r:id="rId7"/>
    <sheet name="Tx Equipment Catalog" sheetId="14" r:id="rId8"/>
  </sheets>
  <externalReferences>
    <externalReference r:id="rId9"/>
    <externalReference r:id="rId10"/>
  </externalReferences>
  <definedNames>
    <definedName name="_xlnm._FilterDatabase" localSheetId="5" hidden="1">'LLD - Router'!$B$4:$R$8</definedName>
    <definedName name="loc" localSheetId="3">#REF!</definedName>
    <definedName name="loc" localSheetId="4">#REF!</definedName>
    <definedName name="loc" localSheetId="5">#REF!</definedName>
    <definedName name="loc" localSheetId="7">#REF!</definedName>
    <definedName name="loc">#REF!</definedName>
    <definedName name="Service_Categories" localSheetId="3">[1]ATM!#REF!</definedName>
    <definedName name="Service_Categories" localSheetId="4">[1]ATM!#REF!</definedName>
    <definedName name="Service_Categories" localSheetId="5">[1]ATM!#REF!</definedName>
    <definedName name="Service_Categories" localSheetId="7">[1]ATM!#REF!</definedName>
    <definedName name="Service_Categories">[1]ATM!#REF!</definedName>
    <definedName name="table_1" localSheetId="3">#REF!</definedName>
    <definedName name="table_1" localSheetId="4">#REF!</definedName>
    <definedName name="table_1" localSheetId="5">#REF!</definedName>
    <definedName name="table_1" localSheetId="7">#REF!</definedName>
    <definedName name="table_1">#REF!</definedName>
    <definedName name="table_2" localSheetId="3">#REF!</definedName>
    <definedName name="table_2" localSheetId="4">#REF!</definedName>
    <definedName name="table_2" localSheetId="5">#REF!</definedName>
    <definedName name="table_2" localSheetId="7">#REF!</definedName>
    <definedName name="table_2">#REF!</definedName>
    <definedName name="table_3" localSheetId="3">#REF!</definedName>
    <definedName name="table_3" localSheetId="4">#REF!</definedName>
    <definedName name="table_3" localSheetId="5">#REF!</definedName>
    <definedName name="table_3" localSheetId="7">#REF!</definedName>
    <definedName name="table_3">#REF!</definedName>
    <definedName name="table_4" localSheetId="3">#REF!</definedName>
    <definedName name="table_4" localSheetId="4">#REF!</definedName>
    <definedName name="table_4" localSheetId="5">#REF!</definedName>
    <definedName name="table_4" localSheetId="7">#REF!</definedName>
    <definedName name="table_4">#REF!</definedName>
    <definedName name="Table_5__Definition_of_Sccp_Variant" localSheetId="3">#REF!</definedName>
    <definedName name="Table_5__Definition_of_Sccp_Variant" localSheetId="4">#REF!</definedName>
    <definedName name="Table_5__Definition_of_Sccp_Variant" localSheetId="5">#REF!</definedName>
    <definedName name="Table_5__Definition_of_Sccp_Variant" localSheetId="7">#REF!</definedName>
    <definedName name="Table_5__Definition_of_Sccp_Variant">#REF!</definedName>
    <definedName name="Tcap1__Ip_Address" localSheetId="3">'[2]IDs-IP@'!#REF!</definedName>
    <definedName name="Tcap1__Ip_Address" localSheetId="4">'[2]IDs-IP@'!#REF!</definedName>
    <definedName name="Tcap1__Ip_Address" localSheetId="5">'[2]IDs-IP@'!#REF!</definedName>
    <definedName name="Tcap1__Ip_Address" localSheetId="7">'[2]IDs-IP@'!#REF!</definedName>
    <definedName name="Tcap1__Ip_Address">'[2]IDs-IP@'!#REF!</definedName>
    <definedName name="Tcap1_Ip_Address" localSheetId="3">'[2]IDs-IP@'!#REF!</definedName>
    <definedName name="Tcap1_Ip_Address" localSheetId="4">'[2]IDs-IP@'!#REF!</definedName>
    <definedName name="Tcap1_Ip_Address" localSheetId="5">'[2]IDs-IP@'!#REF!</definedName>
    <definedName name="Tcap1_Ip_Address" localSheetId="7">'[2]IDs-IP@'!#REF!</definedName>
    <definedName name="Tcap1_Ip_Address">'[2]IDs-IP@'!#REF!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3" l="1"/>
  <c r="Z7" i="13"/>
  <c r="Z8" i="13"/>
  <c r="Z5" i="13"/>
  <c r="Y6" i="13"/>
  <c r="Y7" i="13"/>
  <c r="Y8" i="13"/>
  <c r="Y5" i="13"/>
  <c r="S7" i="11" l="1"/>
  <c r="R7" i="11"/>
  <c r="S6" i="11"/>
  <c r="R6" i="11"/>
  <c r="S5" i="11"/>
  <c r="R5" i="11"/>
</calcChain>
</file>

<file path=xl/sharedStrings.xml><?xml version="1.0" encoding="utf-8"?>
<sst xmlns="http://schemas.openxmlformats.org/spreadsheetml/2006/main" count="347" uniqueCount="186">
  <si>
    <t>Site Code</t>
  </si>
  <si>
    <t>Site Name</t>
  </si>
  <si>
    <t>Latitude</t>
  </si>
  <si>
    <t>Longitude</t>
  </si>
  <si>
    <t>Site information</t>
  </si>
  <si>
    <t>Transport Node Info (Tx)</t>
  </si>
  <si>
    <t>(Tx) Site Code</t>
  </si>
  <si>
    <t>(Tx) Provider</t>
  </si>
  <si>
    <t>(Tx) Site Name</t>
  </si>
  <si>
    <t>(Tx) Latitude</t>
  </si>
  <si>
    <t>(Tx) Longitude</t>
  </si>
  <si>
    <t>(Tx) Tower Height</t>
  </si>
  <si>
    <t>HLD Template</t>
  </si>
  <si>
    <t>(RAN) Type of Site</t>
  </si>
  <si>
    <t>(RAN) Vendor</t>
  </si>
  <si>
    <t>(RAN) Tower Height</t>
  </si>
  <si>
    <t>Revision Control</t>
  </si>
  <si>
    <t>FO</t>
  </si>
  <si>
    <t>MW</t>
  </si>
  <si>
    <t>SAT</t>
  </si>
  <si>
    <t>CH000001</t>
  </si>
  <si>
    <t>CH000002</t>
  </si>
  <si>
    <t>CH000003</t>
  </si>
  <si>
    <t>CH000004</t>
  </si>
  <si>
    <t>CH000005</t>
  </si>
  <si>
    <t>CH000006</t>
  </si>
  <si>
    <t>CH000007</t>
  </si>
  <si>
    <t>CH000008</t>
  </si>
  <si>
    <t>Macro</t>
  </si>
  <si>
    <t>Small</t>
  </si>
  <si>
    <t>RAN Vendor A</t>
  </si>
  <si>
    <t>RAN Vendor B</t>
  </si>
  <si>
    <t>Operator</t>
  </si>
  <si>
    <t>Tx Provider A</t>
  </si>
  <si>
    <t>RAN Site A</t>
  </si>
  <si>
    <t>RAN Site B</t>
  </si>
  <si>
    <t>RAN Site C</t>
  </si>
  <si>
    <t>RAN Site D</t>
  </si>
  <si>
    <t>RAN Site E</t>
  </si>
  <si>
    <t>RAN Site F</t>
  </si>
  <si>
    <t>RAN Site G</t>
  </si>
  <si>
    <t>RAN Site H</t>
  </si>
  <si>
    <t>Tx Site Z</t>
  </si>
  <si>
    <t>Tx Site Y</t>
  </si>
  <si>
    <t>Tx Site X</t>
  </si>
  <si>
    <t>MW Vendor A</t>
  </si>
  <si>
    <t>(Tx) Solution</t>
  </si>
  <si>
    <t>TXA-000001</t>
  </si>
  <si>
    <t>TXA-000002</t>
  </si>
  <si>
    <t>TXA-000003</t>
  </si>
  <si>
    <t>Version N°</t>
  </si>
  <si>
    <t>Issue Date</t>
  </si>
  <si>
    <t>Status</t>
  </si>
  <si>
    <t>Reasons for Change</t>
  </si>
  <si>
    <t>Template Instruccions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</si>
  <si>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</si>
  <si>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This template allows users to represent a High-level Design for the transport network elements. The elements are:</t>
  </si>
  <si>
    <t>Transport Solution (Tx)</t>
  </si>
  <si>
    <t>(Tx) Domain</t>
  </si>
  <si>
    <t>Last-mile</t>
  </si>
  <si>
    <t>June, 2020</t>
  </si>
  <si>
    <t>eNodeB Information</t>
  </si>
  <si>
    <t>10.0.0.0/30</t>
  </si>
  <si>
    <t>10.0.16.0/30</t>
  </si>
  <si>
    <t>10.0.16.4/30</t>
  </si>
  <si>
    <t>10.0.16.8/30</t>
  </si>
  <si>
    <t>10.0.16.12/30</t>
  </si>
  <si>
    <t>10.0.16.16/30</t>
  </si>
  <si>
    <t>10.0.4.0/30</t>
  </si>
  <si>
    <t>10.0.4.4/30</t>
  </si>
  <si>
    <t>10.0.4.8/30</t>
  </si>
  <si>
    <t>10.0.0.4/30</t>
  </si>
  <si>
    <t>10.0.0.8/30</t>
  </si>
  <si>
    <t>10.0.18.0/30</t>
  </si>
  <si>
    <t>10.0.18.4/30</t>
  </si>
  <si>
    <t>10.0.18.8/30</t>
  </si>
  <si>
    <t>10.0.18.12/30</t>
  </si>
  <si>
    <t>10.0.18.16/30</t>
  </si>
  <si>
    <t>10.0.20.0/30</t>
  </si>
  <si>
    <t>10.0.20.4/30</t>
  </si>
  <si>
    <t>10.0.20.8/30</t>
  </si>
  <si>
    <t>10.0.20.12/30</t>
  </si>
  <si>
    <t>10.0.20.16/30</t>
  </si>
  <si>
    <t>10.0.8.0/30</t>
  </si>
  <si>
    <t>10.0.8.4/30</t>
  </si>
  <si>
    <t>10.0.8.8/30</t>
  </si>
  <si>
    <t>10.0.22.0/30</t>
  </si>
  <si>
    <t>10.0.22.4/30</t>
  </si>
  <si>
    <t>10.0.22.8/30</t>
  </si>
  <si>
    <t>10.0.22.12/30</t>
  </si>
  <si>
    <t>10.0.22.16/30</t>
  </si>
  <si>
    <t>10.0.12.0/30</t>
  </si>
  <si>
    <t>10.0.12.4/30</t>
  </si>
  <si>
    <t>10.0.12.8/30</t>
  </si>
  <si>
    <t>User Plane
VLAN: 101</t>
  </si>
  <si>
    <t>Control Plane
VLAN: 102</t>
  </si>
  <si>
    <t>Sync Plane
VLAN: 103</t>
  </si>
  <si>
    <t>MgmtPlane
VLAN: 104</t>
  </si>
  <si>
    <t>10.64.0.0/29</t>
  </si>
  <si>
    <t>10.32.0.0/32</t>
  </si>
  <si>
    <t>10.32.2.0/32</t>
  </si>
  <si>
    <t>10.32.0.1/32</t>
  </si>
  <si>
    <t>10.32.0.2/32</t>
  </si>
  <si>
    <t>10.32.0.3/32</t>
  </si>
  <si>
    <t>10.32.2.1/32</t>
  </si>
  <si>
    <t>10.32.2.2/32</t>
  </si>
  <si>
    <t>10.32.2.3/32</t>
  </si>
  <si>
    <t>10.64.0.8/29</t>
  </si>
  <si>
    <t>10.64.0.16/29</t>
  </si>
  <si>
    <t>Fiber Optic | Macro Cell</t>
  </si>
  <si>
    <t>Microwave | Macro Cell | 5km &lt; Distance &lt; 15km</t>
  </si>
  <si>
    <t>Microwave | Small Cell | Distance &lt; 5km</t>
  </si>
  <si>
    <t>Satellite | Small Cell</t>
  </si>
  <si>
    <t>LLD - Microwave</t>
  </si>
  <si>
    <t>Bill of Materials Template</t>
  </si>
  <si>
    <t>1+0</t>
  </si>
  <si>
    <t>MW Link Info (MWL)</t>
  </si>
  <si>
    <t>64QAM</t>
  </si>
  <si>
    <t>(MWL) Link Distance</t>
  </si>
  <si>
    <t>(MWL) Frequency</t>
  </si>
  <si>
    <t>(MWL) Link Configuration</t>
  </si>
  <si>
    <t>(MWL) Reference Modulation</t>
  </si>
  <si>
    <t>(MWE) Antenna Diameter</t>
  </si>
  <si>
    <t>(MWE) Tx Antenna Azimuth</t>
  </si>
  <si>
    <t>(MWE) Rx Antenna Azimuth</t>
  </si>
  <si>
    <t>(MWE) Vendor</t>
  </si>
  <si>
    <t>(MWE) IP Radio Segment</t>
  </si>
  <si>
    <t>(MWL) Bandwidth [MHz]</t>
  </si>
  <si>
    <t>(MWL)TX Power [dBm]</t>
  </si>
  <si>
    <t>(MWL)Rx Level [dBm]</t>
  </si>
  <si>
    <t>(MWL)Fade Margin [dBm]</t>
  </si>
  <si>
    <t>(MWL) Availability [%]</t>
  </si>
  <si>
    <t>LLD Router</t>
  </si>
  <si>
    <t>RAN Site Information (RAN)</t>
  </si>
  <si>
    <t>Transport Network LLD Template</t>
  </si>
  <si>
    <r>
      <rPr>
        <b/>
        <sz val="10"/>
        <color theme="3"/>
        <rFont val="Segoe UI"/>
        <family val="2"/>
      </rPr>
      <t>- LLD Template</t>
    </r>
    <r>
      <rPr>
        <sz val="10"/>
        <color theme="3"/>
        <rFont val="Segoe UI"/>
        <family val="2"/>
      </rPr>
      <t xml:space="preserve"> tab includes information of LLD elements: RAN Site , Transport Node, Transport Solution</t>
    </r>
  </si>
  <si>
    <r>
      <rPr>
        <b/>
        <sz val="10"/>
        <color theme="3"/>
        <rFont val="Segoe UI"/>
        <family val="2"/>
      </rPr>
      <t xml:space="preserve">- BoM Template </t>
    </r>
    <r>
      <rPr>
        <sz val="10"/>
        <color theme="3"/>
        <rFont val="Segoe UI"/>
        <family val="2"/>
      </rPr>
      <t>sheet summarizes the Bill of Materials of the LLD elements.</t>
    </r>
  </si>
  <si>
    <t>MW Equipment Info (MWE)</t>
  </si>
  <si>
    <t>Fiber Equipment Info (FOE)</t>
  </si>
  <si>
    <t>(MWE) Model Site</t>
  </si>
  <si>
    <t>(FOE) Router 
Loopback 0</t>
  </si>
  <si>
    <t>(FOE) Router 
Loopback 1</t>
  </si>
  <si>
    <t>(FOE)Model Site</t>
  </si>
  <si>
    <t>1000BASE  LX10</t>
  </si>
  <si>
    <t>(FOE) FO Link Interfaces</t>
  </si>
  <si>
    <t>-7</t>
  </si>
  <si>
    <t>Fiber Equipment Link (FOL)</t>
  </si>
  <si>
    <t>(FOL) Link Distance</t>
  </si>
  <si>
    <t>(FOL) Optical Output Power [dBm]</t>
  </si>
  <si>
    <t>(FOL)Total System Loss [dB]</t>
  </si>
  <si>
    <t>(FOL)Receiver Input Power [dBm]</t>
  </si>
  <si>
    <t>(FOL)Power Margin [db]</t>
  </si>
  <si>
    <t>Tx Equipment Catalog</t>
  </si>
  <si>
    <t>Scenarios</t>
  </si>
  <si>
    <t>Fiber Optic | Small Cell</t>
  </si>
  <si>
    <t>Microwave | Macro Cell | Distance &lt; 5km</t>
  </si>
  <si>
    <t>Microwave | Small Cell | 5km &lt; Distance &lt; 15km</t>
  </si>
  <si>
    <t>Satellite | Macro Cell</t>
  </si>
  <si>
    <t>Quantity</t>
  </si>
  <si>
    <t>Model</t>
  </si>
  <si>
    <t>SFP+ Module</t>
  </si>
  <si>
    <t>Fiber Optic Patch Cord</t>
  </si>
  <si>
    <t>Description</t>
  </si>
  <si>
    <t>Summary</t>
  </si>
  <si>
    <t>MW Vendor A - IDU Unit</t>
  </si>
  <si>
    <t>MW Vendor A - ODU Unit</t>
  </si>
  <si>
    <t>Number of Scenarios</t>
  </si>
  <si>
    <t>MW Antenna</t>
  </si>
  <si>
    <t>Antenna 0.6m</t>
  </si>
  <si>
    <t xml:space="preserve">IDU Unit </t>
  </si>
  <si>
    <t>ODU Unit @11GHz</t>
  </si>
  <si>
    <t>Enhanced Small Form-factor Pluggable Transceiver, 1GE, Electrical, 1000BASE T</t>
  </si>
  <si>
    <t>Patch Cord</t>
  </si>
  <si>
    <t>Electrical Patch Cable, 10m</t>
  </si>
  <si>
    <t>ODU Unit @5GHz</t>
  </si>
  <si>
    <t>Antenna 0.3m</t>
  </si>
  <si>
    <t>Equipment Detail</t>
  </si>
  <si>
    <t>MW Vendor A - Router</t>
  </si>
  <si>
    <t>Router Unit</t>
  </si>
  <si>
    <t>LC to LC Fiber Patch Cable, 10m</t>
  </si>
  <si>
    <t>Enhanced Small Form-factor Pluggable Transceiver, 1GE, Optical, 1000BASE  LX10</t>
  </si>
  <si>
    <t>VSAT</t>
  </si>
  <si>
    <t>SAT modem</t>
  </si>
  <si>
    <t>Ka band SAT modem</t>
  </si>
  <si>
    <t>Ka band VSAT, 1.2 antenna</t>
  </si>
  <si>
    <t>(FOL) Receiver Sensitivity [dBm]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</si>
</sst>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</font>
    <font>
      <sz val="10"/>
      <color rgb="FF000000"/>
      <name val="Arial"/>
      <family val="2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sz val="10"/>
      <name val="Arial"/>
      <family val="2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0" fillId="0" borderId="0"/>
    <xf numFmtId="0" fontId="15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1" fillId="0" borderId="5" xfId="0" applyFont="1" applyBorder="1" applyAlignment="1">
      <alignment vertical="center"/>
    </xf>
    <xf numFmtId="0" fontId="0" fillId="0" borderId="5" xfId="0" applyBorder="1"/>
    <xf numFmtId="0" fontId="0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11" fillId="2" borderId="0" xfId="2" applyFont="1" applyFill="1" applyAlignment="1">
      <alignment horizontal="left" vertical="center"/>
    </xf>
    <xf numFmtId="17" fontId="12" fillId="2" borderId="0" xfId="1" quotePrefix="1" applyNumberFormat="1" applyFont="1" applyFill="1"/>
    <xf numFmtId="0" fontId="13" fillId="0" borderId="0" xfId="0" applyFont="1"/>
    <xf numFmtId="0" fontId="13" fillId="0" borderId="0" xfId="0" applyFont="1" applyAlignment="1">
      <alignment horizontal="left" wrapText="1"/>
    </xf>
    <xf numFmtId="0" fontId="13" fillId="0" borderId="0" xfId="0" quotePrefix="1" applyFont="1"/>
    <xf numFmtId="0" fontId="13" fillId="0" borderId="0" xfId="0" quotePrefix="1" applyFont="1" applyAlignment="1">
      <alignment horizontal="left" wrapText="1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wrapText="1"/>
    </xf>
    <xf numFmtId="0" fontId="13" fillId="0" borderId="0" xfId="0" applyFont="1" applyAlignment="1">
      <alignment wrapText="1"/>
    </xf>
    <xf numFmtId="49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0" fontId="13" fillId="0" borderId="0" xfId="0" quotePrefix="1" applyFont="1" applyAlignment="1"/>
    <xf numFmtId="0" fontId="16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7" borderId="1" xfId="0" applyFill="1" applyBorder="1" applyAlignment="1">
      <alignment horizontal="center" vertical="center" wrapText="1"/>
    </xf>
    <xf numFmtId="0" fontId="0" fillId="7" borderId="0" xfId="0" applyFill="1"/>
    <xf numFmtId="0" fontId="0" fillId="9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" xfId="0" applyFill="1" applyBorder="1" applyAlignment="1">
      <alignment vertical="center" wrapText="1"/>
    </xf>
    <xf numFmtId="0" fontId="0" fillId="7" borderId="9" xfId="0" applyFill="1" applyBorder="1"/>
    <xf numFmtId="0" fontId="0" fillId="7" borderId="0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5" xfId="0" applyFill="1" applyBorder="1"/>
    <xf numFmtId="0" fontId="0" fillId="7" borderId="12" xfId="0" applyFill="1" applyBorder="1"/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quotePrefix="1" applyFont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2" fillId="9" borderId="0" xfId="0" quotePrefix="1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 vertical="center" wrapText="1"/>
    </xf>
    <xf numFmtId="0" fontId="2" fillId="9" borderId="0" xfId="0" quotePrefix="1" applyFont="1" applyFill="1" applyAlignment="1">
      <alignment horizontal="center"/>
    </xf>
    <xf numFmtId="0" fontId="6" fillId="7" borderId="1" xfId="0" applyFont="1" applyFill="1" applyBorder="1" applyAlignment="1">
      <alignment horizontal="center" vertical="center"/>
    </xf>
  </cellXfs>
  <cellStyles count="4">
    <cellStyle name="%" xfId="3"/>
    <cellStyle name="Normal" xfId="0" builtinId="0"/>
    <cellStyle name="Normal 2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312643</xdr:colOff>
      <xdr:row>5</xdr:row>
      <xdr:rowOff>107597</xdr:rowOff>
    </xdr:from>
    <xdr:to>
      <xdr:col>9</xdr:col>
      <xdr:colOff>455815</xdr:colOff>
      <xdr:row>14</xdr:row>
      <xdr:rowOff>88349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9878" y="1160950"/>
          <a:ext cx="4849643" cy="1885752"/>
        </a:xfrm>
        <a:prstGeom prst="rect">
          <a:avLst/>
        </a:prstGeom>
      </xdr:spPr>
    </xdr:pic>
    <xdr:clientData/>
  </xdr:twoCellAnchor>
  <xdr:twoCellAnchor editAs="oneCell">
    <xdr:from>
      <xdr:col>5</xdr:col>
      <xdr:colOff>439272</xdr:colOff>
      <xdr:row>19</xdr:row>
      <xdr:rowOff>123264</xdr:rowOff>
    </xdr:from>
    <xdr:to>
      <xdr:col>9</xdr:col>
      <xdr:colOff>649941</xdr:colOff>
      <xdr:row>28</xdr:row>
      <xdr:rowOff>129599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3184" y="7463117"/>
          <a:ext cx="4917140" cy="1911335"/>
        </a:xfrm>
        <a:prstGeom prst="rect">
          <a:avLst/>
        </a:prstGeom>
      </xdr:spPr>
    </xdr:pic>
    <xdr:clientData/>
  </xdr:twoCellAnchor>
  <xdr:twoCellAnchor editAs="oneCell">
    <xdr:from>
      <xdr:col>5</xdr:col>
      <xdr:colOff>179295</xdr:colOff>
      <xdr:row>33</xdr:row>
      <xdr:rowOff>156882</xdr:rowOff>
    </xdr:from>
    <xdr:to>
      <xdr:col>10</xdr:col>
      <xdr:colOff>38690</xdr:colOff>
      <xdr:row>42</xdr:row>
      <xdr:rowOff>130265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3207" y="6925235"/>
          <a:ext cx="5327866" cy="2068883"/>
        </a:xfrm>
        <a:prstGeom prst="rect">
          <a:avLst/>
        </a:prstGeom>
      </xdr:spPr>
    </xdr:pic>
    <xdr:clientData/>
  </xdr:twoCellAnchor>
  <xdr:twoCellAnchor editAs="oneCell">
    <xdr:from>
      <xdr:col>5</xdr:col>
      <xdr:colOff>974912</xdr:colOff>
      <xdr:row>47</xdr:row>
      <xdr:rowOff>85515</xdr:rowOff>
    </xdr:from>
    <xdr:to>
      <xdr:col>8</xdr:col>
      <xdr:colOff>1120588</xdr:colOff>
      <xdr:row>56</xdr:row>
      <xdr:rowOff>113723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88824" y="9901868"/>
          <a:ext cx="3675529" cy="17427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  <sheetName val="Local master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  <sheetName val="Subnets"/>
      <sheetName val="Sections"/>
      <sheetName val="A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2"/>
  <sheetViews>
    <sheetView showGridLines="0" tabSelected="1" workbookViewId="0">
      <selection activeCell="B10" sqref="B10"/>
    </sheetView>
  </sheetViews>
  <sheetFormatPr baseColWidth="10" defaultRowHeight="15"/>
  <cols>
    <col min="1" max="1" width="4.5703125" style="11" customWidth="1"/>
    <col min="2" max="2" width="10.85546875" style="11" bestFit="1" customWidth="1"/>
    <col min="3" max="46" width="8.7109375" style="11" customWidth="1"/>
    <col min="47" max="16384" width="11.42578125" style="11"/>
  </cols>
  <sheetData>
    <row r="5" spans="1: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26.25">
      <c r="A6" s="12"/>
      <c r="B6" s="55" t="s">
        <v>134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12"/>
    </row>
    <row r="7" spans="1: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21">
      <c r="A8" s="12"/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21">
      <c r="A10" s="12"/>
      <c r="B10" s="14" t="s">
        <v>60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</sheetData>
  <mergeCells count="1">
    <mergeCell ref="B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5"/>
  <sheetViews>
    <sheetView showGridLines="0" workbookViewId="0">
      <pane ySplit="1" topLeftCell="A2" activePane="bottomLeft" state="frozen"/>
      <selection pane="bottomLeft" activeCell="D18" sqref="D18"/>
    </sheetView>
  </sheetViews>
  <sheetFormatPr baseColWidth="10" defaultRowHeight="15"/>
  <cols>
    <col min="1" max="1" width="2.5703125" customWidth="1"/>
    <col min="2" max="5" width="26.5703125" customWidth="1"/>
    <col min="6" max="32" width="17.140625" customWidth="1"/>
  </cols>
  <sheetData>
    <row r="1" spans="2:56" s="7" customFormat="1" ht="38.25" customHeight="1">
      <c r="B1" s="6" t="s">
        <v>54</v>
      </c>
    </row>
    <row r="3" spans="2:56">
      <c r="B3" s="57" t="s">
        <v>56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</row>
    <row r="5" spans="2:56">
      <c r="B5" s="19" t="s">
        <v>55</v>
      </c>
    </row>
    <row r="6" spans="2:56">
      <c r="B6" s="27" t="s">
        <v>135</v>
      </c>
    </row>
    <row r="7" spans="2:56">
      <c r="B7" s="19" t="s">
        <v>136</v>
      </c>
    </row>
    <row r="9" spans="2:56"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2:56">
      <c r="B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2:56">
      <c r="B11" s="5"/>
      <c r="E11" s="19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0"/>
    </row>
    <row r="12" spans="2:56">
      <c r="E12" s="19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20"/>
    </row>
    <row r="13" spans="2:56">
      <c r="E13" s="19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20"/>
    </row>
    <row r="14" spans="2:56">
      <c r="E14" s="15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15"/>
    </row>
    <row r="15" spans="2:56">
      <c r="E15" s="17"/>
    </row>
  </sheetData>
  <mergeCells count="3">
    <mergeCell ref="F13:BC13"/>
    <mergeCell ref="F14:BC14"/>
    <mergeCell ref="B3:B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workbookViewId="0">
      <pane ySplit="1" topLeftCell="A2" activePane="bottomLeft" state="frozen"/>
      <selection pane="bottomLeft" activeCell="D14" sqref="D14"/>
    </sheetView>
  </sheetViews>
  <sheetFormatPr baseColWidth="10" defaultRowHeight="15"/>
  <cols>
    <col min="1" max="1" width="2.5703125" customWidth="1"/>
    <col min="2" max="5" width="26.5703125" customWidth="1"/>
    <col min="6" max="32" width="17.140625" customWidth="1"/>
  </cols>
  <sheetData>
    <row r="1" spans="2:5" s="7" customFormat="1" ht="38.25" customHeight="1">
      <c r="B1" s="6" t="s">
        <v>16</v>
      </c>
    </row>
    <row r="3" spans="2:5">
      <c r="B3" s="9" t="s">
        <v>50</v>
      </c>
      <c r="C3" s="9" t="s">
        <v>51</v>
      </c>
      <c r="D3" s="9" t="s">
        <v>52</v>
      </c>
      <c r="E3" s="9" t="s">
        <v>53</v>
      </c>
    </row>
    <row r="4" spans="2:5">
      <c r="B4" s="10"/>
      <c r="C4" s="10"/>
      <c r="D4" s="10"/>
      <c r="E4" s="10"/>
    </row>
    <row r="5" spans="2:5">
      <c r="B5" s="10"/>
      <c r="C5" s="10"/>
      <c r="D5" s="10"/>
      <c r="E5" s="10"/>
    </row>
    <row r="6" spans="2:5">
      <c r="B6" s="10"/>
      <c r="C6" s="10"/>
      <c r="D6" s="10"/>
      <c r="E6" s="10"/>
    </row>
    <row r="7" spans="2:5">
      <c r="B7" s="10"/>
      <c r="C7" s="10"/>
      <c r="D7" s="10"/>
      <c r="E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zoomScale="85" zoomScaleNormal="85" workbookViewId="0">
      <pane ySplit="1" topLeftCell="A2" activePane="bottomLeft" state="frozen"/>
      <selection pane="bottomLeft" activeCell="L13" sqref="L13"/>
    </sheetView>
  </sheetViews>
  <sheetFormatPr baseColWidth="10" defaultRowHeight="15"/>
  <cols>
    <col min="1" max="1" width="2.5703125" customWidth="1"/>
    <col min="2" max="3" width="17.140625" customWidth="1"/>
    <col min="4" max="4" width="18.28515625" customWidth="1"/>
    <col min="5" max="5" width="12.5703125" bestFit="1" customWidth="1"/>
    <col min="6" max="9" width="17.42578125" customWidth="1"/>
  </cols>
  <sheetData>
    <row r="1" spans="2:9" s="7" customFormat="1" ht="38.25" customHeight="1">
      <c r="B1" s="6" t="s">
        <v>12</v>
      </c>
    </row>
    <row r="2" spans="2:9">
      <c r="B2" s="1"/>
      <c r="C2" s="1"/>
      <c r="D2" s="1"/>
      <c r="E2" s="1"/>
      <c r="F2" s="1"/>
      <c r="G2" s="1"/>
      <c r="H2" s="1"/>
      <c r="I2" s="1"/>
    </row>
    <row r="3" spans="2:9">
      <c r="B3" s="58" t="s">
        <v>4</v>
      </c>
      <c r="C3" s="59"/>
      <c r="D3" s="59"/>
      <c r="E3" s="60"/>
      <c r="F3" s="61" t="s">
        <v>61</v>
      </c>
      <c r="G3" s="62"/>
      <c r="H3" s="62"/>
      <c r="I3" s="63"/>
    </row>
    <row r="4" spans="2:9" ht="30">
      <c r="B4" s="2" t="s">
        <v>0</v>
      </c>
      <c r="C4" s="2" t="s">
        <v>1</v>
      </c>
      <c r="D4" s="2" t="s">
        <v>13</v>
      </c>
      <c r="E4" s="2" t="s">
        <v>46</v>
      </c>
      <c r="F4" s="2" t="s">
        <v>94</v>
      </c>
      <c r="G4" s="2" t="s">
        <v>95</v>
      </c>
      <c r="H4" s="2" t="s">
        <v>96</v>
      </c>
      <c r="I4" s="2" t="s">
        <v>97</v>
      </c>
    </row>
    <row r="5" spans="2:9">
      <c r="B5" s="23" t="s">
        <v>20</v>
      </c>
      <c r="C5" s="24" t="s">
        <v>34</v>
      </c>
      <c r="D5" s="25" t="s">
        <v>28</v>
      </c>
      <c r="E5" s="25" t="s">
        <v>17</v>
      </c>
      <c r="F5" s="25" t="s">
        <v>63</v>
      </c>
      <c r="G5" s="25" t="s">
        <v>73</v>
      </c>
      <c r="H5" s="25" t="s">
        <v>78</v>
      </c>
      <c r="I5" s="25" t="s">
        <v>86</v>
      </c>
    </row>
    <row r="6" spans="2:9">
      <c r="B6" s="23" t="s">
        <v>21</v>
      </c>
      <c r="C6" s="24" t="s">
        <v>35</v>
      </c>
      <c r="D6" s="25" t="s">
        <v>28</v>
      </c>
      <c r="E6" s="25" t="s">
        <v>17</v>
      </c>
      <c r="F6" s="25" t="s">
        <v>64</v>
      </c>
      <c r="G6" s="25" t="s">
        <v>74</v>
      </c>
      <c r="H6" s="25" t="s">
        <v>79</v>
      </c>
      <c r="I6" s="25" t="s">
        <v>87</v>
      </c>
    </row>
    <row r="7" spans="2:9">
      <c r="B7" s="23" t="s">
        <v>22</v>
      </c>
      <c r="C7" s="24" t="s">
        <v>36</v>
      </c>
      <c r="D7" s="25" t="s">
        <v>28</v>
      </c>
      <c r="E7" s="25" t="s">
        <v>17</v>
      </c>
      <c r="F7" s="25" t="s">
        <v>65</v>
      </c>
      <c r="G7" s="25" t="s">
        <v>75</v>
      </c>
      <c r="H7" s="25" t="s">
        <v>80</v>
      </c>
      <c r="I7" s="25" t="s">
        <v>88</v>
      </c>
    </row>
    <row r="8" spans="2:9">
      <c r="B8" s="23" t="s">
        <v>23</v>
      </c>
      <c r="C8" s="24" t="s">
        <v>37</v>
      </c>
      <c r="D8" s="25" t="s">
        <v>28</v>
      </c>
      <c r="E8" s="25" t="s">
        <v>17</v>
      </c>
      <c r="F8" s="25" t="s">
        <v>66</v>
      </c>
      <c r="G8" s="25" t="s">
        <v>76</v>
      </c>
      <c r="H8" s="25" t="s">
        <v>81</v>
      </c>
      <c r="I8" s="25" t="s">
        <v>89</v>
      </c>
    </row>
    <row r="9" spans="2:9">
      <c r="B9" s="23" t="s">
        <v>24</v>
      </c>
      <c r="C9" s="24" t="s">
        <v>38</v>
      </c>
      <c r="D9" s="25" t="s">
        <v>28</v>
      </c>
      <c r="E9" s="25" t="s">
        <v>18</v>
      </c>
      <c r="F9" s="25" t="s">
        <v>67</v>
      </c>
      <c r="G9" s="25" t="s">
        <v>77</v>
      </c>
      <c r="H9" s="25" t="s">
        <v>82</v>
      </c>
      <c r="I9" s="25" t="s">
        <v>90</v>
      </c>
    </row>
    <row r="10" spans="2:9">
      <c r="B10" s="23" t="s">
        <v>25</v>
      </c>
      <c r="C10" s="24" t="s">
        <v>39</v>
      </c>
      <c r="D10" s="25" t="s">
        <v>29</v>
      </c>
      <c r="E10" s="25" t="s">
        <v>18</v>
      </c>
      <c r="F10" s="25" t="s">
        <v>62</v>
      </c>
      <c r="G10" s="25" t="s">
        <v>68</v>
      </c>
      <c r="H10" s="25" t="s">
        <v>83</v>
      </c>
      <c r="I10" s="25" t="s">
        <v>91</v>
      </c>
    </row>
    <row r="11" spans="2:9">
      <c r="B11" s="23" t="s">
        <v>26</v>
      </c>
      <c r="C11" s="24" t="s">
        <v>40</v>
      </c>
      <c r="D11" s="25" t="s">
        <v>29</v>
      </c>
      <c r="E11" s="25" t="s">
        <v>18</v>
      </c>
      <c r="F11" s="25" t="s">
        <v>71</v>
      </c>
      <c r="G11" s="25" t="s">
        <v>69</v>
      </c>
      <c r="H11" s="25" t="s">
        <v>84</v>
      </c>
      <c r="I11" s="25" t="s">
        <v>92</v>
      </c>
    </row>
    <row r="12" spans="2:9">
      <c r="B12" s="23" t="s">
        <v>27</v>
      </c>
      <c r="C12" s="24" t="s">
        <v>41</v>
      </c>
      <c r="D12" s="25" t="s">
        <v>29</v>
      </c>
      <c r="E12" s="25" t="s">
        <v>19</v>
      </c>
      <c r="F12" s="25" t="s">
        <v>72</v>
      </c>
      <c r="G12" s="25" t="s">
        <v>70</v>
      </c>
      <c r="H12" s="25" t="s">
        <v>85</v>
      </c>
      <c r="I12" s="25" t="s">
        <v>93</v>
      </c>
    </row>
  </sheetData>
  <mergeCells count="2">
    <mergeCell ref="B3:E3"/>
    <mergeCell ref="F3:I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"/>
  <sheetViews>
    <sheetView showGridLines="0" topLeftCell="M1" zoomScale="85" zoomScaleNormal="85" workbookViewId="0">
      <pane ySplit="1" topLeftCell="A2" activePane="bottomLeft" state="frozen"/>
      <selection pane="bottomLeft" activeCell="Q15" sqref="Q15"/>
    </sheetView>
  </sheetViews>
  <sheetFormatPr baseColWidth="10" defaultRowHeight="15"/>
  <cols>
    <col min="1" max="1" width="2.5703125" customWidth="1"/>
    <col min="2" max="21" width="17.140625" customWidth="1"/>
    <col min="22" max="22" width="46" customWidth="1"/>
    <col min="23" max="31" width="17.140625" customWidth="1"/>
  </cols>
  <sheetData>
    <row r="1" spans="2:31" s="7" customFormat="1" ht="38.25" customHeight="1">
      <c r="B1" s="6" t="s">
        <v>113</v>
      </c>
    </row>
    <row r="2" spans="2:3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31">
      <c r="B3" s="64" t="s">
        <v>4</v>
      </c>
      <c r="C3" s="64"/>
      <c r="D3" s="64"/>
      <c r="E3" s="64"/>
      <c r="F3" s="65" t="s">
        <v>133</v>
      </c>
      <c r="G3" s="66"/>
      <c r="H3" s="67"/>
      <c r="I3" s="58" t="s">
        <v>57</v>
      </c>
      <c r="J3" s="59"/>
      <c r="K3" s="60"/>
      <c r="L3" s="65" t="s">
        <v>5</v>
      </c>
      <c r="M3" s="66"/>
      <c r="N3" s="66"/>
      <c r="O3" s="66"/>
      <c r="P3" s="67"/>
      <c r="Q3" s="58" t="s">
        <v>137</v>
      </c>
      <c r="R3" s="59"/>
      <c r="S3" s="59"/>
      <c r="T3" s="59"/>
      <c r="U3" s="59"/>
      <c r="V3" s="60"/>
      <c r="W3" s="61" t="s">
        <v>116</v>
      </c>
      <c r="X3" s="62"/>
      <c r="Y3" s="62"/>
      <c r="Z3" s="62"/>
      <c r="AA3" s="62"/>
      <c r="AB3" s="62"/>
      <c r="AC3" s="62"/>
      <c r="AD3" s="62"/>
      <c r="AE3" s="63"/>
    </row>
    <row r="4" spans="2:31" ht="30">
      <c r="B4" s="2" t="s">
        <v>0</v>
      </c>
      <c r="C4" s="2" t="s">
        <v>1</v>
      </c>
      <c r="D4" s="2" t="s">
        <v>2</v>
      </c>
      <c r="E4" s="2" t="s">
        <v>3</v>
      </c>
      <c r="F4" s="2" t="s">
        <v>13</v>
      </c>
      <c r="G4" s="2" t="s">
        <v>14</v>
      </c>
      <c r="H4" s="2" t="s">
        <v>15</v>
      </c>
      <c r="I4" s="2" t="s">
        <v>46</v>
      </c>
      <c r="J4" s="2" t="s">
        <v>58</v>
      </c>
      <c r="K4" s="2" t="s">
        <v>7</v>
      </c>
      <c r="L4" s="2" t="s">
        <v>6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122</v>
      </c>
      <c r="R4" s="2" t="s">
        <v>123</v>
      </c>
      <c r="S4" s="2" t="s">
        <v>124</v>
      </c>
      <c r="T4" s="2" t="s">
        <v>125</v>
      </c>
      <c r="U4" s="2" t="s">
        <v>126</v>
      </c>
      <c r="V4" s="2" t="s">
        <v>139</v>
      </c>
      <c r="W4" s="2" t="s">
        <v>118</v>
      </c>
      <c r="X4" s="2" t="s">
        <v>119</v>
      </c>
      <c r="Y4" s="2" t="s">
        <v>120</v>
      </c>
      <c r="Z4" s="2" t="s">
        <v>127</v>
      </c>
      <c r="AA4" s="2" t="s">
        <v>121</v>
      </c>
      <c r="AB4" s="2" t="s">
        <v>128</v>
      </c>
      <c r="AC4" s="2" t="s">
        <v>129</v>
      </c>
      <c r="AD4" s="2" t="s">
        <v>130</v>
      </c>
      <c r="AE4" s="2" t="s">
        <v>131</v>
      </c>
    </row>
    <row r="5" spans="2:31">
      <c r="B5" s="23" t="s">
        <v>24</v>
      </c>
      <c r="C5" s="24" t="s">
        <v>38</v>
      </c>
      <c r="D5" s="24">
        <v>16.630549999999999</v>
      </c>
      <c r="E5" s="24">
        <v>-92.998480000000001</v>
      </c>
      <c r="F5" s="25" t="s">
        <v>28</v>
      </c>
      <c r="G5" s="25" t="s">
        <v>30</v>
      </c>
      <c r="H5" s="25">
        <v>30</v>
      </c>
      <c r="I5" s="25" t="s">
        <v>18</v>
      </c>
      <c r="J5" s="25" t="s">
        <v>59</v>
      </c>
      <c r="K5" s="25" t="s">
        <v>33</v>
      </c>
      <c r="L5" s="23" t="s">
        <v>49</v>
      </c>
      <c r="M5" s="24" t="s">
        <v>44</v>
      </c>
      <c r="N5" s="24">
        <v>16.708361</v>
      </c>
      <c r="O5" s="24">
        <v>-93.012360999999999</v>
      </c>
      <c r="P5" s="25">
        <v>30</v>
      </c>
      <c r="Q5" s="25">
        <v>0.6</v>
      </c>
      <c r="R5" s="52">
        <f>MOD(ATAN2(COS(RADIANS(N5))*SIN(RADIANS(D5))-SIN(RADIANS(N5))*COS(RADIANS(D5))*COS(RADIANS(E5-O5)),SIN(RADIANS(E5-O5))*COS(RADIANS(D5)))*180/PI()+360,360)</f>
        <v>170.30002531045079</v>
      </c>
      <c r="S5" s="52">
        <f>MOD(ATAN2(COS(RADIANS(D5))*SIN(RADIANS(N5))-SIN(RADIANS(D5))*COS(RADIANS(N5))*COS(RADIANS(O5-E5)),SIN(RADIANS(O5-E5))*COS(RADIANS(N5)))*180/PI()+360,360)</f>
        <v>350.30400707431932</v>
      </c>
      <c r="T5" s="25" t="s">
        <v>45</v>
      </c>
      <c r="U5" s="25" t="s">
        <v>98</v>
      </c>
      <c r="V5" s="26" t="s">
        <v>110</v>
      </c>
      <c r="W5" s="24">
        <v>8.74</v>
      </c>
      <c r="X5" s="25">
        <v>11</v>
      </c>
      <c r="Y5" s="52" t="s">
        <v>115</v>
      </c>
      <c r="Z5" s="53">
        <v>20</v>
      </c>
      <c r="AA5" s="52" t="s">
        <v>117</v>
      </c>
      <c r="AB5" s="25">
        <v>21</v>
      </c>
      <c r="AC5" s="25">
        <v>-56.7</v>
      </c>
      <c r="AD5" s="25">
        <v>18.299999999999997</v>
      </c>
      <c r="AE5" s="54">
        <v>99.99</v>
      </c>
    </row>
    <row r="6" spans="2:31">
      <c r="B6" s="23" t="s">
        <v>25</v>
      </c>
      <c r="C6" s="24" t="s">
        <v>39</v>
      </c>
      <c r="D6" s="24">
        <v>16.609332999999999</v>
      </c>
      <c r="E6" s="24">
        <v>-93.040082999999996</v>
      </c>
      <c r="F6" s="25" t="s">
        <v>29</v>
      </c>
      <c r="G6" s="25" t="s">
        <v>31</v>
      </c>
      <c r="H6" s="25">
        <v>20</v>
      </c>
      <c r="I6" s="25" t="s">
        <v>18</v>
      </c>
      <c r="J6" s="25" t="s">
        <v>59</v>
      </c>
      <c r="K6" s="25" t="s">
        <v>32</v>
      </c>
      <c r="L6" s="23" t="s">
        <v>26</v>
      </c>
      <c r="M6" s="24" t="s">
        <v>40</v>
      </c>
      <c r="N6" s="24">
        <v>16.568444</v>
      </c>
      <c r="O6" s="24">
        <v>-93.013889000000006</v>
      </c>
      <c r="P6" s="25">
        <v>20</v>
      </c>
      <c r="Q6" s="25">
        <v>0.6</v>
      </c>
      <c r="R6" s="52">
        <f>MOD(ATAN2(COS(RADIANS(N6))*SIN(RADIANS(D6))-SIN(RADIANS(N6))*COS(RADIANS(D6))*COS(RADIANS(E6-O6)),SIN(RADIANS(E6-O6))*COS(RADIANS(D6)))*180/PI()+360,360)</f>
        <v>328.45594387050534</v>
      </c>
      <c r="S6" s="52">
        <f>MOD(ATAN2(COS(RADIANS(D6))*SIN(RADIANS(N6))-SIN(RADIANS(D6))*COS(RADIANS(N6))*COS(RADIANS(O6-E6)),SIN(RADIANS(O6-E6))*COS(RADIANS(N6)))*180/PI()+360,360)</f>
        <v>148.44846541709921</v>
      </c>
      <c r="T6" s="25" t="s">
        <v>45</v>
      </c>
      <c r="U6" s="25" t="s">
        <v>107</v>
      </c>
      <c r="V6" s="26" t="s">
        <v>110</v>
      </c>
      <c r="W6" s="24">
        <v>5.32</v>
      </c>
      <c r="X6" s="25">
        <v>11</v>
      </c>
      <c r="Y6" s="52" t="s">
        <v>115</v>
      </c>
      <c r="Z6" s="53">
        <v>20</v>
      </c>
      <c r="AA6" s="52" t="s">
        <v>117</v>
      </c>
      <c r="AB6" s="25">
        <v>21</v>
      </c>
      <c r="AC6" s="25">
        <v>-55.7</v>
      </c>
      <c r="AD6" s="25">
        <v>19.299999999999997</v>
      </c>
      <c r="AE6" s="54">
        <v>99.99</v>
      </c>
    </row>
    <row r="7" spans="2:31">
      <c r="B7" s="23" t="s">
        <v>26</v>
      </c>
      <c r="C7" s="24" t="s">
        <v>40</v>
      </c>
      <c r="D7" s="24">
        <v>16.568444</v>
      </c>
      <c r="E7" s="24">
        <v>-93.013889000000006</v>
      </c>
      <c r="F7" s="25" t="s">
        <v>29</v>
      </c>
      <c r="G7" s="25" t="s">
        <v>31</v>
      </c>
      <c r="H7" s="25">
        <v>20</v>
      </c>
      <c r="I7" s="25" t="s">
        <v>18</v>
      </c>
      <c r="J7" s="25" t="s">
        <v>59</v>
      </c>
      <c r="K7" s="25" t="s">
        <v>33</v>
      </c>
      <c r="L7" s="23" t="s">
        <v>49</v>
      </c>
      <c r="M7" s="24" t="s">
        <v>44</v>
      </c>
      <c r="N7" s="24">
        <v>16.708361</v>
      </c>
      <c r="O7" s="24">
        <v>-93.012360999999999</v>
      </c>
      <c r="P7" s="25">
        <v>30</v>
      </c>
      <c r="Q7" s="25">
        <v>0.3</v>
      </c>
      <c r="R7" s="52">
        <f>MOD(ATAN2(COS(RADIANS(N7))*SIN(RADIANS(D7))-SIN(RADIANS(N7))*COS(RADIANS(D7))*COS(RADIANS(E7-O7)),SIN(RADIANS(E7-O7))*COS(RADIANS(D7)))*180/PI()+360,360)</f>
        <v>180.59971241999523</v>
      </c>
      <c r="S7" s="52">
        <f>MOD(ATAN2(COS(RADIANS(D7))*SIN(RADIANS(N7))-SIN(RADIANS(D7))*COS(RADIANS(N7))*COS(RADIANS(O7-E7)),SIN(RADIANS(O7-E7))*COS(RADIANS(N7)))*180/PI()+360,360)</f>
        <v>0.59927490648328785</v>
      </c>
      <c r="T7" s="25" t="s">
        <v>45</v>
      </c>
      <c r="U7" s="25" t="s">
        <v>108</v>
      </c>
      <c r="V7" s="26" t="s">
        <v>111</v>
      </c>
      <c r="W7" s="24">
        <v>15.48</v>
      </c>
      <c r="X7" s="25">
        <v>5</v>
      </c>
      <c r="Y7" s="52" t="s">
        <v>115</v>
      </c>
      <c r="Z7" s="53">
        <v>20</v>
      </c>
      <c r="AA7" s="52" t="s">
        <v>117</v>
      </c>
      <c r="AB7" s="25">
        <v>23</v>
      </c>
      <c r="AC7" s="25">
        <v>-57.68</v>
      </c>
      <c r="AD7" s="25">
        <v>17.32</v>
      </c>
      <c r="AE7" s="54">
        <v>99.99</v>
      </c>
    </row>
  </sheetData>
  <mergeCells count="6">
    <mergeCell ref="W3:AE3"/>
    <mergeCell ref="B3:E3"/>
    <mergeCell ref="F3:H3"/>
    <mergeCell ref="I3:K3"/>
    <mergeCell ref="L3:P3"/>
    <mergeCell ref="Q3:V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"/>
  <sheetViews>
    <sheetView showGridLines="0" zoomScale="85" zoomScaleNormal="85" workbookViewId="0">
      <pane ySplit="1" topLeftCell="A2" activePane="bottomLeft" state="frozen"/>
      <selection pane="bottomLeft" activeCell="Q14" sqref="Q14"/>
    </sheetView>
  </sheetViews>
  <sheetFormatPr baseColWidth="10" defaultRowHeight="15"/>
  <cols>
    <col min="1" max="1" width="2.5703125" customWidth="1"/>
    <col min="2" max="16" width="17.140625" customWidth="1"/>
    <col min="17" max="18" width="22.42578125" customWidth="1"/>
    <col min="19" max="19" width="20" customWidth="1"/>
    <col min="20" max="20" width="23" bestFit="1" customWidth="1"/>
    <col min="21" max="26" width="25.42578125" customWidth="1"/>
  </cols>
  <sheetData>
    <row r="1" spans="2:26" s="7" customFormat="1" ht="38.25" customHeight="1">
      <c r="B1" s="6" t="s">
        <v>132</v>
      </c>
    </row>
    <row r="2" spans="2:2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6">
      <c r="B3" s="64" t="s">
        <v>4</v>
      </c>
      <c r="C3" s="64"/>
      <c r="D3" s="64"/>
      <c r="E3" s="64"/>
      <c r="F3" s="65" t="s">
        <v>133</v>
      </c>
      <c r="G3" s="66"/>
      <c r="H3" s="67"/>
      <c r="I3" s="58" t="s">
        <v>57</v>
      </c>
      <c r="J3" s="59"/>
      <c r="K3" s="60"/>
      <c r="L3" s="65" t="s">
        <v>5</v>
      </c>
      <c r="M3" s="66"/>
      <c r="N3" s="66"/>
      <c r="O3" s="66"/>
      <c r="P3" s="67"/>
      <c r="Q3" s="58" t="s">
        <v>138</v>
      </c>
      <c r="R3" s="59"/>
      <c r="S3" s="59"/>
      <c r="T3" s="60"/>
      <c r="U3" s="65" t="s">
        <v>146</v>
      </c>
      <c r="V3" s="66"/>
      <c r="W3" s="66"/>
      <c r="X3" s="66"/>
      <c r="Y3" s="66"/>
      <c r="Z3" s="66"/>
    </row>
    <row r="4" spans="2:26" ht="30">
      <c r="B4" s="2" t="s">
        <v>0</v>
      </c>
      <c r="C4" s="2" t="s">
        <v>1</v>
      </c>
      <c r="D4" s="2" t="s">
        <v>2</v>
      </c>
      <c r="E4" s="2" t="s">
        <v>3</v>
      </c>
      <c r="F4" s="2" t="s">
        <v>13</v>
      </c>
      <c r="G4" s="2" t="s">
        <v>14</v>
      </c>
      <c r="H4" s="2" t="s">
        <v>15</v>
      </c>
      <c r="I4" s="2" t="s">
        <v>46</v>
      </c>
      <c r="J4" s="2" t="s">
        <v>58</v>
      </c>
      <c r="K4" s="2" t="s">
        <v>7</v>
      </c>
      <c r="L4" s="2" t="s">
        <v>6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140</v>
      </c>
      <c r="R4" s="2" t="s">
        <v>141</v>
      </c>
      <c r="S4" s="2" t="s">
        <v>144</v>
      </c>
      <c r="T4" s="2" t="s">
        <v>142</v>
      </c>
      <c r="U4" s="2" t="s">
        <v>147</v>
      </c>
      <c r="V4" s="2" t="s">
        <v>148</v>
      </c>
      <c r="W4" s="2" t="s">
        <v>185</v>
      </c>
      <c r="X4" s="2" t="s">
        <v>149</v>
      </c>
      <c r="Y4" s="2" t="s">
        <v>150</v>
      </c>
      <c r="Z4" s="2" t="s">
        <v>151</v>
      </c>
    </row>
    <row r="5" spans="2:26">
      <c r="B5" s="23" t="s">
        <v>20</v>
      </c>
      <c r="C5" s="24" t="s">
        <v>34</v>
      </c>
      <c r="D5" s="24">
        <v>16.751833000000001</v>
      </c>
      <c r="E5" s="24">
        <v>-93.154897000000005</v>
      </c>
      <c r="F5" s="25" t="s">
        <v>28</v>
      </c>
      <c r="G5" s="25" t="s">
        <v>30</v>
      </c>
      <c r="H5" s="25">
        <v>30</v>
      </c>
      <c r="I5" s="25" t="s">
        <v>17</v>
      </c>
      <c r="J5" s="25" t="s">
        <v>59</v>
      </c>
      <c r="K5" s="25" t="s">
        <v>33</v>
      </c>
      <c r="L5" s="23" t="s">
        <v>47</v>
      </c>
      <c r="M5" s="24" t="s">
        <v>42</v>
      </c>
      <c r="N5" s="73">
        <v>16.750917999999999</v>
      </c>
      <c r="O5" s="73">
        <v>-93.163488000000001</v>
      </c>
      <c r="P5" s="25">
        <v>30</v>
      </c>
      <c r="Q5" s="23" t="s">
        <v>99</v>
      </c>
      <c r="R5" s="24" t="s">
        <v>100</v>
      </c>
      <c r="S5" s="24" t="s">
        <v>143</v>
      </c>
      <c r="T5" s="26" t="s">
        <v>109</v>
      </c>
      <c r="U5" s="25">
        <v>1.1000000000000001</v>
      </c>
      <c r="V5" s="26" t="s">
        <v>145</v>
      </c>
      <c r="W5" s="26">
        <v>-20</v>
      </c>
      <c r="X5" s="25">
        <v>3.8</v>
      </c>
      <c r="Y5" s="25">
        <f>V5-X5</f>
        <v>-10.8</v>
      </c>
      <c r="Z5" s="25">
        <f>ABS(W5-Y5)</f>
        <v>9.1999999999999993</v>
      </c>
    </row>
    <row r="6" spans="2:26">
      <c r="B6" s="23" t="s">
        <v>21</v>
      </c>
      <c r="C6" s="24" t="s">
        <v>35</v>
      </c>
      <c r="D6" s="24">
        <v>16.76135</v>
      </c>
      <c r="E6" s="24">
        <v>-93.103772000000006</v>
      </c>
      <c r="F6" s="25" t="s">
        <v>28</v>
      </c>
      <c r="G6" s="25" t="s">
        <v>30</v>
      </c>
      <c r="H6" s="25">
        <v>30</v>
      </c>
      <c r="I6" s="25" t="s">
        <v>17</v>
      </c>
      <c r="J6" s="25" t="s">
        <v>59</v>
      </c>
      <c r="K6" s="25" t="s">
        <v>33</v>
      </c>
      <c r="L6" s="23" t="s">
        <v>48</v>
      </c>
      <c r="M6" s="24" t="s">
        <v>43</v>
      </c>
      <c r="N6" s="73">
        <v>16.77083</v>
      </c>
      <c r="O6" s="73">
        <v>-93.102706999999995</v>
      </c>
      <c r="P6" s="25">
        <v>30</v>
      </c>
      <c r="Q6" s="23" t="s">
        <v>101</v>
      </c>
      <c r="R6" s="24" t="s">
        <v>104</v>
      </c>
      <c r="S6" s="24" t="s">
        <v>143</v>
      </c>
      <c r="T6" s="26" t="s">
        <v>109</v>
      </c>
      <c r="U6" s="25">
        <v>1.32</v>
      </c>
      <c r="V6" s="26" t="s">
        <v>145</v>
      </c>
      <c r="W6" s="26">
        <v>-20</v>
      </c>
      <c r="X6" s="25">
        <v>3.9</v>
      </c>
      <c r="Y6" s="25">
        <f t="shared" ref="Y6:Y8" si="0">V6-X6</f>
        <v>-10.9</v>
      </c>
      <c r="Z6" s="25">
        <f t="shared" ref="Z6:Z8" si="1">ABS(W6-Y6)</f>
        <v>9.1</v>
      </c>
    </row>
    <row r="7" spans="2:26">
      <c r="B7" s="23" t="s">
        <v>22</v>
      </c>
      <c r="C7" s="24" t="s">
        <v>36</v>
      </c>
      <c r="D7" s="24">
        <v>16.770227999999999</v>
      </c>
      <c r="E7" s="24">
        <v>-93.115475000000004</v>
      </c>
      <c r="F7" s="25" t="s">
        <v>28</v>
      </c>
      <c r="G7" s="25" t="s">
        <v>30</v>
      </c>
      <c r="H7" s="25">
        <v>30</v>
      </c>
      <c r="I7" s="25" t="s">
        <v>17</v>
      </c>
      <c r="J7" s="25" t="s">
        <v>59</v>
      </c>
      <c r="K7" s="25" t="s">
        <v>33</v>
      </c>
      <c r="L7" s="23" t="s">
        <v>48</v>
      </c>
      <c r="M7" s="24" t="s">
        <v>43</v>
      </c>
      <c r="N7" s="73">
        <v>16.77083</v>
      </c>
      <c r="O7" s="73">
        <v>-93.102706999999995</v>
      </c>
      <c r="P7" s="25">
        <v>30</v>
      </c>
      <c r="Q7" s="23" t="s">
        <v>102</v>
      </c>
      <c r="R7" s="24" t="s">
        <v>105</v>
      </c>
      <c r="S7" s="24" t="s">
        <v>143</v>
      </c>
      <c r="T7" s="26" t="s">
        <v>109</v>
      </c>
      <c r="U7" s="25">
        <v>1.56</v>
      </c>
      <c r="V7" s="26" t="s">
        <v>145</v>
      </c>
      <c r="W7" s="26">
        <v>-20</v>
      </c>
      <c r="X7" s="25">
        <v>4</v>
      </c>
      <c r="Y7" s="25">
        <f t="shared" si="0"/>
        <v>-11</v>
      </c>
      <c r="Z7" s="25">
        <f t="shared" si="1"/>
        <v>9</v>
      </c>
    </row>
    <row r="8" spans="2:26">
      <c r="B8" s="23" t="s">
        <v>23</v>
      </c>
      <c r="C8" s="24" t="s">
        <v>37</v>
      </c>
      <c r="D8" s="24">
        <v>16.749658</v>
      </c>
      <c r="E8" s="24">
        <v>-93.169471999999999</v>
      </c>
      <c r="F8" s="25" t="s">
        <v>28</v>
      </c>
      <c r="G8" s="25" t="s">
        <v>30</v>
      </c>
      <c r="H8" s="25">
        <v>30</v>
      </c>
      <c r="I8" s="25" t="s">
        <v>17</v>
      </c>
      <c r="J8" s="25" t="s">
        <v>59</v>
      </c>
      <c r="K8" s="25" t="s">
        <v>33</v>
      </c>
      <c r="L8" s="23" t="s">
        <v>47</v>
      </c>
      <c r="M8" s="24" t="s">
        <v>42</v>
      </c>
      <c r="N8" s="73">
        <v>16.750917999999999</v>
      </c>
      <c r="O8" s="73">
        <v>-93.163488000000001</v>
      </c>
      <c r="P8" s="25">
        <v>30</v>
      </c>
      <c r="Q8" s="23" t="s">
        <v>103</v>
      </c>
      <c r="R8" s="24" t="s">
        <v>106</v>
      </c>
      <c r="S8" s="24" t="s">
        <v>143</v>
      </c>
      <c r="T8" s="26" t="s">
        <v>109</v>
      </c>
      <c r="U8" s="25">
        <v>1.74</v>
      </c>
      <c r="V8" s="26" t="s">
        <v>145</v>
      </c>
      <c r="W8" s="26">
        <v>-20</v>
      </c>
      <c r="X8" s="25">
        <v>4</v>
      </c>
      <c r="Y8" s="25">
        <f t="shared" si="0"/>
        <v>-11</v>
      </c>
      <c r="Z8" s="25">
        <f t="shared" si="1"/>
        <v>9</v>
      </c>
    </row>
  </sheetData>
  <mergeCells count="6">
    <mergeCell ref="B3:E3"/>
    <mergeCell ref="F3:H3"/>
    <mergeCell ref="I3:K3"/>
    <mergeCell ref="L3:P3"/>
    <mergeCell ref="U3:Z3"/>
    <mergeCell ref="Q3:T3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zoomScaleNormal="100" workbookViewId="0">
      <pane ySplit="1" topLeftCell="A2" activePane="bottomLeft" state="frozen"/>
      <selection pane="bottomLeft" activeCell="B16" sqref="B16:H30"/>
    </sheetView>
  </sheetViews>
  <sheetFormatPr baseColWidth="10" defaultRowHeight="15"/>
  <cols>
    <col min="1" max="1" width="2.5703125" customWidth="1"/>
    <col min="2" max="2" width="9.42578125" customWidth="1"/>
    <col min="3" max="3" width="46.140625" customWidth="1"/>
    <col min="4" max="4" width="27.5703125" customWidth="1"/>
    <col min="5" max="8" width="11.28515625" customWidth="1"/>
    <col min="9" max="9" width="6.140625" customWidth="1"/>
    <col min="10" max="27" width="17.140625" customWidth="1"/>
  </cols>
  <sheetData>
    <row r="1" spans="2:8" s="7" customFormat="1" ht="23.25">
      <c r="B1" s="6" t="s">
        <v>114</v>
      </c>
    </row>
    <row r="3" spans="2:8">
      <c r="B3" s="69" t="s">
        <v>163</v>
      </c>
      <c r="C3" s="70"/>
      <c r="D3" s="70"/>
      <c r="E3" s="70"/>
      <c r="F3" s="70"/>
      <c r="G3" s="70"/>
      <c r="H3" s="70"/>
    </row>
    <row r="5" spans="2:8">
      <c r="C5" s="28" t="s">
        <v>153</v>
      </c>
      <c r="D5" s="28" t="s">
        <v>166</v>
      </c>
    </row>
    <row r="6" spans="2:8">
      <c r="B6" s="8">
        <v>1</v>
      </c>
      <c r="C6" s="26" t="s">
        <v>109</v>
      </c>
      <c r="D6" s="3">
        <v>4</v>
      </c>
    </row>
    <row r="7" spans="2:8">
      <c r="B7" s="8">
        <v>2</v>
      </c>
      <c r="C7" s="26" t="s">
        <v>154</v>
      </c>
      <c r="D7" s="31"/>
    </row>
    <row r="8" spans="2:8">
      <c r="B8" s="8">
        <v>3</v>
      </c>
      <c r="C8" s="26" t="s">
        <v>155</v>
      </c>
      <c r="D8" s="31"/>
    </row>
    <row r="9" spans="2:8">
      <c r="B9" s="8">
        <v>4</v>
      </c>
      <c r="C9" s="26" t="s">
        <v>110</v>
      </c>
      <c r="D9" s="3">
        <v>2</v>
      </c>
    </row>
    <row r="10" spans="2:8">
      <c r="B10" s="8">
        <v>5</v>
      </c>
      <c r="C10" s="26" t="s">
        <v>111</v>
      </c>
      <c r="D10" s="3">
        <v>1</v>
      </c>
    </row>
    <row r="11" spans="2:8">
      <c r="B11" s="8">
        <v>6</v>
      </c>
      <c r="C11" s="26" t="s">
        <v>156</v>
      </c>
      <c r="D11" s="31"/>
    </row>
    <row r="12" spans="2:8">
      <c r="B12" s="8">
        <v>7</v>
      </c>
      <c r="C12" s="26" t="s">
        <v>157</v>
      </c>
      <c r="D12" s="31"/>
    </row>
    <row r="13" spans="2:8">
      <c r="B13" s="8">
        <v>8</v>
      </c>
      <c r="C13" s="26" t="s">
        <v>112</v>
      </c>
      <c r="D13" s="3">
        <v>1</v>
      </c>
    </row>
    <row r="16" spans="2:8">
      <c r="B16" s="69" t="s">
        <v>176</v>
      </c>
      <c r="C16" s="70"/>
      <c r="D16" s="70"/>
      <c r="E16" s="70"/>
      <c r="F16" s="70"/>
      <c r="G16" s="70"/>
      <c r="H16" s="70"/>
    </row>
    <row r="17" spans="1:10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>
      <c r="B18" s="28" t="s">
        <v>158</v>
      </c>
      <c r="C18" s="28" t="s">
        <v>159</v>
      </c>
      <c r="D18" s="71" t="s">
        <v>162</v>
      </c>
      <c r="E18" s="71"/>
      <c r="F18" s="71"/>
      <c r="G18" s="71"/>
      <c r="H18" s="71"/>
    </row>
    <row r="19" spans="1:10">
      <c r="B19" s="39">
        <v>6</v>
      </c>
      <c r="C19" s="39" t="s">
        <v>164</v>
      </c>
      <c r="D19" s="68" t="s">
        <v>169</v>
      </c>
      <c r="E19" s="68"/>
      <c r="F19" s="68"/>
      <c r="G19" s="68"/>
      <c r="H19" s="68"/>
    </row>
    <row r="20" spans="1:10">
      <c r="B20" s="39">
        <v>4</v>
      </c>
      <c r="C20" s="39" t="s">
        <v>165</v>
      </c>
      <c r="D20" s="68" t="s">
        <v>170</v>
      </c>
      <c r="E20" s="68"/>
      <c r="F20" s="68"/>
      <c r="G20" s="68"/>
      <c r="H20" s="68"/>
    </row>
    <row r="21" spans="1:10">
      <c r="B21" s="39">
        <v>2</v>
      </c>
      <c r="C21" s="39" t="s">
        <v>165</v>
      </c>
      <c r="D21" s="68" t="s">
        <v>174</v>
      </c>
      <c r="E21" s="68"/>
      <c r="F21" s="68"/>
      <c r="G21" s="68"/>
      <c r="H21" s="68"/>
    </row>
    <row r="22" spans="1:10">
      <c r="B22" s="39">
        <v>4</v>
      </c>
      <c r="C22" s="39" t="s">
        <v>177</v>
      </c>
      <c r="D22" s="68" t="s">
        <v>178</v>
      </c>
      <c r="E22" s="68"/>
      <c r="F22" s="68"/>
      <c r="G22" s="68"/>
      <c r="H22" s="68"/>
    </row>
    <row r="23" spans="1:10">
      <c r="B23" s="39">
        <v>2</v>
      </c>
      <c r="C23" s="39" t="s">
        <v>167</v>
      </c>
      <c r="D23" s="68" t="s">
        <v>175</v>
      </c>
      <c r="E23" s="68"/>
      <c r="F23" s="68"/>
      <c r="G23" s="68"/>
      <c r="H23" s="68"/>
    </row>
    <row r="24" spans="1:10">
      <c r="B24" s="39">
        <v>4</v>
      </c>
      <c r="C24" s="39" t="s">
        <v>167</v>
      </c>
      <c r="D24" s="68" t="s">
        <v>168</v>
      </c>
      <c r="E24" s="68"/>
      <c r="F24" s="68"/>
      <c r="G24" s="68"/>
      <c r="H24" s="68"/>
    </row>
    <row r="25" spans="1:10">
      <c r="B25" s="39">
        <v>20</v>
      </c>
      <c r="C25" s="39" t="s">
        <v>160</v>
      </c>
      <c r="D25" s="68" t="s">
        <v>171</v>
      </c>
      <c r="E25" s="68"/>
      <c r="F25" s="68"/>
      <c r="G25" s="68"/>
      <c r="H25" s="68"/>
    </row>
    <row r="26" spans="1:10">
      <c r="B26" s="39">
        <v>8</v>
      </c>
      <c r="C26" s="39" t="s">
        <v>160</v>
      </c>
      <c r="D26" s="68" t="s">
        <v>180</v>
      </c>
      <c r="E26" s="68"/>
      <c r="F26" s="68"/>
      <c r="G26" s="68"/>
      <c r="H26" s="68"/>
    </row>
    <row r="27" spans="1:10">
      <c r="B27" s="39">
        <v>22</v>
      </c>
      <c r="C27" s="39" t="s">
        <v>172</v>
      </c>
      <c r="D27" s="68" t="s">
        <v>173</v>
      </c>
      <c r="E27" s="68"/>
      <c r="F27" s="68"/>
      <c r="G27" s="68"/>
      <c r="H27" s="68"/>
    </row>
    <row r="28" spans="1:10">
      <c r="B28" s="39">
        <v>8</v>
      </c>
      <c r="C28" s="39" t="s">
        <v>161</v>
      </c>
      <c r="D28" s="68" t="s">
        <v>179</v>
      </c>
      <c r="E28" s="68"/>
      <c r="F28" s="68"/>
      <c r="G28" s="68"/>
      <c r="H28" s="68"/>
    </row>
    <row r="29" spans="1:10">
      <c r="B29" s="39">
        <v>1</v>
      </c>
      <c r="C29" s="39" t="s">
        <v>181</v>
      </c>
      <c r="D29" s="68" t="s">
        <v>184</v>
      </c>
      <c r="E29" s="68"/>
      <c r="F29" s="68"/>
      <c r="G29" s="68"/>
      <c r="H29" s="68"/>
    </row>
    <row r="30" spans="1:10">
      <c r="B30" s="39">
        <v>1</v>
      </c>
      <c r="C30" s="39" t="s">
        <v>182</v>
      </c>
      <c r="D30" s="68" t="s">
        <v>183</v>
      </c>
      <c r="E30" s="68"/>
      <c r="F30" s="68"/>
      <c r="G30" s="68"/>
      <c r="H30" s="68"/>
    </row>
  </sheetData>
  <mergeCells count="15">
    <mergeCell ref="B3:H3"/>
    <mergeCell ref="B16:H16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7"/>
  <sheetViews>
    <sheetView showGridLines="0" zoomScaleNormal="100" workbookViewId="0">
      <pane ySplit="1" topLeftCell="A2" activePane="bottomLeft" state="frozen"/>
      <selection pane="bottomLeft" activeCell="D27" sqref="D27"/>
    </sheetView>
  </sheetViews>
  <sheetFormatPr baseColWidth="10" defaultRowHeight="15"/>
  <cols>
    <col min="1" max="1" width="2.5703125" customWidth="1"/>
    <col min="2" max="2" width="9.5703125" customWidth="1"/>
    <col min="3" max="3" width="46" bestFit="1" customWidth="1"/>
    <col min="4" max="4" width="53.85546875" customWidth="1"/>
    <col min="5" max="5" width="3.28515625" customWidth="1"/>
    <col min="6" max="9" width="17.7109375" customWidth="1"/>
    <col min="10" max="10" width="11.42578125" customWidth="1"/>
    <col min="11" max="20" width="17.7109375" customWidth="1"/>
    <col min="21" max="27" width="17.140625" customWidth="1"/>
  </cols>
  <sheetData>
    <row r="1" spans="2:10" s="7" customFormat="1" ht="23.25">
      <c r="B1" s="6" t="s">
        <v>152</v>
      </c>
    </row>
    <row r="4" spans="2:10">
      <c r="B4" s="72" t="s">
        <v>110</v>
      </c>
      <c r="C4" s="70"/>
      <c r="D4" s="70"/>
      <c r="E4" s="70"/>
      <c r="F4" s="70"/>
      <c r="G4" s="70"/>
      <c r="H4" s="70"/>
      <c r="I4" s="41"/>
      <c r="J4" s="41"/>
    </row>
    <row r="5" spans="2:10">
      <c r="B5" s="40"/>
      <c r="C5" s="40"/>
      <c r="D5" s="40"/>
      <c r="E5" s="40"/>
      <c r="F5" s="40"/>
      <c r="G5" s="40"/>
      <c r="H5" s="40"/>
      <c r="I5" s="40"/>
      <c r="J5" s="40"/>
    </row>
    <row r="6" spans="2:10">
      <c r="B6" s="28" t="s">
        <v>158</v>
      </c>
      <c r="C6" s="28" t="s">
        <v>159</v>
      </c>
      <c r="D6" s="28" t="s">
        <v>162</v>
      </c>
      <c r="E6" s="40"/>
      <c r="F6" s="42"/>
      <c r="G6" s="43"/>
      <c r="H6" s="43"/>
      <c r="I6" s="43"/>
      <c r="J6" s="44"/>
    </row>
    <row r="7" spans="2:10">
      <c r="B7" s="39">
        <v>2</v>
      </c>
      <c r="C7" s="39" t="s">
        <v>164</v>
      </c>
      <c r="D7" s="45" t="s">
        <v>169</v>
      </c>
      <c r="E7" s="40"/>
      <c r="F7" s="46"/>
      <c r="G7" s="47"/>
      <c r="H7" s="47"/>
      <c r="I7" s="47"/>
      <c r="J7" s="48"/>
    </row>
    <row r="8" spans="2:10">
      <c r="B8" s="39">
        <v>2</v>
      </c>
      <c r="C8" s="39" t="s">
        <v>165</v>
      </c>
      <c r="D8" s="45" t="s">
        <v>170</v>
      </c>
      <c r="E8" s="40"/>
      <c r="F8" s="46"/>
      <c r="G8" s="47"/>
      <c r="H8" s="47"/>
      <c r="I8" s="47"/>
      <c r="J8" s="48"/>
    </row>
    <row r="9" spans="2:10">
      <c r="B9" s="39">
        <v>2</v>
      </c>
      <c r="C9" s="39" t="s">
        <v>167</v>
      </c>
      <c r="D9" s="45" t="s">
        <v>168</v>
      </c>
      <c r="E9" s="40"/>
      <c r="F9" s="46"/>
      <c r="G9" s="47"/>
      <c r="H9" s="47"/>
      <c r="I9" s="47"/>
      <c r="J9" s="48"/>
    </row>
    <row r="10" spans="2:10" ht="30">
      <c r="B10" s="39">
        <v>4</v>
      </c>
      <c r="C10" s="39" t="s">
        <v>160</v>
      </c>
      <c r="D10" s="45" t="s">
        <v>171</v>
      </c>
      <c r="E10" s="40"/>
      <c r="F10" s="46"/>
      <c r="G10" s="47"/>
      <c r="H10" s="47"/>
      <c r="I10" s="47"/>
      <c r="J10" s="48"/>
    </row>
    <row r="11" spans="2:10">
      <c r="B11" s="39">
        <v>4</v>
      </c>
      <c r="C11" s="39" t="s">
        <v>172</v>
      </c>
      <c r="D11" s="45" t="s">
        <v>173</v>
      </c>
      <c r="E11" s="40"/>
      <c r="F11" s="46"/>
      <c r="G11" s="47"/>
      <c r="H11" s="47"/>
      <c r="I11" s="47"/>
      <c r="J11" s="48"/>
    </row>
    <row r="12" spans="2:10">
      <c r="B12" s="40"/>
      <c r="C12" s="40"/>
      <c r="D12" s="40"/>
      <c r="E12" s="40"/>
      <c r="F12" s="46"/>
      <c r="G12" s="47"/>
      <c r="H12" s="47"/>
      <c r="I12" s="47"/>
      <c r="J12" s="48"/>
    </row>
    <row r="13" spans="2:10">
      <c r="B13" s="40"/>
      <c r="C13" s="40"/>
      <c r="D13" s="40"/>
      <c r="E13" s="40"/>
      <c r="F13" s="46"/>
      <c r="G13" s="47"/>
      <c r="H13" s="47"/>
      <c r="I13" s="47"/>
      <c r="J13" s="48"/>
    </row>
    <row r="14" spans="2:10">
      <c r="B14" s="40"/>
      <c r="C14" s="40"/>
      <c r="D14" s="40"/>
      <c r="E14" s="40"/>
      <c r="F14" s="46"/>
      <c r="G14" s="47"/>
      <c r="H14" s="47"/>
      <c r="I14" s="47"/>
      <c r="J14" s="48"/>
    </row>
    <row r="15" spans="2:10">
      <c r="B15" s="40"/>
      <c r="C15" s="40"/>
      <c r="D15" s="40"/>
      <c r="E15" s="40"/>
      <c r="F15" s="49"/>
      <c r="G15" s="50"/>
      <c r="H15" s="50"/>
      <c r="I15" s="50"/>
      <c r="J15" s="51"/>
    </row>
    <row r="16" spans="2:10">
      <c r="F16" s="4"/>
      <c r="G16" s="4"/>
      <c r="H16" s="4"/>
      <c r="I16" s="4"/>
      <c r="J16" s="4"/>
    </row>
    <row r="18" spans="2:10">
      <c r="B18" s="72" t="s">
        <v>111</v>
      </c>
      <c r="C18" s="70"/>
      <c r="D18" s="70"/>
      <c r="E18" s="70"/>
      <c r="F18" s="70"/>
      <c r="G18" s="70"/>
      <c r="H18" s="70"/>
      <c r="I18" s="41"/>
      <c r="J18" s="41"/>
    </row>
    <row r="20" spans="2:10">
      <c r="B20" s="28" t="s">
        <v>158</v>
      </c>
      <c r="C20" s="28" t="s">
        <v>159</v>
      </c>
      <c r="D20" s="28" t="s">
        <v>162</v>
      </c>
      <c r="F20" s="32"/>
      <c r="G20" s="33"/>
      <c r="H20" s="33"/>
      <c r="I20" s="33"/>
      <c r="J20" s="34"/>
    </row>
    <row r="21" spans="2:10">
      <c r="B21" s="29">
        <v>2</v>
      </c>
      <c r="C21" s="29" t="s">
        <v>164</v>
      </c>
      <c r="D21" s="30" t="s">
        <v>169</v>
      </c>
      <c r="F21" s="35"/>
      <c r="G21" s="4"/>
      <c r="H21" s="4"/>
      <c r="I21" s="4"/>
      <c r="J21" s="36"/>
    </row>
    <row r="22" spans="2:10">
      <c r="B22" s="29">
        <v>2</v>
      </c>
      <c r="C22" s="29" t="s">
        <v>165</v>
      </c>
      <c r="D22" s="30" t="s">
        <v>174</v>
      </c>
      <c r="F22" s="35"/>
      <c r="G22" s="4"/>
      <c r="H22" s="4"/>
      <c r="I22" s="4"/>
      <c r="J22" s="36"/>
    </row>
    <row r="23" spans="2:10">
      <c r="B23" s="29">
        <v>2</v>
      </c>
      <c r="C23" s="29" t="s">
        <v>167</v>
      </c>
      <c r="D23" s="30" t="s">
        <v>175</v>
      </c>
      <c r="F23" s="35"/>
      <c r="G23" s="4"/>
      <c r="H23" s="4"/>
      <c r="I23" s="4"/>
      <c r="J23" s="36"/>
    </row>
    <row r="24" spans="2:10" ht="30">
      <c r="B24" s="29">
        <v>4</v>
      </c>
      <c r="C24" s="29" t="s">
        <v>160</v>
      </c>
      <c r="D24" s="30" t="s">
        <v>171</v>
      </c>
      <c r="F24" s="35"/>
      <c r="G24" s="4"/>
      <c r="H24" s="4"/>
      <c r="I24" s="4"/>
      <c r="J24" s="36"/>
    </row>
    <row r="25" spans="2:10">
      <c r="B25" s="29">
        <v>4</v>
      </c>
      <c r="C25" s="29" t="s">
        <v>172</v>
      </c>
      <c r="D25" s="30" t="s">
        <v>173</v>
      </c>
      <c r="F25" s="35"/>
      <c r="G25" s="4"/>
      <c r="H25" s="4"/>
      <c r="I25" s="4"/>
      <c r="J25" s="36"/>
    </row>
    <row r="26" spans="2:10">
      <c r="F26" s="35"/>
      <c r="G26" s="4"/>
      <c r="H26" s="4"/>
      <c r="I26" s="4"/>
      <c r="J26" s="36"/>
    </row>
    <row r="27" spans="2:10">
      <c r="F27" s="35"/>
      <c r="G27" s="4"/>
      <c r="H27" s="4"/>
      <c r="I27" s="4"/>
      <c r="J27" s="36"/>
    </row>
    <row r="28" spans="2:10">
      <c r="F28" s="35"/>
      <c r="G28" s="4"/>
      <c r="H28" s="4"/>
      <c r="I28" s="4"/>
      <c r="J28" s="36"/>
    </row>
    <row r="29" spans="2:10">
      <c r="F29" s="37"/>
      <c r="G29" s="7"/>
      <c r="H29" s="7"/>
      <c r="I29" s="7"/>
      <c r="J29" s="38"/>
    </row>
    <row r="32" spans="2:10">
      <c r="B32" s="72" t="s">
        <v>109</v>
      </c>
      <c r="C32" s="70"/>
      <c r="D32" s="70"/>
      <c r="E32" s="70"/>
      <c r="F32" s="70"/>
      <c r="G32" s="70"/>
      <c r="H32" s="70"/>
      <c r="I32" s="41"/>
      <c r="J32" s="41"/>
    </row>
    <row r="34" spans="2:10">
      <c r="B34" s="28" t="s">
        <v>158</v>
      </c>
      <c r="C34" s="28" t="s">
        <v>159</v>
      </c>
      <c r="D34" s="28" t="s">
        <v>162</v>
      </c>
      <c r="F34" s="32"/>
      <c r="G34" s="33"/>
      <c r="H34" s="33"/>
      <c r="I34" s="33"/>
      <c r="J34" s="34"/>
    </row>
    <row r="35" spans="2:10">
      <c r="B35" s="29">
        <v>1</v>
      </c>
      <c r="C35" s="29" t="s">
        <v>177</v>
      </c>
      <c r="D35" s="30" t="s">
        <v>178</v>
      </c>
      <c r="F35" s="35"/>
      <c r="G35" s="4"/>
      <c r="H35" s="4"/>
      <c r="I35" s="4"/>
      <c r="J35" s="36"/>
    </row>
    <row r="36" spans="2:10" ht="30">
      <c r="B36" s="29">
        <v>2</v>
      </c>
      <c r="C36" s="29" t="s">
        <v>160</v>
      </c>
      <c r="D36" s="30" t="s">
        <v>171</v>
      </c>
      <c r="F36" s="35"/>
      <c r="G36" s="4"/>
      <c r="H36" s="4"/>
      <c r="I36" s="4"/>
      <c r="J36" s="36"/>
    </row>
    <row r="37" spans="2:10" ht="30">
      <c r="B37" s="29">
        <v>2</v>
      </c>
      <c r="C37" s="29" t="s">
        <v>160</v>
      </c>
      <c r="D37" s="30" t="s">
        <v>180</v>
      </c>
      <c r="F37" s="35"/>
      <c r="G37" s="4"/>
      <c r="H37" s="4"/>
      <c r="I37" s="4"/>
      <c r="J37" s="36"/>
    </row>
    <row r="38" spans="2:10">
      <c r="B38" s="29">
        <v>2</v>
      </c>
      <c r="C38" s="29" t="s">
        <v>161</v>
      </c>
      <c r="D38" s="30" t="s">
        <v>179</v>
      </c>
      <c r="F38" s="35"/>
      <c r="G38" s="4"/>
      <c r="H38" s="4"/>
      <c r="I38" s="4"/>
      <c r="J38" s="36"/>
    </row>
    <row r="39" spans="2:10">
      <c r="B39" s="29">
        <v>2</v>
      </c>
      <c r="C39" s="29" t="s">
        <v>172</v>
      </c>
      <c r="D39" s="30" t="s">
        <v>173</v>
      </c>
      <c r="F39" s="35"/>
      <c r="G39" s="4"/>
      <c r="H39" s="4"/>
      <c r="I39" s="4"/>
      <c r="J39" s="36"/>
    </row>
    <row r="40" spans="2:10">
      <c r="F40" s="35"/>
      <c r="G40" s="4"/>
      <c r="H40" s="4"/>
      <c r="I40" s="4"/>
      <c r="J40" s="36"/>
    </row>
    <row r="41" spans="2:10">
      <c r="F41" s="35"/>
      <c r="G41" s="4"/>
      <c r="H41" s="4"/>
      <c r="I41" s="4"/>
      <c r="J41" s="36"/>
    </row>
    <row r="42" spans="2:10">
      <c r="F42" s="35"/>
      <c r="G42" s="4"/>
      <c r="H42" s="4"/>
      <c r="I42" s="4"/>
      <c r="J42" s="36"/>
    </row>
    <row r="43" spans="2:10">
      <c r="F43" s="37"/>
      <c r="G43" s="7"/>
      <c r="H43" s="7"/>
      <c r="I43" s="7"/>
      <c r="J43" s="38"/>
    </row>
    <row r="46" spans="2:10">
      <c r="B46" s="72" t="s">
        <v>109</v>
      </c>
      <c r="C46" s="70"/>
      <c r="D46" s="70"/>
      <c r="E46" s="70"/>
      <c r="F46" s="70"/>
      <c r="G46" s="70"/>
      <c r="H46" s="70"/>
      <c r="I46" s="41"/>
      <c r="J46" s="41"/>
    </row>
    <row r="48" spans="2:10">
      <c r="B48" s="28" t="s">
        <v>158</v>
      </c>
      <c r="C48" s="28" t="s">
        <v>159</v>
      </c>
      <c r="D48" s="28" t="s">
        <v>162</v>
      </c>
      <c r="F48" s="32"/>
      <c r="G48" s="33"/>
      <c r="H48" s="33"/>
      <c r="I48" s="33"/>
      <c r="J48" s="34"/>
    </row>
    <row r="49" spans="2:10">
      <c r="B49" s="29">
        <v>1</v>
      </c>
      <c r="C49" s="29" t="s">
        <v>181</v>
      </c>
      <c r="D49" s="30" t="s">
        <v>184</v>
      </c>
      <c r="F49" s="35"/>
      <c r="G49" s="4"/>
      <c r="H49" s="4"/>
      <c r="I49" s="4"/>
      <c r="J49" s="36"/>
    </row>
    <row r="50" spans="2:10">
      <c r="B50" s="29">
        <v>1</v>
      </c>
      <c r="C50" s="29" t="s">
        <v>182</v>
      </c>
      <c r="D50" s="30" t="s">
        <v>183</v>
      </c>
      <c r="F50" s="35"/>
      <c r="G50" s="4"/>
      <c r="H50" s="4"/>
      <c r="I50" s="4"/>
      <c r="J50" s="36"/>
    </row>
    <row r="51" spans="2:10">
      <c r="B51" s="29">
        <v>2</v>
      </c>
      <c r="C51" s="29" t="s">
        <v>172</v>
      </c>
      <c r="D51" s="30" t="s">
        <v>173</v>
      </c>
      <c r="F51" s="35"/>
      <c r="G51" s="4"/>
      <c r="H51" s="4"/>
      <c r="I51" s="4"/>
      <c r="J51" s="36"/>
    </row>
    <row r="52" spans="2:10">
      <c r="F52" s="35"/>
      <c r="G52" s="4"/>
      <c r="H52" s="4"/>
      <c r="I52" s="4"/>
      <c r="J52" s="36"/>
    </row>
    <row r="53" spans="2:10">
      <c r="F53" s="35"/>
      <c r="G53" s="4"/>
      <c r="H53" s="4"/>
      <c r="I53" s="4"/>
      <c r="J53" s="36"/>
    </row>
    <row r="54" spans="2:10">
      <c r="F54" s="35"/>
      <c r="G54" s="4"/>
      <c r="H54" s="4"/>
      <c r="I54" s="4"/>
      <c r="J54" s="36"/>
    </row>
    <row r="55" spans="2:10">
      <c r="F55" s="35"/>
      <c r="G55" s="4"/>
      <c r="H55" s="4"/>
      <c r="I55" s="4"/>
      <c r="J55" s="36"/>
    </row>
    <row r="56" spans="2:10">
      <c r="F56" s="35"/>
      <c r="G56" s="4"/>
      <c r="H56" s="4"/>
      <c r="I56" s="4"/>
      <c r="J56" s="36"/>
    </row>
    <row r="57" spans="2:10">
      <c r="F57" s="37"/>
      <c r="G57" s="7"/>
      <c r="H57" s="7"/>
      <c r="I57" s="7"/>
      <c r="J57" s="38"/>
    </row>
  </sheetData>
  <mergeCells count="4">
    <mergeCell ref="B18:H18"/>
    <mergeCell ref="B32:H32"/>
    <mergeCell ref="B4:H4"/>
    <mergeCell ref="B46:H4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Cover</vt:lpstr>
      <vt:lpstr>Instructions</vt:lpstr>
      <vt:lpstr>Revision Control</vt:lpstr>
      <vt:lpstr>LLD - LTE Planes</vt:lpstr>
      <vt:lpstr>LLD - Microwave</vt:lpstr>
      <vt:lpstr>LLD - Router</vt:lpstr>
      <vt:lpstr>BoM Template</vt:lpstr>
      <vt:lpstr>Tx Equipment Catalog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TeleworX</cp:lastModifiedBy>
  <dcterms:created xsi:type="dcterms:W3CDTF">2020-02-24T17:00:18Z</dcterms:created>
  <dcterms:modified xsi:type="dcterms:W3CDTF">2020-07-13T05:36:00Z</dcterms:modified>
</cp:coreProperties>
</file>