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mc:AlternateContent xmlns:mc="http://schemas.openxmlformats.org/markup-compatibility/2006">
    <mc:Choice Requires="x15">
      <x15ac:absPath xmlns:x15ac="http://schemas.microsoft.com/office/spreadsheetml/2010/11/ac" url="D:\_Teleworx\Facebook\RST Support\Runbook\Deployment\Fiber Construction Management GitHub Package\MoE\"/>
    </mc:Choice>
  </mc:AlternateContent>
  <xr:revisionPtr revIDLastSave="0" documentId="13_ncr:1_{9D1ED4AA-8507-45F8-B949-3B91BFF42356}" xr6:coauthVersionLast="45" xr6:coauthVersionMax="45" xr10:uidLastSave="{00000000-0000-0000-0000-000000000000}"/>
  <bookViews>
    <workbookView xWindow="-120" yWindow="-120" windowWidth="20730" windowHeight="11310" tabRatio="637" xr2:uid="{00000000-000D-0000-FFFF-FFFF00000000}"/>
  </bookViews>
  <sheets>
    <sheet name="Cover" sheetId="41" r:id="rId1"/>
    <sheet name="0. Review report" sheetId="35" r:id="rId2"/>
    <sheet name="1. Finance" sheetId="34" r:id="rId3"/>
    <sheet name="2. Quality Management System" sheetId="38" r:id="rId4"/>
    <sheet name="3.CSR&amp;EHS" sheetId="36" r:id="rId5"/>
    <sheet name="OSP implementation" sheetId="40" r:id="rId6"/>
  </sheets>
  <externalReferences>
    <externalReference r:id="rId7"/>
    <externalReference r:id="rId8"/>
    <externalReference r:id="rId9"/>
  </externalReferences>
  <definedNames>
    <definedName name="loc">#REF!</definedName>
    <definedName name="Service_Categories">[2]ATM!#REF!</definedName>
    <definedName name="table_1">#REF!</definedName>
    <definedName name="table_2">#REF!</definedName>
    <definedName name="table_3">#REF!</definedName>
    <definedName name="table_4">#REF!</definedName>
    <definedName name="Table_5__Definition_of_Sccp_Variant">#REF!</definedName>
    <definedName name="Tcap1__Ip_Address">'[3]IDs-IP@'!#REF!</definedName>
    <definedName name="Tcap1_Ip_Address">'[3]IDs-IP@'!#REF!</definedName>
  </definedNames>
  <calcPr calcId="191029"/>
  <customWorkbookViews>
    <customWorkbookView name="Alvin Shang - Personal View" guid="{74364610-7A18-4222-A5FC-16A4CF6E8E69}" mergeInterval="0" personalView="1" maximized="1" xWindow="1" yWindow="1" windowWidth="1362" windowHeight="577" tabRatio="63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7" i="36" l="1"/>
  <c r="K26" i="36"/>
  <c r="K25" i="36"/>
  <c r="K24" i="36"/>
  <c r="K23" i="36"/>
  <c r="K22" i="36"/>
  <c r="K21" i="36"/>
  <c r="K20" i="36"/>
  <c r="K19" i="36"/>
  <c r="K18" i="36"/>
  <c r="K17" i="36"/>
  <c r="K16" i="36"/>
  <c r="K15" i="36"/>
  <c r="K14" i="36"/>
  <c r="K13" i="36"/>
  <c r="K12" i="36"/>
  <c r="K11" i="36"/>
  <c r="K10" i="36"/>
  <c r="K9" i="36"/>
  <c r="K8" i="36"/>
  <c r="K7" i="36"/>
  <c r="K6" i="36"/>
  <c r="K5" i="36"/>
  <c r="K4" i="36"/>
  <c r="K27" i="36" s="1"/>
  <c r="D27" i="36" s="1"/>
  <c r="I30" i="38"/>
  <c r="K29" i="38"/>
  <c r="K28" i="38"/>
  <c r="K27" i="38"/>
  <c r="K26" i="38"/>
  <c r="K25" i="38"/>
  <c r="K24" i="38"/>
  <c r="K23" i="38"/>
  <c r="K22" i="38"/>
  <c r="K21" i="38"/>
  <c r="K20" i="38"/>
  <c r="K19" i="38"/>
  <c r="K18" i="38"/>
  <c r="K17" i="38"/>
  <c r="K16" i="38"/>
  <c r="K15" i="38"/>
  <c r="K14" i="38"/>
  <c r="K13" i="38"/>
  <c r="K12" i="38"/>
  <c r="K11" i="38"/>
  <c r="K10" i="38"/>
  <c r="K9" i="38"/>
  <c r="K8" i="38"/>
  <c r="K7" i="38"/>
  <c r="K6" i="38"/>
  <c r="G14" i="35"/>
  <c r="G13" i="35"/>
  <c r="G12" i="35"/>
  <c r="G11" i="35"/>
  <c r="D15" i="35" s="1"/>
  <c r="K30" i="38" l="1"/>
  <c r="D30" i="38" s="1"/>
</calcChain>
</file>

<file path=xl/sharedStrings.xml><?xml version="1.0" encoding="utf-8"?>
<sst xmlns="http://schemas.openxmlformats.org/spreadsheetml/2006/main" count="536" uniqueCount="407">
  <si>
    <t>Y</t>
  </si>
  <si>
    <t>4.2 Qualification and Skills of Key Personnel</t>
  </si>
  <si>
    <t>Weight</t>
  </si>
  <si>
    <t>Complete project management process / method</t>
  </si>
  <si>
    <t>DQA/SE</t>
  </si>
  <si>
    <t>TD/TL</t>
  </si>
  <si>
    <t>No.</t>
  </si>
  <si>
    <t>Requirements</t>
  </si>
  <si>
    <t>No</t>
  </si>
  <si>
    <t>Score</t>
  </si>
  <si>
    <t>Auditor</t>
  </si>
  <si>
    <t>Finance</t>
  </si>
  <si>
    <t>Quality management system</t>
  </si>
  <si>
    <t>Date:</t>
  </si>
  <si>
    <t>0</t>
  </si>
  <si>
    <t>High IT-based management level</t>
  </si>
  <si>
    <t>4.1.3.</t>
  </si>
  <si>
    <t>4.1.2.</t>
  </si>
  <si>
    <t>3.1.1</t>
  </si>
  <si>
    <t>3.1.1.1</t>
  </si>
  <si>
    <t>EHS manager</t>
  </si>
  <si>
    <t>3.1.1.2</t>
  </si>
  <si>
    <t>3.2.1</t>
  </si>
  <si>
    <t>3.2.1.1</t>
  </si>
  <si>
    <t>--</t>
  </si>
  <si>
    <t>Released project management organization, responsibilities, and routine communication mechanism</t>
  </si>
  <si>
    <t>3.2.1.2</t>
  </si>
  <si>
    <t>Part 1: Service capability review</t>
  </si>
  <si>
    <t>3.2.2</t>
  </si>
  <si>
    <t>3.2.2.1</t>
  </si>
  <si>
    <t>3.2.2.2</t>
  </si>
  <si>
    <t>4.1.1.</t>
  </si>
  <si>
    <t>3.2.2.3</t>
  </si>
  <si>
    <t>3.2.2.4</t>
  </si>
  <si>
    <t>3.2.2.5</t>
  </si>
  <si>
    <t>4.1 Project Management Capability</t>
  </si>
  <si>
    <t>3.2.3.1</t>
  </si>
  <si>
    <t>3.2.4.1</t>
  </si>
  <si>
    <t>3.2.5</t>
  </si>
  <si>
    <t>3.2.5.1</t>
  </si>
  <si>
    <t>3.4 Employment</t>
  </si>
  <si>
    <t>3.4.1.1</t>
  </si>
  <si>
    <t>3.4.1.2</t>
  </si>
  <si>
    <t>3.4.1.3</t>
  </si>
  <si>
    <t>3.4.1.4</t>
  </si>
  <si>
    <t>3.5.1</t>
  </si>
  <si>
    <t>3.5.1.1</t>
  </si>
  <si>
    <t>Review Score (Converted by 100%)</t>
  </si>
  <si>
    <t>3.5.1.2</t>
  </si>
  <si>
    <t>3.5.1.3</t>
  </si>
  <si>
    <t>3.5.1.4</t>
  </si>
  <si>
    <t>Electrician certificate</t>
  </si>
  <si>
    <t>3.5.1.5</t>
  </si>
  <si>
    <t>3.5.2</t>
  </si>
  <si>
    <t>3.5.2.1</t>
  </si>
  <si>
    <t>Pass</t>
  </si>
  <si>
    <t>4.1.4</t>
  </si>
  <si>
    <t>4.2.1</t>
  </si>
  <si>
    <t>4.2.5</t>
  </si>
  <si>
    <t>4.2.6</t>
  </si>
  <si>
    <t>2.1.1</t>
  </si>
  <si>
    <t>2.1.1.1</t>
  </si>
  <si>
    <t>2.1.1.2</t>
  </si>
  <si>
    <t>2.1.2.1</t>
  </si>
  <si>
    <t>2.1.3.1</t>
  </si>
  <si>
    <t>2.2.1</t>
  </si>
  <si>
    <t>2.2.1.1</t>
  </si>
  <si>
    <t>2.2.2</t>
  </si>
  <si>
    <t>2.2.2.1</t>
  </si>
  <si>
    <t>2.2.2.2</t>
  </si>
  <si>
    <t>4.2.2.</t>
  </si>
  <si>
    <t>2.2.3.1</t>
  </si>
  <si>
    <t>2.2.3.2</t>
  </si>
  <si>
    <t>2.2.4.1</t>
  </si>
  <si>
    <t>2.2.5</t>
  </si>
  <si>
    <t>2.2.5.1</t>
  </si>
  <si>
    <t>2.5.1</t>
  </si>
  <si>
    <t>2.5.1.1</t>
  </si>
  <si>
    <t>2.5.1.2</t>
  </si>
  <si>
    <t>2.5.1.3</t>
  </si>
  <si>
    <t>4.2.3.</t>
  </si>
  <si>
    <t>2.5.2</t>
  </si>
  <si>
    <t>2.5.2.1</t>
  </si>
  <si>
    <t>2.5.2.2</t>
  </si>
  <si>
    <t>2.5.2.3</t>
  </si>
  <si>
    <t>2.5.3</t>
  </si>
  <si>
    <t>2.5.3.1</t>
  </si>
  <si>
    <t>2.5.4</t>
  </si>
  <si>
    <t>2.5.4.1</t>
  </si>
  <si>
    <t>Y/3</t>
  </si>
  <si>
    <t>1</t>
  </si>
  <si>
    <t>2</t>
  </si>
  <si>
    <t>3</t>
  </si>
  <si>
    <t>Scoring Description</t>
  </si>
  <si>
    <t>4. 2.4</t>
  </si>
  <si>
    <t>Have a complete mechanism for training and improving personnel skills.</t>
  </si>
  <si>
    <t>4.3 On-site delivery capability</t>
  </si>
  <si>
    <t>4.3.1.</t>
  </si>
  <si>
    <t>Related quality management process, onsite operation guide, quality control guide, self-check process, self-check report, and historical quality checklist.</t>
  </si>
  <si>
    <t>4.3.2.</t>
  </si>
  <si>
    <t>4.3.3.</t>
  </si>
  <si>
    <t>Total</t>
  </si>
  <si>
    <t>37</t>
  </si>
  <si>
    <t>Evaluation Item</t>
  </si>
  <si>
    <t>Remarks</t>
  </si>
  <si>
    <t>6</t>
  </si>
  <si>
    <t>Engineering Supplier System Audit Report</t>
    <phoneticPr fontId="5" type="noConversion"/>
  </si>
  <si>
    <t>Supplier Name</t>
    <phoneticPr fontId="5" type="noConversion"/>
  </si>
  <si>
    <t>Level-2 Category</t>
    <phoneticPr fontId="5" type="noConversion"/>
  </si>
  <si>
    <t>Contact</t>
    <phoneticPr fontId="5" type="noConversion"/>
  </si>
  <si>
    <t>Phone Number</t>
    <phoneticPr fontId="5" type="noConversion"/>
  </si>
  <si>
    <t>Address</t>
    <phoneticPr fontId="5" type="noConversion"/>
  </si>
  <si>
    <t>Name</t>
    <phoneticPr fontId="5" type="noConversion"/>
  </si>
  <si>
    <t>Employee ID</t>
    <phoneticPr fontId="5" type="noConversion"/>
  </si>
  <si>
    <t>Department</t>
    <phoneticPr fontId="5" type="noConversion"/>
  </si>
  <si>
    <t>1 (team leader)</t>
    <phoneticPr fontId="5" type="noConversion"/>
  </si>
  <si>
    <t>2 (member)</t>
    <phoneticPr fontId="5" type="noConversion"/>
  </si>
  <si>
    <t>3 (member)</t>
    <phoneticPr fontId="5" type="noConversion"/>
  </si>
  <si>
    <t>(Add more members)</t>
    <phoneticPr fontId="5" type="noConversion"/>
  </si>
  <si>
    <t>System Audit Result</t>
    <phoneticPr fontId="5" type="noConversion"/>
  </si>
  <si>
    <t>Module</t>
    <phoneticPr fontId="5" type="noConversion"/>
  </si>
  <si>
    <t>Score</t>
    <phoneticPr fontId="5" type="noConversion"/>
  </si>
  <si>
    <t>Passing Score</t>
    <phoneticPr fontId="5" type="noConversion"/>
  </si>
  <si>
    <t>Audit Result of the Module</t>
    <phoneticPr fontId="5" type="noConversion"/>
  </si>
  <si>
    <t>CSR &amp; EHS system</t>
    <phoneticPr fontId="5" type="noConversion"/>
  </si>
  <si>
    <t>Professional competence</t>
  </si>
  <si>
    <t>Recommended Conclusion</t>
    <phoneticPr fontId="5" type="noConversion"/>
  </si>
  <si>
    <r>
      <t xml:space="preserve">Possible audit results: 
Fail: (&lt; 60 points) 
Conditionally pass: (finance: 60 points </t>
    </r>
    <r>
      <rPr>
        <sz val="10"/>
        <rFont val="宋体"/>
        <family val="3"/>
        <charset val="134"/>
      </rPr>
      <t>≤</t>
    </r>
    <r>
      <rPr>
        <sz val="10"/>
        <rFont val="Arial"/>
        <family val="2"/>
      </rPr>
      <t xml:space="preserve"> module score </t>
    </r>
    <r>
      <rPr>
        <sz val="10"/>
        <rFont val="宋体"/>
        <family val="3"/>
        <charset val="134"/>
      </rPr>
      <t>≤</t>
    </r>
    <r>
      <rPr>
        <sz val="10"/>
        <rFont val="Arial"/>
        <family val="2"/>
      </rPr>
      <t xml:space="preserve"> 75 points; other modules: 60 points </t>
    </r>
    <r>
      <rPr>
        <sz val="10"/>
        <rFont val="宋体"/>
        <family val="3"/>
        <charset val="134"/>
      </rPr>
      <t>≤</t>
    </r>
    <r>
      <rPr>
        <sz val="10"/>
        <rFont val="Arial"/>
        <family val="2"/>
      </rPr>
      <t xml:space="preserve"> module score &lt; 80 points) 
Pass: (finance: &gt; 75 points; other modules: </t>
    </r>
    <r>
      <rPr>
        <sz val="10"/>
        <rFont val="宋体"/>
        <family val="3"/>
        <charset val="134"/>
      </rPr>
      <t>≥</t>
    </r>
    <r>
      <rPr>
        <sz val="10"/>
        <rFont val="Arial"/>
        <family val="2"/>
      </rPr>
      <t xml:space="preserve"> 80 points)</t>
    </r>
    <phoneticPr fontId="5" type="noConversion"/>
  </si>
  <si>
    <t>Noncompliance Identified (See "Definition of Noncompliance" in the "Instructions" sheet.)</t>
    <phoneticPr fontId="5" type="noConversion"/>
  </si>
  <si>
    <t>Critical noncompliance</t>
    <phoneticPr fontId="5" type="noConversion"/>
  </si>
  <si>
    <t>...(Add more noncompliance)</t>
    <phoneticPr fontId="5" type="noConversion"/>
  </si>
  <si>
    <t>Major noncompliance</t>
    <phoneticPr fontId="5" type="noConversion"/>
  </si>
  <si>
    <t>Minor noncompliance</t>
    <phoneticPr fontId="5" type="noConversion"/>
  </si>
  <si>
    <t>Signature of the audit team (name/employee ID):</t>
    <phoneticPr fontId="5" type="noConversion"/>
  </si>
  <si>
    <r>
      <t xml:space="preserve">No </t>
    </r>
    <r>
      <rPr>
        <b/>
        <sz val="10"/>
        <rFont val="宋体"/>
        <family val="3"/>
        <charset val="134"/>
      </rPr>
      <t>□</t>
    </r>
    <r>
      <rPr>
        <b/>
        <sz val="10"/>
        <rFont val="Arial"/>
        <family val="2"/>
      </rPr>
      <t xml:space="preserve">    </t>
    </r>
    <phoneticPr fontId="5" type="noConversion"/>
  </si>
  <si>
    <t xml:space="preserve">Finance </t>
  </si>
  <si>
    <t>Instructions</t>
  </si>
  <si>
    <t>Typical Evidence</t>
  </si>
  <si>
    <t>Scoring Description</t>
    <phoneticPr fontId="5" type="noConversion"/>
  </si>
  <si>
    <t>1.1.1</t>
  </si>
  <si>
    <t>Financial statements that have been audited by an external auditor for last three years include balance sheets, income statements, and cash flow statements.</t>
  </si>
  <si>
    <t>1.1.2</t>
  </si>
  <si>
    <t>The auditor shall try the best to collect the above materials. Rep office financial personnel shall determine financial risks based on the above materials.</t>
  </si>
  <si>
    <t>1.1.3</t>
  </si>
  <si>
    <t>In this case, rep office financial personnel shall cooperate with regional financial personnel to assess the supplier's financial risks.</t>
  </si>
  <si>
    <t>Quality Management System</t>
    <phoneticPr fontId="7" type="noConversion"/>
  </si>
  <si>
    <t xml:space="preserve">Scoring rules: 1, fully compliant; 0.5, partially compliant; 0, noncompliant; N/A, not applicable. </t>
    <phoneticPr fontId="5" type="noConversion"/>
  </si>
  <si>
    <t>Dimension</t>
    <phoneticPr fontId="5" type="noConversion"/>
  </si>
  <si>
    <t>Requirements for Supplier</t>
    <phoneticPr fontId="5" type="noConversion"/>
  </si>
  <si>
    <t>Item</t>
  </si>
  <si>
    <t>Key Point for Audit</t>
  </si>
  <si>
    <t>Evidence Source</t>
    <phoneticPr fontId="5" type="noConversion"/>
  </si>
  <si>
    <t>Audit Means</t>
    <phoneticPr fontId="5" type="noConversion"/>
  </si>
  <si>
    <t>Weight</t>
    <phoneticPr fontId="5" type="noConversion"/>
  </si>
  <si>
    <t>Grade</t>
  </si>
  <si>
    <t>2.0. Quality management system certification</t>
    <phoneticPr fontId="5" type="noConversion"/>
  </si>
  <si>
    <t>2.0.1</t>
    <phoneticPr fontId="5" type="noConversion"/>
  </si>
  <si>
    <t>Obtain the TL9001 or ISO9001 certification</t>
    <phoneticPr fontId="5" type="noConversion"/>
  </si>
  <si>
    <t>2.0.1.1</t>
    <phoneticPr fontId="5" type="noConversion"/>
  </si>
  <si>
    <t xml:space="preserve">Check for the original TL9001 or ISO9001 certificate. 
If the supplier fails to provide the original copy, use the certificate number to verify the certificate on the website of the certifying authority. </t>
    <phoneticPr fontId="5" type="noConversion"/>
  </si>
  <si>
    <t>Original certificate, or, 
copy of the certificate and verification on the website of the certifying authority</t>
  </si>
  <si>
    <t>TQC/CEG buyer</t>
  </si>
  <si>
    <t>Document check</t>
  </si>
  <si>
    <t>/</t>
    <phoneticPr fontId="5" type="noConversion"/>
  </si>
  <si>
    <t>/</t>
    <phoneticPr fontId="5" type="noConversion"/>
  </si>
  <si>
    <t>Please attach the certificate scan copy</t>
    <phoneticPr fontId="5" type="noConversion"/>
  </si>
  <si>
    <t>If the supplier has obtained the TL9000 or ISO9001 certificate and is within the validity period, do not need to perform the following detailed review. Use the TL9000 or ISO9001 certification instead of the quality management system audit result.</t>
    <phoneticPr fontId="12" type="noConversion"/>
  </si>
  <si>
    <t>2.1. Quality management organization</t>
  </si>
  <si>
    <t>Establish an independent quality management organization led by the managing director (or general manager) or his/her delegate (vice managing director or vice general manager), and extend the quality management organization to each business unit.</t>
  </si>
  <si>
    <t>1. Check whether an independent quality management organization is present in the corporate organizational structure. 
2. Check whether any appointment document has been released, stating that the managing director or general manager (or vice managing director or general manager) is in charge of the quality management organization.</t>
  </si>
  <si>
    <t>1. Corporate organizational structure
2. Appointment document about the quality management organization</t>
  </si>
  <si>
    <t>Check whether the organizational structure of each business unit includes a quality management organization.</t>
  </si>
  <si>
    <t>Organizational structure of business units</t>
  </si>
  <si>
    <t>2.1.2</t>
  </si>
  <si>
    <t>Set up a quality management unit for specific engineering projects, assign a quality manager and a quality inspection engineer for the unit, and clarify their responsibilities.</t>
  </si>
  <si>
    <t>1. Engineering project list
2. Staffing list of the selected projects
3. Job description of the quality manager and quality inspection engineer</t>
  </si>
  <si>
    <t>2.1.3</t>
  </si>
  <si>
    <t>1. Check the attendance of the managing director or general manager (or vice managing director or general manager) in the quality improvement meeting minutes.
2. Check for quality management system improvement measures in the quality improvement meeting minutes.</t>
  </si>
  <si>
    <t>Quality improvement meeting minutes of last two years</t>
  </si>
  <si>
    <t>2.2. Quality management regulations</t>
  </si>
  <si>
    <t>Formulate overall quality management regulations at the enterprise level.</t>
  </si>
  <si>
    <t>Check whether overall quality management regulations have been officially released at the enterprise level.</t>
  </si>
  <si>
    <t>Document about the overall quality management regulation</t>
  </si>
  <si>
    <t>Formulate the "Operator Qualification Management Regulations", specifying qualification requirements for operators in each position; deliver necessary skills training to operators before they take up the post.</t>
  </si>
  <si>
    <t>1. Check whether the "Operator Qualification Management Regulations" has been released. 
2. Check the skill training records of operators recruited in the last 12 months.</t>
  </si>
  <si>
    <t>1. Operator Qualification Management Regulations
2. Skill training records of operators recruited in the last 12 months</t>
  </si>
  <si>
    <t xml:space="preserve">Check on site whether operators have obtained required qualification certificates. </t>
  </si>
  <si>
    <t>Qualification certificate of operators</t>
  </si>
  <si>
    <t>Onsite check</t>
  </si>
  <si>
    <t>2.2.3</t>
  </si>
  <si>
    <t>Formulate the "Equipment Maintenance and Inspection Regulations" to ensure that equipment and meters are maintained and inspected regularly and labeled with the correct maintenance and inspection status.</t>
  </si>
  <si>
    <t>1. Check whether the "Equipment Maintenance and Inspection Regulations" has been released. 
2. Check the maintenance and inspection records.</t>
  </si>
  <si>
    <t>1. Equipment Maintenance and Inspection Regulations
2. Maintenance and inspection records</t>
  </si>
  <si>
    <t>Check maintenance and inspection labels on equipment and meters to identify equipment and meters for which maintenance or inspection is overdue.</t>
  </si>
  <si>
    <t>Onsite equipment and meters</t>
  </si>
  <si>
    <t>2.2.4</t>
  </si>
  <si>
    <t>Develop the "Quality Problem Handling, Escalation, and Reporting Mechanism" to monitor and manage project quality issues and report major quality issues to customers.</t>
  </si>
  <si>
    <t>1. Check whether the "Quality Problem Handling, Escalation, and Reporting Mechanism" has been released. 
2. Check whether there is a summary report on project quality issues and whether owners of quality improvement are specified in the report.
3. Check whether the summary report covers major quality issues. If yes, check whether the issues are reported to customers.</t>
  </si>
  <si>
    <t>1. Quality Problem Handling, Escalation, and Reporting Mechanism
2. Summary report on project quality issues
3. Records of reporting major quality issues to customers</t>
  </si>
  <si>
    <t>Develop the "Operation Quality Awards and Punishment Mechanism", award owners and organizations delivering quality operations or contributing to quality improvements, and punish owners and organizations failing to deliver expected quality results or causing major quality issues.</t>
  </si>
  <si>
    <t>1. Check whether the "Operation Quality Awards and Punishment Mechanism" has been released. 
2. Check award and punishment records concerning operation quality.</t>
  </si>
  <si>
    <t>1. Operation Quality Awards and Punishment Mechanism
2. Award and punishment records concerning operation quality</t>
  </si>
  <si>
    <t>2.3 Quality policy and culture</t>
    <phoneticPr fontId="5" type="noConversion"/>
  </si>
  <si>
    <t>2.3.1</t>
    <phoneticPr fontId="5" type="noConversion"/>
  </si>
  <si>
    <t>Develop a corporate quality policy or strategy.</t>
  </si>
  <si>
    <t>2.3.1.1</t>
    <phoneticPr fontId="5" type="noConversion"/>
  </si>
  <si>
    <t>Corporate quality policy or strategy shall be developed.
Check whether the corporate quality policy or strategy has been promoted among all staff.</t>
  </si>
  <si>
    <t>1. Official document about the corporate quality policy or strategy
2. Pamphlets, posters, push emails, other publicity materials about the corporate quality policy or strategy</t>
  </si>
  <si>
    <t>2.3.2</t>
    <phoneticPr fontId="5" type="noConversion"/>
  </si>
  <si>
    <t>Proactively carry out quality culture building activities to create a quality culture that encourages everyone to engage in quality improvement.</t>
  </si>
  <si>
    <t>2.3.2.1</t>
    <phoneticPr fontId="5" type="noConversion"/>
  </si>
  <si>
    <t>Check for minutes of quality improvement discussions, QCC records, records of quality awarding ceremonies, or records of other quality culture building activities.</t>
  </si>
  <si>
    <t>1. Minutes of quality improvement discussions or records of QCC activities 
2. Records of quality awarding ceremonies
3. Records of quality culture building activities</t>
  </si>
  <si>
    <t>2.4 Quality Objectives</t>
    <phoneticPr fontId="5" type="noConversion"/>
  </si>
  <si>
    <t>2.4.1</t>
    <phoneticPr fontId="5" type="noConversion"/>
  </si>
  <si>
    <t>Develop a corporate quality objective, regularly monitor attainment of the objective, and adopt improvement approaches to specific targets that are not achieved as planned.</t>
  </si>
  <si>
    <t>2.4.1.1</t>
    <phoneticPr fontId="5" type="noConversion"/>
  </si>
  <si>
    <t>Official document about the corporate quality objectives</t>
  </si>
  <si>
    <t>2.4.1.2</t>
    <phoneticPr fontId="5" type="noConversion"/>
  </si>
  <si>
    <t>1. Check whether statistical reports about attainment of the corporate quality objective are regularly released. 
2. Check whether improvement approaches are adopted for specific targets that are not achieved as planned.</t>
  </si>
  <si>
    <t>1. Statistical reports about attainment of the corporate quality objective released in the last two months
Improvement plans for specific targets that are not achieved as planned</t>
  </si>
  <si>
    <t>2.4.2</t>
    <phoneticPr fontId="5" type="noConversion"/>
  </si>
  <si>
    <t>Develop specific quality targets and monitor attainment of the targets.</t>
  </si>
  <si>
    <t>2.4.2.1</t>
    <phoneticPr fontId="5" type="noConversion"/>
  </si>
  <si>
    <t>1. Project list
2. Quality target commitment of selected projects or other documents recording project quality targets
3. Statistical reports about attainment of quality targets for major projects, and improvement plans for targets that are not achieved as planned</t>
  </si>
  <si>
    <t>2.5. Field quality management</t>
  </si>
  <si>
    <t>Formulate a "Field Operation Guide" that matches customer quality requirements, specifying the steps, tools and instruments, and precautions for each activity, and requiring operators to strictly obey the instructions.</t>
  </si>
  <si>
    <t>1. Check whether the "Field Operation Guide" is available. 2. Check whether the operation guide includes specific steps, tools and instruments, and precautions for each activity.</t>
  </si>
  <si>
    <t>Field Operation Guide</t>
  </si>
  <si>
    <t>Technical director (TD) or team leader (TL)</t>
  </si>
  <si>
    <t>Check on site whether operators strictly observe the operation guide (including the operation sequence, tools, and instruments).</t>
  </si>
  <si>
    <t>Onsite inspection (whether operators strictly observe the operation guide, including the operation sequence, tools, and instruments)</t>
  </si>
  <si>
    <t>Clarify the operation quality standards, ask its operators to self-check their operations against the standards, and have a quality inspection engineer spot-check operators' performance.</t>
  </si>
  <si>
    <t>Select some projects from the list of delivered projects and check whether clear operation quality standards are available for the projects.</t>
  </si>
  <si>
    <t>1. List of delivered projects
2. Operation quality standards of the selected projects</t>
  </si>
  <si>
    <t>Check whether records of quality self-check and spot-check are available for the selected projects.</t>
  </si>
  <si>
    <t>Records of quality self-check and spot-check for the selected projects</t>
  </si>
  <si>
    <t xml:space="preserve">Check on site whether operators perform quality self-check and fill in the checklist. </t>
  </si>
  <si>
    <t>Conclusion of onsite inspection and checklist</t>
  </si>
  <si>
    <t>Delivery Quality Assurance Engineer (DQA) or SE</t>
  </si>
  <si>
    <t>Develop management regulations on material outbound and inbound, control materials leaving the warehouse, create records for materials entering or leaving the warehouse, and regularly count materials in the warehouse.</t>
  </si>
  <si>
    <t>1. Check whether there are management regulations on material outbound and inbound.
2. Check whether materials leaving the warehouse through the required approval process. 
3. Check whether there are records of materials entering or leaving the warehouse.
4. Check whether there are counting records.</t>
  </si>
  <si>
    <t>1. Management regulations on material outbound and inbound
2. Approval records
3. Records of materials entering or leaving the warehouse
4. Counting records</t>
  </si>
  <si>
    <t>Take necessary measures to classify, label, and isolate materials to ensure their safety, and implement methodical management over articles with an expiration date.</t>
  </si>
  <si>
    <t>At the supplier's warehouse, check whether the supplier has taken the following measures: 
1. Fire control
2. Weather-proof
3. Moisture-proof
4. Security protection against burglars
5. Height limits on goods pile-up 
6. Classification and marking of materials 7. Separated storage areas for hazardous goods, defective goods, and other special goods
8. Maintenance and validity check of articles with an expiration date, such as batteries and extinguishers</t>
  </si>
  <si>
    <t>Conclusions of onsite inspection at the supplier's warehouse</t>
  </si>
  <si>
    <t>Score (converted in the hundred-mark system):</t>
  </si>
  <si>
    <t>CSR &amp; EHS</t>
    <phoneticPr fontId="7" type="noConversion"/>
  </si>
  <si>
    <t>Scoring rules: 1, fully compliant; 0.5, partially compliant; 0, noncompliant; N/A, not applicable.</t>
    <phoneticPr fontId="5" type="noConversion"/>
  </si>
  <si>
    <t>Dimension</t>
  </si>
  <si>
    <t>Requirements for Supplier</t>
  </si>
  <si>
    <t>Evidence</t>
  </si>
  <si>
    <t>Audit Means</t>
  </si>
  <si>
    <t>3.1. EHS management organization</t>
  </si>
  <si>
    <t>Establish EHS management organizations at the enterprise level and business level.
Appoint EHS owners and EHS inspectors for projects and clarify their job responsibilities.</t>
  </si>
  <si>
    <t>1. Check whether an EHS management organization is present in the corporate organizational structure.
Check whether the organizational structure of each business unit includes an EHS management organization.</t>
  </si>
  <si>
    <t>1. Corporate organizational structure
2. Organizational structure of business units</t>
  </si>
  <si>
    <t>1. Project list
2. Staffing list of the selected projects
3. Job description of EHS owners and EHS inspectors</t>
  </si>
  <si>
    <t>3.2. EHS management regulations</t>
  </si>
  <si>
    <t>Formulate the "EHS Training System" to ensure operators accept the required EHS training. The training shall cover job-specific safety instructions, safety operation guide, instructions on using personal protective equipment (PPE), and contingency plans.</t>
    <phoneticPr fontId="5" type="noConversion"/>
  </si>
  <si>
    <t>1. Check whether the "EHS Training System" is available. 
2. Check whether EHS training materials concerning working at height, live-line working, and driving safety. 
3. Check whether the training covers job-specific safety instructions, safety operation guide, instructions on using PPE, and contingency plans.</t>
  </si>
  <si>
    <t>1. EHS Training System
2. Training materials concerning working at height, live-line working, and driving safety</t>
  </si>
  <si>
    <t>Check EHS training records of some electricians and riggers.</t>
  </si>
  <si>
    <t>Training records of the selected electricians and riggers</t>
  </si>
  <si>
    <t>Develop vehicle management regulations to clarify qualification requirements on drivers and ensure that vehicles are regularly maintained and serviced.</t>
  </si>
  <si>
    <t>1. Check whether vehicle management regulations are available.
2. Check whether records of regular vehicle maintenance and service are available.</t>
  </si>
  <si>
    <t>1. Vehicle management regulations
2. Records of regular vehicle maintenance and service</t>
  </si>
  <si>
    <t>Develop management regulations and instructions on working at height (if involved) and ensure operators working at height have the required qualifications.</t>
  </si>
  <si>
    <t xml:space="preserve"> 1. Check whether management regulations and instructions on working at height have been released.
2. Check whether the number of qualified riggers or operators working at height meet the minimum requirement. </t>
  </si>
  <si>
    <t>1. Management regulations and instructions on working at height
2. List of riggers and operators working at height who have obtained the required certificate</t>
  </si>
  <si>
    <t>Develop management regulations and instructions on live-line working (if involved) and ensure workers operating at high voltage have the required qualifications.</t>
  </si>
  <si>
    <t>1. Check whether management regulations and instructions on live-line working have been released.
2. Check whether the number of qualified electricians meet the minimum requirement.</t>
  </si>
  <si>
    <t>1. Management regulations and instructions on live-line working
2. List of electricians who have obtained the required certificate</t>
  </si>
  <si>
    <t>Develop management regulations and instructions on civil work (if involved) and ensure that warning signs are set at the construction site.</t>
  </si>
  <si>
    <t>Check whether management regulations and instructions on civil work have been released.</t>
  </si>
  <si>
    <t>Management regulations and instructions on civil work</t>
  </si>
  <si>
    <t>Develop management regulations and instructions on lifting operations (if involved) and ensure crane operators have the required qualifications.</t>
  </si>
  <si>
    <t>1. Check whether management regulations and instructions on lifting operations have been released.</t>
  </si>
  <si>
    <t>Management regulations and instructions on lifting operations</t>
  </si>
  <si>
    <t>3.2.3</t>
  </si>
  <si>
    <t>Prepare contingency plans against incidents and formulate incident management and reporting processes.</t>
  </si>
  <si>
    <t>Check whether there are contingency plans and management and reporting processes against casualties, fires, traffic accidents, etc.</t>
  </si>
  <si>
    <t>1. Written contingency plans
2. Incident handling and reporting process files</t>
  </si>
  <si>
    <t>3.2.4</t>
  </si>
  <si>
    <t>Implement EHS check for field operations and assign EHS specialists to spot-check EHS compliance at working site.</t>
  </si>
  <si>
    <t>Select some projects from the project list and check whether EHS compliance spot-check records or reports are available for the projects.</t>
  </si>
  <si>
    <t>1. Project list
2. EHS compliance spot-check records or reports</t>
  </si>
  <si>
    <t>Establish an EHS noncompliance punishment system to punish people responsible for EHS noncompliance.</t>
  </si>
  <si>
    <t xml:space="preserve">1. Check whether an "EHS Noncompliance Punishment Regulations" has been officially released. 
2. Select some noncompliance records from the EHS compliance spot-check records and check whether there are punishment records for the noncompliance. </t>
  </si>
  <si>
    <t>1. EHS Noncompliance Punishment Regulations
2. EHS compliance spot-check records or reports
3. Punishment records for the selected noncompliance records</t>
  </si>
  <si>
    <t>3.3. EHS management system certification</t>
  </si>
  <si>
    <t>3.3.1</t>
  </si>
  <si>
    <t>Obtain the OHSAS18001 certification, or an equivalent certification.</t>
  </si>
  <si>
    <t>Check for the original OHSAS18001 certificate or equivalent certificate.
If the supplier fails to provide the original copy, use the certificate number to verify the certificate on the website of the certifying authority.</t>
  </si>
  <si>
    <t>Original certificate, or,
copy of the certificate and verification on the website of the certifying authority</t>
  </si>
  <si>
    <t>3.4.1</t>
  </si>
  <si>
    <t>Comply with the local employment regulations, pay employees on time, offer them a basic pay not lower than the local minimum wage, and purchase required insurance for them. Do not use child labor.</t>
  </si>
  <si>
    <t>Records of interview with the supplier's HR personnel</t>
    <phoneticPr fontId="5" type="noConversion"/>
  </si>
  <si>
    <t>Interview</t>
  </si>
  <si>
    <t>1. Check payroll records (especially of operators) to find out whether anyone is paid below the local minimum wage. 
2. Check payroll records to find out whether employees are paid on time.</t>
  </si>
  <si>
    <t>Payroll records of the last three months</t>
  </si>
  <si>
    <t>Check whether the supplier has purchased insurance not lower than the local minimum threshold for its employees.</t>
  </si>
  <si>
    <t>Employee insurance records</t>
  </si>
  <si>
    <t>Check the roster to find out whether the supplier uses child labor (employees under the age of 16).</t>
  </si>
  <si>
    <t>Roster</t>
  </si>
  <si>
    <t>3.5 Field EHS management</t>
  </si>
  <si>
    <t>Strictly execute all safety management regulations to prevent driving without license and unlicensed construction, and ensure that PPE is properly applied and necessary warning signs are set at the construction site.</t>
  </si>
  <si>
    <t xml:space="preserve">At the working site, check whether:
1. Drivers have valid driving licenses.
2. Vehicles are properly maintained in time. </t>
  </si>
  <si>
    <t>1. Driving licenses
2. Maintenance records or labels on vehicles</t>
  </si>
  <si>
    <t xml:space="preserve">At the working site, check whether:
1. Operators wear PPE properly.
2. A first-aid kit is available at the working site and medicines in the kit are within the shelf life. </t>
  </si>
  <si>
    <t>1. Field observation records
2. Field observation records</t>
  </si>
  <si>
    <t>Check whether riggers and operators working at height have the required certificate. (Pay attention to the picture and the validity period on the certificate.)</t>
  </si>
  <si>
    <t>Certificates of riggers and operators working at heights</t>
  </si>
  <si>
    <t>Check whether workers operating at high voltage have the required certificate. (Pay attention to the picture and the validity period on the certificate.)</t>
  </si>
  <si>
    <t>Check whether warning signs are set at the working site.</t>
  </si>
  <si>
    <t>Field observation records</t>
  </si>
  <si>
    <t>Comply with the national environmental protection and security requirements on fire control, lighting, dust, noise, emission of noxious gases, radiation, and others if a manufacturing shop is involved.</t>
  </si>
  <si>
    <t>Check whether third-party inspection reports with OK conclusions are available.</t>
  </si>
  <si>
    <t>Third-party inspection reports</t>
  </si>
  <si>
    <t>Score (converted in the hundred-mark system):</t>
    <phoneticPr fontId="5" type="noConversion"/>
  </si>
  <si>
    <t>(Full compliance: 1 / Partially satisfied: 0.5 / Not satisfied: 0 / Not applicable: N/A)</t>
  </si>
  <si>
    <t>OSP Implementation</t>
    <phoneticPr fontId="18" type="noConversion"/>
  </si>
  <si>
    <t>Dimension</t>
    <phoneticPr fontId="12" type="noConversion"/>
  </si>
  <si>
    <t>No.</t>
    <phoneticPr fontId="12" type="noConversion"/>
  </si>
  <si>
    <t>Requirements for Supplier</t>
    <phoneticPr fontId="12" type="noConversion"/>
  </si>
  <si>
    <t>Evidence Source</t>
    <phoneticPr fontId="12" type="noConversion"/>
  </si>
  <si>
    <t>Weight</t>
    <phoneticPr fontId="5" type="noConversion"/>
  </si>
  <si>
    <t>Scoring Description</t>
    <phoneticPr fontId="5" type="noConversion"/>
  </si>
  <si>
    <t>Descriptions</t>
  </si>
  <si>
    <t>Feedback of Supplier</t>
    <phoneticPr fontId="5" type="noConversion"/>
  </si>
  <si>
    <t>Review Result*</t>
    <phoneticPr fontId="5" type="noConversion"/>
  </si>
  <si>
    <t>Evidence Description</t>
    <phoneticPr fontId="12" type="noConversion"/>
  </si>
  <si>
    <t>1. General Requirements</t>
    <phoneticPr fontId="5" type="noConversion"/>
  </si>
  <si>
    <t>For a local company: The suppliers' establishment period shall not be less than XX year(s), dated back from the qualification date.</t>
    <phoneticPr fontId="12" type="noConversion"/>
  </si>
  <si>
    <t>Compliance of Trade Threshold Requirements</t>
    <phoneticPr fontId="12" type="noConversion"/>
  </si>
  <si>
    <t>If yes, specify the name of the industry certificates. If no, please put N/A.</t>
    <phoneticPr fontId="12" type="noConversion"/>
  </si>
  <si>
    <t>Supplier has provided the said services for at least XX years.</t>
    <phoneticPr fontId="12" type="noConversion"/>
  </si>
  <si>
    <t>2. Financial Status</t>
    <phoneticPr fontId="5" type="noConversion"/>
  </si>
  <si>
    <t>Net Operation Capital</t>
    <phoneticPr fontId="12" type="noConversion"/>
  </si>
  <si>
    <t>3. Minimal Capacity</t>
    <phoneticPr fontId="5" type="noConversion"/>
  </si>
  <si>
    <t>Quality &amp; EHS Management System</t>
  </si>
  <si>
    <t>Complete project management organization / platform</t>
    <phoneticPr fontId="18" type="noConversion"/>
  </si>
  <si>
    <t>Released project management process, SOP, and guidance</t>
    <phoneticPr fontId="18" type="noConversion"/>
  </si>
  <si>
    <t>Have successful delivery experience of huge projects.</t>
    <phoneticPr fontId="18" type="noConversion"/>
  </si>
  <si>
    <t>Historical implementation  PO, AS build documents, and acceptance documents.</t>
    <phoneticPr fontId="18" type="noConversion"/>
  </si>
  <si>
    <t>The project manager has good project management experience, computer capability and good english skills</t>
    <phoneticPr fontId="18" type="noConversion"/>
  </si>
  <si>
    <t>View the resume, related certificates, and project completion documents on site.</t>
    <phoneticPr fontId="18" type="noConversion"/>
  </si>
  <si>
    <t>The implementation supervisor has good on-site construction experience , organization capability and skills in English.</t>
    <phoneticPr fontId="18" type="noConversion"/>
  </si>
  <si>
    <t>Work experience and completion documents signed by supervisor</t>
    <phoneticPr fontId="18" type="noConversion"/>
  </si>
  <si>
    <t>Have professional partner or suppliers of material such as cement / pipe / pole / metal .</t>
    <phoneticPr fontId="18" type="noConversion"/>
  </si>
  <si>
    <t>Supplier procurement records; Check the warehouse of the subcontractor and check the material inventory and material integration management capability.</t>
    <phoneticPr fontId="18" type="noConversion"/>
  </si>
  <si>
    <t>Have professional personnel, such as fiber splicing, testing, and cable laying</t>
    <phoneticPr fontId="18" type="noConversion"/>
  </si>
  <si>
    <t>Professional certificates , project documents</t>
    <phoneticPr fontId="18" type="noConversion"/>
  </si>
  <si>
    <t>Specify the quantity and composition of project managers, team leaders, professional workers, partners and laborers.</t>
    <phoneticPr fontId="18" type="noConversion"/>
  </si>
  <si>
    <t xml:space="preserve">Resources composition,Resource development plan </t>
    <phoneticPr fontId="18" type="noConversion"/>
  </si>
  <si>
    <t>Check training ground, training record, and training plan</t>
    <phoneticPr fontId="18" type="noConversion"/>
  </si>
  <si>
    <t>Complete onsite quality&amp;EHS control process</t>
    <phoneticPr fontId="18" type="noConversion"/>
  </si>
  <si>
    <t>The supplier has the relevant tools and equipment for the sub-category, and the quantity and technical parameters can meet the minimal demand of the project</t>
    <phoneticPr fontId="18" type="noConversion"/>
  </si>
  <si>
    <t>Check subcontractor warehouse  whether the equipment, tools and instruments are available. The related instruments, construction machinery can meet the minimal request :
OTDR. 1 PCS; 
Optical power meter /OLTS: 1 PCS;
Optical cable splicing machine: 1 PCS;
Trenching machine or medium digging machine: 1set (not applicable to the area where manpower is excavated) adoption machine: 1 set(applicable to non-aerial scenarios) 
blowing machine: 1 set(applicable to duct optical cables)
road cutting machine: 1set (applicable to the MAN)
Optical fiber light source: 1set (optical fiber access indoor construction) 
check whether there are enough accessories.</t>
    <phoneticPr fontId="18" type="noConversion"/>
  </si>
  <si>
    <t>Have EHS devices such as reflective clothes, construction warning signs, and PPE when climbing to support onsite operations.</t>
    <phoneticPr fontId="18" type="noConversion"/>
  </si>
  <si>
    <t>Check the subcontractor warehouse whether there are  PPE equipment in stock and the quantity is consistent with the committed resource quantity.</t>
    <phoneticPr fontId="18" type="noConversion"/>
  </si>
  <si>
    <t>4.Quality &amp;EHS Management</t>
    <phoneticPr fontId="5" type="noConversion"/>
  </si>
  <si>
    <t>Part 2: Threshold review</t>
    <phoneticPr fontId="18" type="noConversion"/>
  </si>
  <si>
    <t>Audited by</t>
    <phoneticPr fontId="5" type="noConversion"/>
  </si>
  <si>
    <t>Audit Team's Conclusion
(If the audit team's conclusion conflicts with the recommended conclusion, specify the reasons of the conflict here.)</t>
    <phoneticPr fontId="18" type="noConversion"/>
  </si>
  <si>
    <t xml:space="preserve">Confirmation by the supplier's management representative in writing: </t>
    <phoneticPr fontId="5" type="noConversion"/>
  </si>
  <si>
    <t xml:space="preserve">Is a small-lot test required? </t>
    <phoneticPr fontId="5" type="noConversion"/>
  </si>
  <si>
    <t>Scoring Description</t>
    <phoneticPr fontId="5" type="noConversion"/>
  </si>
  <si>
    <t>When a supplier's financial statements can be obtained: 
The supplier must provide its financial statements that have been audited by an external auditor for last three years. Upon receiving the financial statements, calculate the supplier's financial score and rating in accordance with the attached Financial Indicator Assessment Form and fill out the score and rating in audit findings.</t>
    <phoneticPr fontId="5" type="noConversion"/>
  </si>
  <si>
    <t>When a supplier's financial statements cannot be obtained, it is advised to acquire the following alternatives to assess the supplier's financial indicators: 
(1) Profitability: tax certificates for last 1-3 fiscal years;
(2) Solvency: credit rating certificates issued by banks; documents of guarantees provided by the supplier's parent company or shareholders;
(3) Cash flow: bank reconciliation statements for last six months;
(4) Business size: capital verification reports
(5) Development capacity: other documents that can prove the supplier's financial capacity, such as title deeds, proof of ownership, and proof of property rights of fixed assets</t>
    <phoneticPr fontId="5" type="noConversion"/>
  </si>
  <si>
    <t>If a supplier cannot provide financial statements or the above alternatives, the supplier's financial condition will be regarded as unauditable.</t>
    <phoneticPr fontId="5" type="noConversion"/>
  </si>
  <si>
    <t>Evaluation Elements</t>
    <phoneticPr fontId="5" type="noConversion"/>
  </si>
  <si>
    <t>Evaluation Criteria</t>
    <phoneticPr fontId="5" type="noConversion"/>
  </si>
  <si>
    <t>Business and Tax Certification</t>
    <phoneticPr fontId="12" type="noConversion"/>
  </si>
  <si>
    <t>The supplier shall comply with all the mandatory legal requirements and lawful operation requirements in the resident country, have acquired complete set of business registration and tax registration  documentations before the qualification. Such documentations have to be valid and in effect in qualificaiton period.</t>
    <phoneticPr fontId="12" type="noConversion"/>
  </si>
  <si>
    <t>If there are other legal documents required by law, please specify them.</t>
    <phoneticPr fontId="5" type="noConversion"/>
  </si>
  <si>
    <t>Years of Company Establishment</t>
    <phoneticPr fontId="12" type="noConversion"/>
  </si>
  <si>
    <t xml:space="preserve">The supplier shall comply with the statutory requirements in the trade of business, and have acquired the minimal level of certifications to legally operate in the said category of business. Such certification has to be valid and in effect in qualification period. </t>
    <phoneticPr fontId="12" type="noConversion"/>
  </si>
  <si>
    <t>Business Experience</t>
    <phoneticPr fontId="12" type="noConversion"/>
  </si>
  <si>
    <t>Supplier has provided the said services for at least XX customer(s) in the country of delivery.</t>
    <phoneticPr fontId="12" type="noConversion"/>
  </si>
  <si>
    <t>Status of Conflict ot Interest</t>
    <phoneticPr fontId="12" type="noConversion"/>
  </si>
  <si>
    <t>The supplier has sound financial conditions. The suppliers' latest financial reports can prove that it has positive net operating capital.  (Net Operation Capital=Current Assets-Current Liabilities)</t>
    <phoneticPr fontId="12" type="noConversion"/>
  </si>
  <si>
    <t>Number of Teams or Monthly Delivery Capability/Qualification of Key Personnel</t>
    <phoneticPr fontId="12" type="noConversion"/>
  </si>
  <si>
    <t>The suppliers' engineering capacity (quantity of teams or sites deliver ability), capability (qualification of key personnel) in the said category  can meet the demand from the project.</t>
    <phoneticPr fontId="12" type="noConversion"/>
  </si>
  <si>
    <t>The list of teams / key personnel shall prevail. (Certification of the involved employees shall comply with the local industry requirements.)</t>
    <phoneticPr fontId="12" type="noConversion"/>
  </si>
  <si>
    <t>1. The quality management system requires the A. to pass the third party standard system certification, such as ISO 9001 or TL9000 (or similar standards of the same type in the country).
Or B. has its own quality management system: 1) Have clear quality objectives, guidelines, and strategies. 2) Have quality organizations and quality representatives. 3) Have corresponding quality management manuals, procedure documents, and work instructions and implement them as required.
2.The supplier has designated QEHS management organization in local, and not less than XX person.</t>
    <phoneticPr fontId="5" type="noConversion"/>
  </si>
  <si>
    <t xml:space="preserve">
Evidence Examples
1. Third part certificate(eg:ISO/TL) 
2.Quality manual (including quality objectives, guidelines, strategies)
3. Company organization structure
4. Other quality documents</t>
    <phoneticPr fontId="5" type="noConversion"/>
  </si>
  <si>
    <r>
      <t xml:space="preserve">Yes </t>
    </r>
    <r>
      <rPr>
        <b/>
        <sz val="10"/>
        <rFont val="宋体"/>
        <family val="3"/>
        <charset val="134"/>
      </rPr>
      <t>□</t>
    </r>
    <r>
      <rPr>
        <b/>
        <sz val="10"/>
        <rFont val="Arial"/>
        <family val="2"/>
      </rPr>
      <t xml:space="preserve"> 
</t>
    </r>
    <phoneticPr fontId="5" type="noConversion"/>
  </si>
  <si>
    <t>Grade*</t>
  </si>
  <si>
    <t>NaaS Operator Audit Team</t>
  </si>
  <si>
    <t xml:space="preserve">The financial rating is default to "high financial risk which indicates that Naas Operator should reduce the scale of cooperation or should not cooperate with the supplier." </t>
  </si>
  <si>
    <t>Financial personnel will give assessment scores after determining financial risks based on the available limited evidence.
If the assessment result is "passable", the score is 60 points. If the assessment result is "good", the score is 75 points. If the assessment result is "poor", the score is 50 points.</t>
  </si>
  <si>
    <t>If the information provided matches the requirement, a 100 score shall be assigned</t>
  </si>
  <si>
    <t>1.1 Suppliers' financial conditions are good for last three years and meet NaaS Operator's minimum requirements on financial indicators regarding sustainable operation such as operating capacity, profitability, solvency, cash flow, development capacity, and business size</t>
  </si>
  <si>
    <t xml:space="preserve">Select some projects from the supplier's engineering project list (if available, NaaS Operator projects must be selected) and check:
1. Whether a quality manager and a quality inspection engineer are included in the staffing list of the project.
2. Whether the job description of the quality manager and a quality inspection engineer is available. </t>
  </si>
  <si>
    <t>The managing director or general manager (or vice managing director or general manager) shall regularly organize internal quality improvement meetings, proactively attend quality improvement meetings held by NaaS Operator, and drive continuous improvement on the quality management system.</t>
  </si>
  <si>
    <t>Check whether an official document about the corporate quality objective has been released and whether the objective aligns with NaaS Operator's quality management requirements on engineering projects.</t>
  </si>
  <si>
    <t>Select some projects from the supplier's engineering project list (if available, NaaS Operator projects must be selected) and check:
1. Whether project quality targets are set. 
2. Whether statistical reports about attainment of quality targets are regularly released and improvement plans are created for targets that are not achieved as planned.</t>
  </si>
  <si>
    <t>For suppliers who already have business transactions with NaaS Operator, check whether NaaS Operator's operation requirements have been included into their field operation guide.</t>
  </si>
  <si>
    <t>Field Operation Guide
(Obtain NaaS Operator's operation and quality requirements from NaaS Operator's TD of the mapping project team.)</t>
  </si>
  <si>
    <t>Select some projects from the supplier's project list (if available, NaaS Operator projects must be selected) and check:
1. Whether an EHS owner and an EHS inspector are included in the staffing list of the project.
2. Whether the job description of EHS owners and EHS inspectors is available.</t>
  </si>
  <si>
    <t>Interview the supplier's HR personnel to find out whether they are familiar with local employment regulations. (Contact NaaS Operator's local HR to know local minimum age of employment, minimum wage, working time directive, and other relevant information before the audit.)</t>
  </si>
  <si>
    <t>Check if supplier could use ERP and SAP or similar mature IT systems. Have operation management platform similar to NaaS Operator ISDP.</t>
  </si>
  <si>
    <t>The supplier shall not have conflict of interest with NaaS Operator.</t>
  </si>
  <si>
    <t xml:space="preserve">1.Please refer to the financial reports 2. If there is no such reports, please use the NaaS Operator financial manager's confirmation result. </t>
  </si>
  <si>
    <t>Network Monitoring Functional Requirements</t>
  </si>
  <si>
    <t>&lt;Release Date&gt;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</si>
</sst>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_ ;_ * \-#,##0_ ;_ * &quot;-&quot;_ ;_ @_ "/>
    <numFmt numFmtId="165" formatCode="_(* #,##0_);_(* \(#,##0\);_(* &quot;-&quot;_);_(@_)"/>
    <numFmt numFmtId="166" formatCode="0.0"/>
    <numFmt numFmtId="167" formatCode="_ &quot;￥&quot;* #,##0_ ;_ &quot;￥&quot;* \-#,##0_ ;_ &quot;￥&quot;* &quot;-&quot;_ ;_ @_ "/>
    <numFmt numFmtId="168" formatCode="0.0_ "/>
    <numFmt numFmtId="169" formatCode="0.00_ "/>
    <numFmt numFmtId="170" formatCode="0_ "/>
  </numFmts>
  <fonts count="54">
    <font>
      <sz val="12"/>
      <name val="宋体"/>
      <family val="2"/>
      <charset val="134"/>
    </font>
    <font>
      <sz val="11"/>
      <color theme="1"/>
      <name val="Constantia"/>
      <family val="2"/>
      <scheme val="minor"/>
    </font>
    <font>
      <sz val="11"/>
      <color theme="1"/>
      <name val="Constantia"/>
      <family val="2"/>
      <charset val="134"/>
      <scheme val="minor"/>
    </font>
    <font>
      <sz val="11"/>
      <color theme="1"/>
      <name val="Constantia"/>
      <family val="2"/>
      <charset val="134"/>
      <scheme val="minor"/>
    </font>
    <font>
      <sz val="11"/>
      <color theme="1"/>
      <name val="Constantia"/>
      <family val="2"/>
      <charset val="134"/>
      <scheme val="minor"/>
    </font>
    <font>
      <sz val="9"/>
      <name val="宋体"/>
      <family val="3"/>
      <charset val="134"/>
    </font>
    <font>
      <sz val="10"/>
      <name val="Arial"/>
      <family val="2"/>
    </font>
    <font>
      <sz val="10"/>
      <name val="FrutigerNext LT Regular"/>
      <family val="2"/>
    </font>
    <font>
      <b/>
      <sz val="10"/>
      <name val="Arial"/>
      <family val="2"/>
    </font>
    <font>
      <sz val="10"/>
      <name val="宋体"/>
      <family val="3"/>
      <charset val="134"/>
    </font>
    <font>
      <b/>
      <sz val="10"/>
      <name val="宋体"/>
      <family val="3"/>
      <charset val="134"/>
    </font>
    <font>
      <sz val="12"/>
      <name val="FrutigerNext LT Regular"/>
      <family val="2"/>
    </font>
    <font>
      <sz val="9"/>
      <name val="Constantia"/>
      <family val="2"/>
      <charset val="134"/>
      <scheme val="minor"/>
    </font>
    <font>
      <sz val="11"/>
      <name val="宋体"/>
      <family val="3"/>
      <charset val="134"/>
    </font>
    <font>
      <sz val="10"/>
      <name val="微软雅黑"/>
      <family val="2"/>
      <charset val="134"/>
    </font>
    <font>
      <i/>
      <sz val="10"/>
      <color rgb="FFFF0000"/>
      <name val="微软雅黑"/>
      <family val="2"/>
      <charset val="134"/>
    </font>
    <font>
      <u/>
      <sz val="10"/>
      <name val="Arial"/>
      <family val="2"/>
    </font>
    <font>
      <sz val="12"/>
      <name val="宋体"/>
      <family val="2"/>
      <charset val="134"/>
    </font>
    <font>
      <sz val="9"/>
      <name val="宋体"/>
      <family val="2"/>
      <charset val="134"/>
    </font>
    <font>
      <sz val="12"/>
      <name val="Arial"/>
      <family val="2"/>
    </font>
    <font>
      <sz val="12"/>
      <color rgb="FFFF0000"/>
      <name val="Arial"/>
      <family val="2"/>
    </font>
    <font>
      <b/>
      <sz val="10.5"/>
      <name val="Arial"/>
      <family val="2"/>
    </font>
    <font>
      <sz val="10.5"/>
      <name val="Arial"/>
      <family val="2"/>
    </font>
    <font>
      <b/>
      <sz val="10"/>
      <color rgb="FFFF0000"/>
      <name val="Arial"/>
      <family val="2"/>
    </font>
    <font>
      <b/>
      <sz val="12"/>
      <name val="Arial"/>
      <family val="2"/>
    </font>
    <font>
      <strike/>
      <sz val="10"/>
      <name val="Arial"/>
      <family val="2"/>
    </font>
    <font>
      <b/>
      <sz val="9"/>
      <name val="Arial"/>
      <family val="2"/>
    </font>
    <font>
      <sz val="9"/>
      <name val="Arial"/>
      <family val="2"/>
    </font>
    <font>
      <sz val="9"/>
      <color theme="1"/>
      <name val="Arial"/>
      <family val="2"/>
    </font>
    <font>
      <strike/>
      <sz val="9"/>
      <color rgb="FFFF0000"/>
      <name val="Arial"/>
      <family val="2"/>
    </font>
    <font>
      <strike/>
      <sz val="9"/>
      <name val="Arial"/>
      <family val="2"/>
    </font>
    <font>
      <sz val="9"/>
      <name val="微软雅黑"/>
      <family val="2"/>
      <charset val="134"/>
    </font>
    <font>
      <b/>
      <sz val="9"/>
      <color rgb="FFFF0000"/>
      <name val="Arial"/>
      <family val="2"/>
    </font>
    <font>
      <sz val="9"/>
      <name val="Tahoma"/>
      <family val="2"/>
    </font>
    <font>
      <sz val="10"/>
      <color rgb="FFFF0000"/>
      <name val="Arial"/>
      <family val="2"/>
    </font>
    <font>
      <sz val="10"/>
      <color theme="1"/>
      <name val="Arial"/>
      <family val="2"/>
    </font>
    <font>
      <sz val="10"/>
      <color rgb="FF000000"/>
      <name val="Arial"/>
      <family val="2"/>
    </font>
    <font>
      <b/>
      <sz val="9"/>
      <color theme="0"/>
      <name val="Verdana"/>
      <family val="2"/>
    </font>
    <font>
      <b/>
      <sz val="14"/>
      <color theme="0"/>
      <name val="Arial"/>
      <family val="2"/>
    </font>
    <font>
      <b/>
      <sz val="9"/>
      <color theme="0"/>
      <name val="Arial"/>
      <family val="2"/>
    </font>
    <font>
      <b/>
      <sz val="10"/>
      <color theme="0"/>
      <name val="Arial"/>
      <family val="2"/>
    </font>
    <font>
      <b/>
      <sz val="18"/>
      <color theme="0"/>
      <name val="微软雅黑"/>
      <family val="2"/>
      <charset val="134"/>
    </font>
    <font>
      <sz val="18"/>
      <color theme="0"/>
      <name val="宋体"/>
      <family val="3"/>
      <charset val="134"/>
    </font>
    <font>
      <sz val="9"/>
      <color theme="0"/>
      <name val="Arial"/>
      <family val="2"/>
    </font>
    <font>
      <b/>
      <sz val="18"/>
      <color theme="0"/>
      <name val="Arial"/>
      <family val="2"/>
    </font>
    <font>
      <b/>
      <sz val="10.5"/>
      <color theme="0"/>
      <name val="Arial"/>
      <family val="2"/>
    </font>
    <font>
      <sz val="10"/>
      <color theme="0"/>
      <name val="Arial"/>
      <family val="2"/>
    </font>
    <font>
      <sz val="12"/>
      <color theme="1"/>
      <name val="Constantia"/>
      <family val="2"/>
      <scheme val="minor"/>
    </font>
    <font>
      <sz val="11"/>
      <color theme="0"/>
      <name val="Calibri"/>
      <family val="2"/>
      <scheme val="major"/>
    </font>
    <font>
      <sz val="11"/>
      <color theme="1"/>
      <name val="Calibri"/>
      <family val="2"/>
      <scheme val="major"/>
    </font>
    <font>
      <b/>
      <i/>
      <sz val="20"/>
      <color theme="0"/>
      <name val="Calibri"/>
      <family val="2"/>
      <scheme val="major"/>
    </font>
    <font>
      <b/>
      <sz val="20"/>
      <color theme="0"/>
      <name val="Calibri"/>
      <family val="2"/>
      <scheme val="major"/>
    </font>
    <font>
      <b/>
      <sz val="16"/>
      <color theme="4"/>
      <name val="Calibri"/>
      <family val="2"/>
      <scheme val="major"/>
    </font>
    <font>
      <b/>
      <i/>
      <sz val="16"/>
      <color theme="0"/>
      <name val="Calibri"/>
      <family val="2"/>
      <scheme val="major"/>
    </font>
  </fonts>
  <fills count="9">
    <fill>
      <patternFill patternType="none"/>
    </fill>
    <fill>
      <patternFill patternType="gray125"/>
    </fill>
    <fill>
      <patternFill patternType="solid">
        <fgColor theme="4" tint="0.59996337778862885"/>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C7EDCC"/>
        <bgColor indexed="64"/>
      </patternFill>
    </fill>
    <fill>
      <patternFill patternType="solid">
        <fgColor theme="0" tint="-0.249977111117893"/>
        <bgColor indexed="64"/>
      </patternFill>
    </fill>
    <fill>
      <patternFill patternType="solid">
        <fgColor rgb="FF00206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0" fontId="6" fillId="0" borderId="0"/>
    <xf numFmtId="0" fontId="17" fillId="0" borderId="0">
      <alignment vertical="center"/>
    </xf>
    <xf numFmtId="165" fontId="17" fillId="0" borderId="0" applyFont="0" applyFill="0" applyBorder="0" applyAlignment="0" applyProtection="0"/>
    <xf numFmtId="9" fontId="17" fillId="0" borderId="0" applyFont="0" applyFill="0" applyBorder="0" applyProtection="0"/>
    <xf numFmtId="0" fontId="17" fillId="0" borderId="0"/>
    <xf numFmtId="167" fontId="17" fillId="0" borderId="0" applyFont="0" applyFill="0" applyBorder="0" applyAlignment="0" applyProtection="0"/>
    <xf numFmtId="164" fontId="17" fillId="0" borderId="0" applyFont="0" applyFill="0" applyBorder="0" applyProtection="0"/>
    <xf numFmtId="0" fontId="11" fillId="0" borderId="0">
      <alignment vertical="center"/>
    </xf>
    <xf numFmtId="0" fontId="17" fillId="0" borderId="0">
      <alignment vertical="center"/>
    </xf>
    <xf numFmtId="0" fontId="17" fillId="0" borderId="0">
      <alignment vertical="center"/>
    </xf>
    <xf numFmtId="0" fontId="17" fillId="0" borderId="0"/>
    <xf numFmtId="0" fontId="4" fillId="0" borderId="0">
      <alignment vertical="center"/>
    </xf>
    <xf numFmtId="0" fontId="13"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xf numFmtId="0" fontId="47" fillId="0" borderId="0"/>
  </cellStyleXfs>
  <cellXfs count="217">
    <xf numFmtId="0" fontId="0" fillId="0" borderId="0" xfId="0"/>
    <xf numFmtId="0" fontId="6" fillId="0" borderId="0" xfId="5" applyFont="1" applyProtection="1">
      <protection locked="0"/>
    </xf>
    <xf numFmtId="0" fontId="19" fillId="0" borderId="0" xfId="5" applyFont="1" applyProtection="1">
      <protection locked="0"/>
    </xf>
    <xf numFmtId="0" fontId="8" fillId="4" borderId="1" xfId="5" applyFont="1" applyFill="1" applyBorder="1" applyAlignment="1" applyProtection="1">
      <alignment horizontal="left" vertical="center"/>
      <protection locked="0"/>
    </xf>
    <xf numFmtId="0" fontId="8" fillId="4" borderId="1" xfId="5" applyFont="1" applyFill="1" applyBorder="1" applyAlignment="1" applyProtection="1">
      <alignment vertical="center"/>
      <protection locked="0"/>
    </xf>
    <xf numFmtId="0" fontId="8" fillId="4" borderId="1" xfId="5" applyFont="1" applyFill="1" applyBorder="1" applyAlignment="1" applyProtection="1">
      <alignment horizontal="left"/>
      <protection locked="0"/>
    </xf>
    <xf numFmtId="0" fontId="8" fillId="3" borderId="1" xfId="5" applyFont="1" applyFill="1" applyBorder="1" applyAlignment="1" applyProtection="1">
      <alignment horizontal="left"/>
      <protection locked="0"/>
    </xf>
    <xf numFmtId="0" fontId="6" fillId="3" borderId="1" xfId="5" applyFont="1" applyFill="1" applyBorder="1" applyAlignment="1" applyProtection="1">
      <alignment horizontal="left"/>
      <protection locked="0"/>
    </xf>
    <xf numFmtId="0" fontId="8" fillId="4" borderId="1" xfId="5" applyFont="1" applyFill="1" applyBorder="1" applyAlignment="1" applyProtection="1">
      <alignment horizontal="center"/>
      <protection locked="0"/>
    </xf>
    <xf numFmtId="0" fontId="8" fillId="3" borderId="1" xfId="5" applyFont="1" applyFill="1" applyBorder="1" applyAlignment="1" applyProtection="1">
      <alignment horizontal="center"/>
      <protection locked="0"/>
    </xf>
    <xf numFmtId="0" fontId="8" fillId="3" borderId="1" xfId="5" applyFont="1" applyFill="1" applyBorder="1" applyAlignment="1" applyProtection="1">
      <alignment horizontal="center" wrapText="1"/>
      <protection locked="0"/>
    </xf>
    <xf numFmtId="0" fontId="6" fillId="4" borderId="1" xfId="5" applyFont="1" applyFill="1" applyBorder="1" applyAlignment="1" applyProtection="1">
      <alignment horizontal="center"/>
      <protection locked="0"/>
    </xf>
    <xf numFmtId="0" fontId="6" fillId="3" borderId="1" xfId="5" applyFont="1" applyFill="1" applyBorder="1" applyAlignment="1" applyProtection="1">
      <alignment horizontal="center"/>
      <protection locked="0"/>
    </xf>
    <xf numFmtId="0" fontId="6" fillId="0" borderId="1" xfId="5" applyFont="1" applyFill="1" applyBorder="1" applyAlignment="1" applyProtection="1">
      <alignment horizontal="center" wrapText="1"/>
    </xf>
    <xf numFmtId="0" fontId="6" fillId="3" borderId="1" xfId="5" applyFont="1" applyFill="1" applyBorder="1" applyAlignment="1" applyProtection="1">
      <alignment horizontal="center" wrapText="1"/>
    </xf>
    <xf numFmtId="0" fontId="6" fillId="0" borderId="0" xfId="5" applyFont="1" applyFill="1" applyBorder="1" applyAlignment="1" applyProtection="1">
      <protection locked="0"/>
    </xf>
    <xf numFmtId="0" fontId="6" fillId="0" borderId="1" xfId="5" applyFont="1" applyFill="1" applyBorder="1" applyAlignment="1" applyProtection="1">
      <alignment horizontal="left"/>
      <protection locked="0"/>
    </xf>
    <xf numFmtId="0" fontId="19" fillId="0" borderId="0" xfId="5" applyFont="1" applyAlignment="1" applyProtection="1">
      <alignment horizontal="left"/>
      <protection locked="0"/>
    </xf>
    <xf numFmtId="0" fontId="19" fillId="0" borderId="0" xfId="2" applyFont="1" applyAlignment="1" applyProtection="1">
      <protection locked="0"/>
    </xf>
    <xf numFmtId="0" fontId="8" fillId="0" borderId="1" xfId="2" applyFont="1" applyFill="1" applyBorder="1" applyAlignment="1" applyProtection="1">
      <alignment horizontal="center" vertical="center"/>
    </xf>
    <xf numFmtId="0" fontId="8" fillId="0" borderId="1" xfId="2" applyFont="1" applyFill="1" applyBorder="1" applyAlignment="1" applyProtection="1">
      <alignment horizontal="center" vertical="center" wrapText="1"/>
    </xf>
    <xf numFmtId="166" fontId="6" fillId="0" borderId="1" xfId="2" applyNumberFormat="1" applyFont="1" applyBorder="1" applyAlignment="1" applyProtection="1">
      <alignment horizontal="left" vertical="center" wrapText="1"/>
    </xf>
    <xf numFmtId="0" fontId="20" fillId="0" borderId="0" xfId="2" applyFont="1" applyAlignment="1" applyProtection="1">
      <protection locked="0"/>
    </xf>
    <xf numFmtId="166" fontId="6" fillId="0" borderId="1" xfId="2" applyNumberFormat="1" applyFont="1" applyBorder="1" applyAlignment="1" applyProtection="1">
      <alignment horizontal="center" vertical="center"/>
    </xf>
    <xf numFmtId="0" fontId="19" fillId="0" borderId="0" xfId="2" applyFont="1" applyFill="1" applyAlignment="1" applyProtection="1">
      <protection locked="0"/>
    </xf>
    <xf numFmtId="0" fontId="6" fillId="0" borderId="0" xfId="2" applyFont="1" applyAlignment="1" applyProtection="1">
      <alignment vertical="center"/>
      <protection locked="0"/>
    </xf>
    <xf numFmtId="0" fontId="19" fillId="0" borderId="0" xfId="5" applyFont="1" applyAlignment="1" applyProtection="1">
      <protection locked="0"/>
    </xf>
    <xf numFmtId="0" fontId="22" fillId="6" borderId="1" xfId="5" applyFont="1" applyFill="1" applyBorder="1" applyAlignment="1">
      <alignment horizontal="center" vertical="center" wrapText="1"/>
    </xf>
    <xf numFmtId="0" fontId="22" fillId="6" borderId="1" xfId="5" applyFont="1" applyFill="1" applyBorder="1" applyAlignment="1">
      <alignment horizontal="left" vertical="center" wrapText="1"/>
    </xf>
    <xf numFmtId="0" fontId="14" fillId="7" borderId="1" xfId="16" applyFont="1" applyFill="1" applyBorder="1" applyAlignment="1" applyProtection="1">
      <alignment horizontal="center" vertical="center" wrapText="1"/>
    </xf>
    <xf numFmtId="166" fontId="14" fillId="3" borderId="1" xfId="16" applyNumberFormat="1" applyFont="1" applyFill="1" applyBorder="1" applyAlignment="1" applyProtection="1">
      <alignment horizontal="center" vertical="center"/>
      <protection locked="0"/>
    </xf>
    <xf numFmtId="166" fontId="14" fillId="7" borderId="1" xfId="16" applyNumberFormat="1" applyFont="1" applyFill="1" applyBorder="1" applyAlignment="1" applyProtection="1">
      <alignment horizontal="center" vertical="center"/>
    </xf>
    <xf numFmtId="166" fontId="14" fillId="3" borderId="1" xfId="5" applyNumberFormat="1" applyFont="1" applyFill="1" applyBorder="1" applyAlignment="1" applyProtection="1">
      <alignment horizontal="center" vertical="center"/>
      <protection locked="0"/>
    </xf>
    <xf numFmtId="168" fontId="14" fillId="3" borderId="1" xfId="4" applyNumberFormat="1" applyFont="1" applyFill="1" applyBorder="1" applyAlignment="1">
      <alignment horizontal="center" vertical="center" wrapText="1"/>
    </xf>
    <xf numFmtId="0" fontId="22" fillId="6" borderId="1" xfId="5" applyFont="1" applyFill="1" applyBorder="1" applyAlignment="1">
      <alignment horizontal="center" vertical="center"/>
    </xf>
    <xf numFmtId="0" fontId="19" fillId="3" borderId="0" xfId="5" applyFont="1" applyFill="1" applyAlignment="1" applyProtection="1">
      <alignment horizontal="center" vertical="center"/>
      <protection locked="0"/>
    </xf>
    <xf numFmtId="0" fontId="21" fillId="6" borderId="1" xfId="5" applyFont="1" applyFill="1" applyBorder="1" applyAlignment="1">
      <alignment horizontal="center" vertical="center" wrapText="1"/>
    </xf>
    <xf numFmtId="168" fontId="23" fillId="5" borderId="1" xfId="5" applyNumberFormat="1" applyFont="1" applyFill="1" applyBorder="1" applyAlignment="1" applyProtection="1">
      <alignment vertical="center" wrapText="1"/>
    </xf>
    <xf numFmtId="168" fontId="24" fillId="5" borderId="1" xfId="5" applyNumberFormat="1" applyFont="1" applyFill="1" applyBorder="1" applyAlignment="1">
      <alignment vertical="center"/>
    </xf>
    <xf numFmtId="169" fontId="6" fillId="5" borderId="1" xfId="5" applyNumberFormat="1" applyFont="1" applyFill="1" applyBorder="1" applyAlignment="1" applyProtection="1">
      <alignment horizontal="center" vertical="center" wrapText="1"/>
    </xf>
    <xf numFmtId="0" fontId="6" fillId="5" borderId="1" xfId="5" applyFont="1" applyFill="1" applyBorder="1" applyAlignment="1" applyProtection="1">
      <alignment horizontal="center" vertical="center" wrapText="1"/>
    </xf>
    <xf numFmtId="170" fontId="6" fillId="5" borderId="1" xfId="5" applyNumberFormat="1" applyFont="1" applyFill="1" applyBorder="1" applyAlignment="1" applyProtection="1">
      <alignment horizontal="center" vertical="center" wrapText="1"/>
    </xf>
    <xf numFmtId="0" fontId="6" fillId="5" borderId="1" xfId="5" applyFont="1" applyFill="1" applyBorder="1" applyAlignment="1" applyProtection="1">
      <alignment horizontal="center" vertical="center"/>
    </xf>
    <xf numFmtId="166" fontId="6" fillId="5" borderId="1" xfId="5" applyNumberFormat="1" applyFont="1" applyFill="1" applyBorder="1" applyAlignment="1" applyProtection="1">
      <alignment horizontal="center" vertical="center"/>
    </xf>
    <xf numFmtId="166" fontId="25" fillId="5" borderId="1" xfId="5" applyNumberFormat="1" applyFont="1" applyFill="1" applyBorder="1" applyAlignment="1" applyProtection="1">
      <alignment horizontal="center" vertical="center"/>
    </xf>
    <xf numFmtId="0" fontId="19" fillId="0" borderId="0" xfId="5" applyFont="1" applyAlignment="1" applyProtection="1">
      <alignment horizontal="center" vertical="center"/>
      <protection locked="0"/>
    </xf>
    <xf numFmtId="0" fontId="19" fillId="0" borderId="0" xfId="5" applyFont="1" applyFill="1" applyAlignment="1" applyProtection="1">
      <alignment wrapText="1"/>
      <protection locked="0"/>
    </xf>
    <xf numFmtId="0" fontId="6" fillId="0" borderId="0" xfId="5" applyFont="1" applyAlignment="1" applyProtection="1">
      <alignment horizontal="left" vertical="center" wrapText="1"/>
      <protection locked="0"/>
    </xf>
    <xf numFmtId="0" fontId="19" fillId="3" borderId="0" xfId="5" applyFont="1" applyFill="1" applyAlignment="1" applyProtection="1">
      <alignment horizontal="left" wrapText="1"/>
      <protection locked="0"/>
    </xf>
    <xf numFmtId="0" fontId="19" fillId="0" borderId="0" xfId="5" applyFont="1" applyAlignment="1" applyProtection="1">
      <alignment horizontal="left" wrapText="1"/>
      <protection locked="0"/>
    </xf>
    <xf numFmtId="0" fontId="19" fillId="0" borderId="0" xfId="5" applyFont="1" applyAlignment="1" applyProtection="1">
      <alignment horizontal="center" wrapText="1"/>
      <protection locked="0"/>
    </xf>
    <xf numFmtId="0" fontId="19" fillId="0" borderId="0" xfId="5" applyFont="1" applyAlignment="1" applyProtection="1">
      <alignment horizontal="right"/>
      <protection locked="0"/>
    </xf>
    <xf numFmtId="0" fontId="6" fillId="3" borderId="0" xfId="5" applyFont="1" applyFill="1" applyAlignment="1" applyProtection="1">
      <alignment horizontal="left" vertical="center" wrapText="1"/>
      <protection locked="0"/>
    </xf>
    <xf numFmtId="0" fontId="19" fillId="0" borderId="0" xfId="5" applyFont="1"/>
    <xf numFmtId="0" fontId="6" fillId="0" borderId="0" xfId="1" applyFont="1"/>
    <xf numFmtId="0" fontId="27" fillId="0" borderId="0" xfId="13" applyFont="1" applyAlignment="1" applyProtection="1">
      <protection locked="0"/>
    </xf>
    <xf numFmtId="0" fontId="27" fillId="0" borderId="0" xfId="5" applyFont="1"/>
    <xf numFmtId="0" fontId="26" fillId="0" borderId="1" xfId="5" applyFont="1" applyBorder="1" applyAlignment="1">
      <alignment horizontal="center" vertical="center"/>
    </xf>
    <xf numFmtId="1" fontId="27" fillId="0" borderId="1" xfId="5" applyNumberFormat="1" applyFont="1" applyBorder="1" applyAlignment="1" applyProtection="1">
      <alignment horizontal="center" vertical="center"/>
      <protection locked="0"/>
    </xf>
    <xf numFmtId="166" fontId="27" fillId="0" borderId="1" xfId="5" applyNumberFormat="1" applyFont="1" applyBorder="1" applyAlignment="1" applyProtection="1">
      <alignment horizontal="center" vertical="center"/>
      <protection locked="0"/>
    </xf>
    <xf numFmtId="166" fontId="26" fillId="0" borderId="1" xfId="5" applyNumberFormat="1" applyFont="1" applyBorder="1" applyAlignment="1" applyProtection="1">
      <alignment horizontal="center" vertical="center"/>
      <protection locked="0"/>
    </xf>
    <xf numFmtId="166" fontId="27" fillId="0" borderId="2" xfId="5" applyNumberFormat="1" applyFont="1" applyBorder="1" applyAlignment="1" applyProtection="1">
      <alignment horizontal="center" vertical="center"/>
      <protection locked="0"/>
    </xf>
    <xf numFmtId="0" fontId="27" fillId="0" borderId="1" xfId="5" applyFont="1" applyBorder="1" applyAlignment="1">
      <alignment horizontal="left" vertical="center"/>
    </xf>
    <xf numFmtId="0" fontId="27" fillId="0" borderId="1" xfId="5" applyFont="1" applyBorder="1" applyAlignment="1">
      <alignment horizontal="left" vertical="center" wrapText="1"/>
    </xf>
    <xf numFmtId="0" fontId="28" fillId="0" borderId="1" xfId="5" applyFont="1" applyFill="1" applyBorder="1" applyAlignment="1" applyProtection="1">
      <alignment horizontal="left" vertical="center" wrapText="1"/>
    </xf>
    <xf numFmtId="0" fontId="27" fillId="3" borderId="1" xfId="5" applyFont="1" applyFill="1" applyBorder="1" applyAlignment="1" applyProtection="1">
      <alignment vertical="center" wrapText="1"/>
    </xf>
    <xf numFmtId="0" fontId="28" fillId="0" borderId="1" xfId="5" applyFont="1" applyFill="1" applyBorder="1" applyAlignment="1" applyProtection="1">
      <alignment vertical="center" wrapText="1"/>
    </xf>
    <xf numFmtId="0" fontId="27" fillId="3" borderId="1" xfId="5" applyFont="1" applyFill="1" applyBorder="1" applyAlignment="1" applyProtection="1">
      <alignment horizontal="left" vertical="center" wrapText="1"/>
    </xf>
    <xf numFmtId="1" fontId="26" fillId="0" borderId="1" xfId="5" applyNumberFormat="1" applyFont="1" applyBorder="1" applyAlignment="1" applyProtection="1">
      <alignment horizontal="center" vertical="center"/>
      <protection locked="0"/>
    </xf>
    <xf numFmtId="0" fontId="27" fillId="0" borderId="1" xfId="0" applyFont="1" applyFill="1" applyBorder="1" applyAlignment="1">
      <alignment horizontal="left" vertical="center" wrapText="1"/>
    </xf>
    <xf numFmtId="0" fontId="27" fillId="0" borderId="0" xfId="5" applyFont="1" applyProtection="1">
      <protection locked="0"/>
    </xf>
    <xf numFmtId="0" fontId="27" fillId="6" borderId="1" xfId="5" applyFont="1" applyFill="1" applyBorder="1" applyAlignment="1">
      <alignment horizontal="center" vertical="center" wrapText="1"/>
    </xf>
    <xf numFmtId="0" fontId="27" fillId="6" borderId="1" xfId="5" applyFont="1" applyFill="1" applyBorder="1" applyAlignment="1">
      <alignment horizontal="left" vertical="center" wrapText="1"/>
    </xf>
    <xf numFmtId="166" fontId="31" fillId="3" borderId="1" xfId="5" applyNumberFormat="1" applyFont="1" applyFill="1" applyBorder="1" applyAlignment="1" applyProtection="1">
      <alignment horizontal="center" vertical="center"/>
      <protection locked="0"/>
    </xf>
    <xf numFmtId="168" fontId="31" fillId="3" borderId="1" xfId="4" applyNumberFormat="1" applyFont="1" applyFill="1" applyBorder="1" applyAlignment="1">
      <alignment horizontal="center" vertical="center" wrapText="1"/>
    </xf>
    <xf numFmtId="0" fontId="27" fillId="0" borderId="0" xfId="5" applyFont="1" applyAlignment="1" applyProtection="1">
      <alignment horizontal="center" vertical="center"/>
      <protection locked="0"/>
    </xf>
    <xf numFmtId="0" fontId="27" fillId="6" borderId="1" xfId="5" applyFont="1" applyFill="1" applyBorder="1" applyAlignment="1">
      <alignment horizontal="center" vertical="center"/>
    </xf>
    <xf numFmtId="168" fontId="32" fillId="5" borderId="1" xfId="5" applyNumberFormat="1" applyFont="1" applyFill="1" applyBorder="1" applyAlignment="1" applyProtection="1">
      <alignment horizontal="center" vertical="center" wrapText="1"/>
    </xf>
    <xf numFmtId="0" fontId="26" fillId="5" borderId="1" xfId="5" applyFont="1" applyFill="1" applyBorder="1" applyAlignment="1">
      <alignment horizontal="left" vertical="center"/>
    </xf>
    <xf numFmtId="0" fontId="27" fillId="5" borderId="1" xfId="5" applyFont="1" applyFill="1" applyBorder="1" applyAlignment="1" applyProtection="1">
      <alignment horizontal="center" vertical="center"/>
    </xf>
    <xf numFmtId="1" fontId="27" fillId="5" borderId="1" xfId="5" applyNumberFormat="1" applyFont="1" applyFill="1" applyBorder="1" applyAlignment="1" applyProtection="1">
      <alignment horizontal="center" vertical="center" wrapText="1"/>
    </xf>
    <xf numFmtId="0" fontId="27" fillId="5" borderId="1" xfId="5" applyFont="1" applyFill="1" applyBorder="1" applyAlignment="1" applyProtection="1">
      <alignment horizontal="center" vertical="center" wrapText="1"/>
    </xf>
    <xf numFmtId="166" fontId="27" fillId="5" borderId="1" xfId="5" applyNumberFormat="1" applyFont="1" applyFill="1" applyBorder="1" applyAlignment="1" applyProtection="1">
      <alignment horizontal="center" vertical="center" wrapText="1"/>
    </xf>
    <xf numFmtId="0" fontId="27" fillId="0" borderId="0" xfId="5" applyFont="1" applyAlignment="1" applyProtection="1">
      <protection locked="0"/>
    </xf>
    <xf numFmtId="0" fontId="18" fillId="0" borderId="0" xfId="5" applyFont="1" applyFill="1" applyProtection="1">
      <protection locked="0"/>
    </xf>
    <xf numFmtId="0" fontId="33" fillId="0" borderId="0" xfId="5" applyFont="1" applyAlignment="1" applyProtection="1">
      <alignment horizontal="left" vertical="center"/>
      <protection locked="0"/>
    </xf>
    <xf numFmtId="0" fontId="33" fillId="0" borderId="0" xfId="5" applyFont="1" applyAlignment="1" applyProtection="1">
      <alignment vertical="center"/>
      <protection locked="0"/>
    </xf>
    <xf numFmtId="0" fontId="33" fillId="0" borderId="0" xfId="5" applyFont="1" applyAlignment="1" applyProtection="1">
      <alignment horizontal="left"/>
      <protection locked="0"/>
    </xf>
    <xf numFmtId="0" fontId="33" fillId="0" borderId="0" xfId="5" applyFont="1" applyAlignment="1" applyProtection="1">
      <alignment horizontal="center"/>
      <protection locked="0"/>
    </xf>
    <xf numFmtId="0" fontId="33" fillId="0" borderId="0" xfId="5" applyFont="1" applyAlignment="1" applyProtection="1">
      <alignment horizontal="right"/>
      <protection locked="0"/>
    </xf>
    <xf numFmtId="0" fontId="5" fillId="0" borderId="0" xfId="5" applyFont="1" applyBorder="1" applyAlignment="1" applyProtection="1">
      <alignment vertical="center" wrapText="1"/>
      <protection locked="0"/>
    </xf>
    <xf numFmtId="0" fontId="27" fillId="0" borderId="0" xfId="5" applyFont="1" applyAlignment="1" applyProtection="1">
      <alignment horizontal="left"/>
      <protection locked="0"/>
    </xf>
    <xf numFmtId="0" fontId="27" fillId="0" borderId="0" xfId="5" applyFont="1" applyAlignment="1" applyProtection="1">
      <alignment horizontal="center"/>
      <protection locked="0"/>
    </xf>
    <xf numFmtId="0" fontId="5" fillId="0" borderId="0" xfId="5" applyFont="1" applyProtection="1">
      <protection locked="0"/>
    </xf>
    <xf numFmtId="0" fontId="6" fillId="0" borderId="0" xfId="5" applyFont="1" applyAlignment="1" applyProtection="1">
      <alignment vertical="center"/>
      <protection locked="0"/>
    </xf>
    <xf numFmtId="0" fontId="27" fillId="0" borderId="0" xfId="5" applyFont="1" applyAlignment="1">
      <alignment vertical="center"/>
    </xf>
    <xf numFmtId="0" fontId="27" fillId="0" borderId="0" xfId="1" applyFont="1" applyAlignment="1">
      <alignment vertical="center"/>
    </xf>
    <xf numFmtId="0" fontId="6" fillId="5" borderId="1" xfId="0" applyFont="1" applyFill="1" applyBorder="1" applyAlignment="1">
      <alignment horizontal="left" vertical="center" wrapText="1" readingOrder="1"/>
    </xf>
    <xf numFmtId="0" fontId="34" fillId="5" borderId="2" xfId="0" applyFont="1" applyFill="1" applyBorder="1" applyAlignment="1">
      <alignment horizontal="left" vertical="center" wrapText="1" readingOrder="1"/>
    </xf>
    <xf numFmtId="0" fontId="6" fillId="5" borderId="2" xfId="0" applyFont="1" applyFill="1" applyBorder="1" applyAlignment="1">
      <alignment horizontal="left" vertical="center" wrapText="1" readingOrder="1"/>
    </xf>
    <xf numFmtId="0" fontId="27" fillId="0" borderId="1" xfId="1" applyFont="1" applyBorder="1" applyAlignment="1">
      <alignment horizontal="left" vertical="center"/>
    </xf>
    <xf numFmtId="0" fontId="27" fillId="0" borderId="2" xfId="1" applyFont="1" applyBorder="1" applyAlignment="1">
      <alignment horizontal="left" vertical="center"/>
    </xf>
    <xf numFmtId="0" fontId="27" fillId="0" borderId="0" xfId="1" applyFont="1" applyAlignment="1">
      <alignment horizontal="left" vertical="center"/>
    </xf>
    <xf numFmtId="0" fontId="29" fillId="0" borderId="1" xfId="0" applyFont="1" applyFill="1" applyBorder="1" applyAlignment="1">
      <alignment horizontal="left" vertical="center" wrapText="1"/>
    </xf>
    <xf numFmtId="0" fontId="26" fillId="0" borderId="15" xfId="0" applyFont="1" applyFill="1" applyBorder="1" applyAlignment="1">
      <alignment horizontal="left" vertical="center" wrapText="1" readingOrder="1"/>
    </xf>
    <xf numFmtId="0" fontId="26" fillId="0" borderId="1" xfId="0" applyFont="1" applyFill="1" applyBorder="1" applyAlignment="1">
      <alignment horizontal="left" vertical="center" wrapText="1" readingOrder="1"/>
    </xf>
    <xf numFmtId="0" fontId="30" fillId="0" borderId="1" xfId="0" applyFont="1" applyFill="1" applyBorder="1" applyAlignment="1">
      <alignment horizontal="left" vertical="center" wrapText="1"/>
    </xf>
    <xf numFmtId="0" fontId="26" fillId="0" borderId="5" xfId="0" applyFont="1" applyFill="1" applyBorder="1" applyAlignment="1">
      <alignment horizontal="left" vertical="center" wrapText="1" readingOrder="1"/>
    </xf>
    <xf numFmtId="0" fontId="27" fillId="0" borderId="5" xfId="1" applyFont="1" applyBorder="1" applyAlignment="1">
      <alignment horizontal="left" vertical="center"/>
    </xf>
    <xf numFmtId="0" fontId="27" fillId="0" borderId="6" xfId="1" applyFont="1" applyBorder="1" applyAlignment="1">
      <alignment horizontal="left" vertical="center"/>
    </xf>
    <xf numFmtId="0" fontId="27" fillId="0" borderId="0" xfId="1" applyFont="1" applyAlignment="1">
      <alignment horizontal="left"/>
    </xf>
    <xf numFmtId="0" fontId="6" fillId="0" borderId="1" xfId="2" applyFont="1" applyBorder="1" applyAlignment="1" applyProtection="1">
      <alignment horizontal="left" vertical="center" wrapText="1"/>
    </xf>
    <xf numFmtId="0" fontId="27" fillId="0" borderId="1"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6" fillId="0" borderId="1" xfId="17" applyFont="1" applyFill="1" applyBorder="1" applyAlignment="1">
      <alignment horizontal="center" vertical="center" wrapText="1"/>
    </xf>
    <xf numFmtId="0" fontId="6" fillId="0" borderId="1" xfId="0" applyFont="1" applyFill="1" applyBorder="1" applyAlignment="1">
      <alignment horizontal="left" vertical="center" wrapText="1" readingOrder="1"/>
    </xf>
    <xf numFmtId="0" fontId="6" fillId="0" borderId="1" xfId="0" applyFont="1" applyFill="1" applyBorder="1" applyAlignment="1">
      <alignment vertical="center" wrapText="1"/>
    </xf>
    <xf numFmtId="0" fontId="35" fillId="0" borderId="1" xfId="17" applyFont="1" applyFill="1" applyBorder="1" applyAlignment="1">
      <alignment horizontal="center" vertical="center" wrapText="1"/>
    </xf>
    <xf numFmtId="0" fontId="35" fillId="0" borderId="1" xfId="0" applyFont="1" applyFill="1" applyBorder="1" applyAlignment="1">
      <alignment horizontal="left" vertical="center" wrapText="1" readingOrder="1"/>
    </xf>
    <xf numFmtId="0" fontId="35" fillId="0" borderId="15" xfId="0" applyFont="1" applyFill="1" applyBorder="1" applyAlignment="1">
      <alignment horizontal="left" vertical="center" wrapText="1" readingOrder="1"/>
    </xf>
    <xf numFmtId="0" fontId="6" fillId="0" borderId="5" xfId="17" applyFont="1" applyFill="1" applyBorder="1" applyAlignment="1">
      <alignment horizontal="center" vertical="center" wrapText="1"/>
    </xf>
    <xf numFmtId="0" fontId="6" fillId="0" borderId="5" xfId="17" applyFont="1" applyFill="1" applyBorder="1" applyAlignment="1">
      <alignment horizontal="left" vertical="center" wrapText="1"/>
    </xf>
    <xf numFmtId="0" fontId="36" fillId="0" borderId="1" xfId="17" applyFont="1" applyBorder="1" applyAlignment="1">
      <alignment horizontal="left" vertical="center" wrapText="1" readingOrder="1"/>
    </xf>
    <xf numFmtId="0" fontId="22" fillId="6" borderId="1" xfId="5" applyFont="1" applyFill="1" applyBorder="1" applyAlignment="1">
      <alignment horizontal="left" vertical="center" wrapText="1"/>
    </xf>
    <xf numFmtId="0" fontId="27" fillId="6" borderId="1" xfId="5" applyFont="1" applyFill="1" applyBorder="1" applyAlignment="1">
      <alignment horizontal="left" vertical="center" wrapText="1"/>
    </xf>
    <xf numFmtId="166" fontId="6" fillId="0" borderId="1" xfId="2" applyNumberFormat="1" applyFont="1" applyBorder="1" applyAlignment="1" applyProtection="1">
      <alignment horizontal="center" vertical="center" wrapText="1"/>
    </xf>
    <xf numFmtId="0" fontId="19" fillId="0" borderId="1" xfId="2" applyFont="1" applyBorder="1" applyAlignment="1" applyProtection="1">
      <alignment horizontal="center"/>
      <protection locked="0"/>
    </xf>
    <xf numFmtId="0" fontId="19" fillId="0" borderId="0" xfId="2" applyFont="1" applyAlignment="1" applyProtection="1">
      <alignment horizontal="center"/>
      <protection locked="0"/>
    </xf>
    <xf numFmtId="0" fontId="6" fillId="4" borderId="1" xfId="5" applyFont="1" applyFill="1" applyBorder="1" applyAlignment="1" applyProtection="1">
      <alignment horizontal="left"/>
      <protection locked="0"/>
    </xf>
    <xf numFmtId="0" fontId="8" fillId="3" borderId="1" xfId="5" applyFont="1" applyFill="1" applyBorder="1" applyAlignment="1" applyProtection="1">
      <alignment horizontal="center"/>
      <protection locked="0"/>
    </xf>
    <xf numFmtId="0" fontId="6" fillId="3" borderId="1" xfId="5" applyFont="1" applyFill="1" applyBorder="1" applyAlignment="1" applyProtection="1">
      <alignment horizontal="center"/>
      <protection locked="0"/>
    </xf>
    <xf numFmtId="0" fontId="8" fillId="3" borderId="1" xfId="5" applyFont="1" applyFill="1" applyBorder="1" applyAlignment="1" applyProtection="1">
      <alignment horizontal="center" vertical="center"/>
      <protection locked="0"/>
    </xf>
    <xf numFmtId="0" fontId="8" fillId="4" borderId="1" xfId="5" applyFont="1" applyFill="1" applyBorder="1" applyAlignment="1" applyProtection="1">
      <alignment horizontal="left" vertical="center"/>
      <protection locked="0"/>
    </xf>
    <xf numFmtId="0" fontId="6" fillId="0" borderId="1" xfId="5" applyFont="1" applyBorder="1" applyAlignment="1" applyProtection="1">
      <alignment horizontal="center"/>
      <protection locked="0"/>
    </xf>
    <xf numFmtId="0" fontId="8" fillId="4" borderId="1" xfId="5" applyFont="1" applyFill="1" applyBorder="1" applyAlignment="1" applyProtection="1">
      <alignment horizontal="center"/>
      <protection locked="0"/>
    </xf>
    <xf numFmtId="0" fontId="8" fillId="4" borderId="1" xfId="5" applyFont="1" applyFill="1" applyBorder="1" applyAlignment="1" applyProtection="1">
      <alignment horizontal="left"/>
      <protection locked="0"/>
    </xf>
    <xf numFmtId="0" fontId="6" fillId="0" borderId="1" xfId="5" applyFont="1" applyFill="1" applyBorder="1" applyAlignment="1" applyProtection="1">
      <alignment horizontal="left"/>
      <protection locked="0"/>
    </xf>
    <xf numFmtId="0" fontId="16" fillId="0" borderId="1" xfId="5" applyFont="1" applyFill="1" applyBorder="1" applyAlignment="1" applyProtection="1">
      <alignment horizontal="center"/>
      <protection locked="0"/>
    </xf>
    <xf numFmtId="166" fontId="6" fillId="3" borderId="1" xfId="5" applyNumberFormat="1" applyFont="1" applyFill="1" applyBorder="1" applyAlignment="1" applyProtection="1">
      <alignment horizontal="center"/>
      <protection locked="0"/>
    </xf>
    <xf numFmtId="0" fontId="8" fillId="4" borderId="1" xfId="5" applyFont="1" applyFill="1" applyBorder="1" applyAlignment="1" applyProtection="1">
      <alignment horizontal="left" vertical="center" wrapText="1"/>
      <protection locked="0"/>
    </xf>
    <xf numFmtId="0" fontId="8" fillId="4" borderId="1" xfId="5" applyFont="1" applyFill="1" applyBorder="1" applyAlignment="1" applyProtection="1">
      <alignment horizontal="left" vertical="top" wrapText="1"/>
      <protection locked="0"/>
    </xf>
    <xf numFmtId="0" fontId="6" fillId="3" borderId="1" xfId="5" applyFont="1" applyFill="1" applyBorder="1" applyAlignment="1" applyProtection="1">
      <alignment horizontal="left" wrapText="1"/>
      <protection locked="0"/>
    </xf>
    <xf numFmtId="166" fontId="8" fillId="0" borderId="10" xfId="5" applyNumberFormat="1" applyFont="1" applyFill="1" applyBorder="1" applyAlignment="1" applyProtection="1">
      <alignment horizontal="center" vertical="center"/>
    </xf>
    <xf numFmtId="166" fontId="8" fillId="0" borderId="8" xfId="5" applyNumberFormat="1" applyFont="1" applyFill="1" applyBorder="1" applyAlignment="1" applyProtection="1">
      <alignment horizontal="center" vertical="center"/>
    </xf>
    <xf numFmtId="166" fontId="8" fillId="0" borderId="4" xfId="5" applyNumberFormat="1" applyFont="1" applyFill="1" applyBorder="1" applyAlignment="1" applyProtection="1">
      <alignment horizontal="center" vertical="center"/>
    </xf>
    <xf numFmtId="0" fontId="6" fillId="0" borderId="1" xfId="2" applyFont="1" applyBorder="1" applyAlignment="1" applyProtection="1">
      <alignment horizontal="left" vertical="center" wrapText="1"/>
    </xf>
    <xf numFmtId="0" fontId="22" fillId="6" borderId="1" xfId="5" applyFont="1" applyFill="1" applyBorder="1" applyAlignment="1">
      <alignment horizontal="center" vertical="center" wrapText="1"/>
    </xf>
    <xf numFmtId="0" fontId="15" fillId="5" borderId="7" xfId="16" applyFont="1" applyFill="1" applyBorder="1" applyAlignment="1" applyProtection="1">
      <alignment horizontal="left" vertical="center" wrapText="1"/>
    </xf>
    <xf numFmtId="0" fontId="15" fillId="5" borderId="8" xfId="16" applyFont="1" applyFill="1" applyBorder="1" applyAlignment="1" applyProtection="1">
      <alignment horizontal="left" vertical="center" wrapText="1"/>
    </xf>
    <xf numFmtId="0" fontId="15" fillId="5" borderId="9" xfId="16" applyFont="1" applyFill="1" applyBorder="1" applyAlignment="1" applyProtection="1">
      <alignment horizontal="left" vertical="center" wrapText="1"/>
    </xf>
    <xf numFmtId="0" fontId="22" fillId="6" borderId="1" xfId="5" applyFont="1" applyFill="1" applyBorder="1" applyAlignment="1">
      <alignment horizontal="left" vertical="center" wrapText="1"/>
    </xf>
    <xf numFmtId="0" fontId="8" fillId="5" borderId="1" xfId="5" applyFont="1" applyFill="1" applyBorder="1" applyAlignment="1" applyProtection="1">
      <alignment horizontal="center" vertical="center" wrapText="1"/>
    </xf>
    <xf numFmtId="0" fontId="27" fillId="6" borderId="1" xfId="5" applyFont="1" applyFill="1" applyBorder="1" applyAlignment="1">
      <alignment horizontal="center" vertical="center" wrapText="1"/>
    </xf>
    <xf numFmtId="0" fontId="27" fillId="6" borderId="1" xfId="5" applyFont="1" applyFill="1" applyBorder="1" applyAlignment="1">
      <alignment horizontal="center" vertical="center"/>
    </xf>
    <xf numFmtId="0" fontId="27" fillId="6" borderId="1" xfId="5" applyFont="1" applyFill="1" applyBorder="1" applyAlignment="1">
      <alignment horizontal="left" vertical="center" wrapText="1"/>
    </xf>
    <xf numFmtId="0" fontId="26" fillId="5" borderId="1" xfId="5" applyFont="1" applyFill="1" applyBorder="1" applyAlignment="1" applyProtection="1">
      <alignment horizontal="center" vertical="center" wrapText="1"/>
    </xf>
    <xf numFmtId="0" fontId="26" fillId="0" borderId="3" xfId="5" applyFont="1" applyBorder="1" applyAlignment="1">
      <alignment horizontal="left" vertical="center" wrapText="1"/>
    </xf>
    <xf numFmtId="0" fontId="26" fillId="0" borderId="3" xfId="5" applyFont="1" applyBorder="1" applyAlignment="1">
      <alignment horizontal="right" vertical="center"/>
    </xf>
    <xf numFmtId="0" fontId="26" fillId="0" borderId="1" xfId="5" applyFont="1" applyBorder="1" applyAlignment="1">
      <alignment horizontal="right" vertical="center"/>
    </xf>
    <xf numFmtId="0" fontId="26" fillId="2" borderId="3" xfId="5" applyFont="1" applyFill="1" applyBorder="1" applyAlignment="1">
      <alignment horizontal="left" vertical="center" wrapText="1" readingOrder="1"/>
    </xf>
    <xf numFmtId="0" fontId="26" fillId="2" borderId="1" xfId="5" applyFont="1" applyFill="1" applyBorder="1" applyAlignment="1">
      <alignment horizontal="left" vertical="center" wrapText="1" readingOrder="1"/>
    </xf>
    <xf numFmtId="0" fontId="26" fillId="2" borderId="2" xfId="5" applyFont="1" applyFill="1" applyBorder="1" applyAlignment="1">
      <alignment horizontal="left" vertical="center" wrapText="1" readingOrder="1"/>
    </xf>
    <xf numFmtId="0" fontId="26" fillId="0" borderId="1" xfId="0" applyFont="1" applyFill="1" applyBorder="1" applyAlignment="1">
      <alignment horizontal="left" vertical="center" wrapText="1" readingOrder="1"/>
    </xf>
    <xf numFmtId="0" fontId="6" fillId="0" borderId="16" xfId="17" applyFont="1" applyFill="1" applyBorder="1" applyAlignment="1">
      <alignment horizontal="center" vertical="center" wrapText="1"/>
    </xf>
    <xf numFmtId="0" fontId="6" fillId="0" borderId="15" xfId="17" applyFont="1" applyFill="1" applyBorder="1" applyAlignment="1">
      <alignment horizontal="center" vertical="center" wrapText="1"/>
    </xf>
    <xf numFmtId="0" fontId="6" fillId="8" borderId="10" xfId="5" applyFont="1" applyFill="1" applyBorder="1" applyAlignment="1" applyProtection="1">
      <alignment horizontal="center"/>
      <protection locked="0"/>
    </xf>
    <xf numFmtId="0" fontId="6" fillId="8" borderId="4" xfId="5" applyFont="1" applyFill="1" applyBorder="1" applyAlignment="1" applyProtection="1">
      <alignment horizontal="center"/>
      <protection locked="0"/>
    </xf>
    <xf numFmtId="0" fontId="44" fillId="8" borderId="10" xfId="5" applyFont="1" applyFill="1" applyBorder="1" applyAlignment="1" applyProtection="1">
      <alignment horizontal="center" vertical="center" wrapText="1"/>
      <protection locked="0"/>
    </xf>
    <xf numFmtId="0" fontId="44" fillId="8" borderId="8" xfId="5" applyFont="1" applyFill="1" applyBorder="1" applyAlignment="1" applyProtection="1">
      <alignment horizontal="center" vertical="center" wrapText="1"/>
      <protection locked="0"/>
    </xf>
    <xf numFmtId="0" fontId="44" fillId="8" borderId="4" xfId="5" applyFont="1" applyFill="1" applyBorder="1" applyAlignment="1" applyProtection="1">
      <alignment horizontal="center" vertical="center" wrapText="1"/>
      <protection locked="0"/>
    </xf>
    <xf numFmtId="0" fontId="46" fillId="8" borderId="10" xfId="5" applyFont="1" applyFill="1" applyBorder="1" applyAlignment="1">
      <alignment horizontal="left"/>
    </xf>
    <xf numFmtId="0" fontId="46" fillId="8" borderId="4" xfId="5" applyFont="1" applyFill="1" applyBorder="1" applyAlignment="1">
      <alignment horizontal="left"/>
    </xf>
    <xf numFmtId="0" fontId="40" fillId="8" borderId="1" xfId="5" applyFont="1" applyFill="1" applyBorder="1" applyAlignment="1"/>
    <xf numFmtId="0" fontId="44" fillId="8" borderId="1" xfId="5" applyFont="1" applyFill="1" applyBorder="1" applyAlignment="1" applyProtection="1">
      <alignment horizontal="center" vertical="center" wrapText="1"/>
    </xf>
    <xf numFmtId="0" fontId="44" fillId="8" borderId="1" xfId="5" applyFont="1" applyFill="1" applyBorder="1" applyAlignment="1" applyProtection="1">
      <alignment horizontal="center" vertical="center"/>
    </xf>
    <xf numFmtId="0" fontId="44" fillId="8" borderId="1" xfId="5" applyFont="1" applyFill="1" applyBorder="1" applyAlignment="1" applyProtection="1">
      <alignment vertical="center"/>
    </xf>
    <xf numFmtId="0" fontId="40" fillId="8" borderId="1" xfId="5" applyFont="1" applyFill="1" applyBorder="1" applyAlignment="1" applyProtection="1">
      <alignment horizontal="right" vertical="center" wrapText="1"/>
    </xf>
    <xf numFmtId="0" fontId="45" fillId="8" borderId="1" xfId="5" applyFont="1" applyFill="1" applyBorder="1" applyAlignment="1">
      <alignment wrapText="1"/>
    </xf>
    <xf numFmtId="0" fontId="45" fillId="8" borderId="1" xfId="5" applyFont="1" applyFill="1" applyBorder="1" applyAlignment="1">
      <alignment horizontal="left" wrapText="1"/>
    </xf>
    <xf numFmtId="0" fontId="45" fillId="8" borderId="1" xfId="5" applyFont="1" applyFill="1" applyBorder="1" applyAlignment="1">
      <alignment horizontal="center" wrapText="1"/>
    </xf>
    <xf numFmtId="0" fontId="45" fillId="8" borderId="1" xfId="5" applyFont="1" applyFill="1" applyBorder="1" applyAlignment="1"/>
    <xf numFmtId="0" fontId="41" fillId="8" borderId="1" xfId="5" applyFont="1" applyFill="1" applyBorder="1" applyAlignment="1" applyProtection="1">
      <alignment horizontal="center" vertical="center" wrapText="1"/>
    </xf>
    <xf numFmtId="0" fontId="42" fillId="8" borderId="1" xfId="5" applyFont="1" applyFill="1" applyBorder="1" applyAlignment="1">
      <alignment vertical="center"/>
    </xf>
    <xf numFmtId="0" fontId="39" fillId="8" borderId="1" xfId="5" applyFont="1" applyFill="1" applyBorder="1" applyAlignment="1" applyProtection="1">
      <alignment horizontal="right" vertical="center" wrapText="1"/>
    </xf>
    <xf numFmtId="0" fontId="43" fillId="8" borderId="1" xfId="5" applyFont="1" applyFill="1" applyBorder="1" applyAlignment="1">
      <alignment horizontal="right" vertical="center" wrapText="1"/>
    </xf>
    <xf numFmtId="0" fontId="40" fillId="8" borderId="1" xfId="5" applyFont="1" applyFill="1" applyBorder="1" applyAlignment="1">
      <alignment vertical="center" wrapText="1"/>
    </xf>
    <xf numFmtId="0" fontId="40" fillId="8" borderId="1" xfId="5" applyFont="1" applyFill="1" applyBorder="1" applyAlignment="1">
      <alignment horizontal="left" vertical="center" wrapText="1"/>
    </xf>
    <xf numFmtId="0" fontId="40" fillId="8" borderId="1" xfId="5" applyFont="1" applyFill="1" applyBorder="1" applyAlignment="1">
      <alignment horizontal="center" vertical="center" wrapText="1"/>
    </xf>
    <xf numFmtId="0" fontId="40" fillId="8" borderId="1" xfId="5" applyFont="1" applyFill="1" applyBorder="1" applyAlignment="1">
      <alignment vertical="center"/>
    </xf>
    <xf numFmtId="0" fontId="37" fillId="8" borderId="17" xfId="0" applyFont="1" applyFill="1" applyBorder="1" applyAlignment="1">
      <alignment horizontal="center" vertical="center"/>
    </xf>
    <xf numFmtId="0" fontId="37" fillId="8" borderId="18" xfId="0" applyFont="1" applyFill="1" applyBorder="1" applyAlignment="1">
      <alignment horizontal="center" vertical="center"/>
    </xf>
    <xf numFmtId="0" fontId="38" fillId="8" borderId="3" xfId="5" applyFont="1" applyFill="1" applyBorder="1" applyAlignment="1">
      <alignment horizontal="left" vertical="center" wrapText="1" readingOrder="1"/>
    </xf>
    <xf numFmtId="0" fontId="38" fillId="8" borderId="1" xfId="5" applyFont="1" applyFill="1" applyBorder="1" applyAlignment="1">
      <alignment horizontal="left" vertical="center" wrapText="1" readingOrder="1"/>
    </xf>
    <xf numFmtId="0" fontId="38" fillId="8" borderId="2" xfId="5" applyFont="1" applyFill="1" applyBorder="1" applyAlignment="1">
      <alignment horizontal="left" vertical="center" wrapText="1" readingOrder="1"/>
    </xf>
    <xf numFmtId="0" fontId="39" fillId="8" borderId="3" xfId="13" applyFont="1" applyFill="1" applyBorder="1" applyAlignment="1" applyProtection="1">
      <alignment horizontal="center" vertical="center" wrapText="1" readingOrder="1"/>
    </xf>
    <xf numFmtId="0" fontId="39" fillId="8" borderId="1" xfId="13" applyFont="1" applyFill="1" applyBorder="1" applyAlignment="1" applyProtection="1">
      <alignment horizontal="center" vertical="center" wrapText="1" readingOrder="1"/>
    </xf>
    <xf numFmtId="0" fontId="39" fillId="8" borderId="1" xfId="13" applyFont="1" applyFill="1" applyBorder="1" applyAlignment="1" applyProtection="1">
      <alignment vertical="center" wrapText="1" readingOrder="1"/>
    </xf>
    <xf numFmtId="166" fontId="39" fillId="8" borderId="1" xfId="13" applyNumberFormat="1" applyFont="1" applyFill="1" applyBorder="1" applyAlignment="1" applyProtection="1">
      <alignment horizontal="right" vertical="center" wrapText="1"/>
    </xf>
    <xf numFmtId="166" fontId="39" fillId="8" borderId="1" xfId="13" applyNumberFormat="1" applyFont="1" applyFill="1" applyBorder="1" applyAlignment="1" applyProtection="1">
      <alignment horizontal="right" vertical="center"/>
    </xf>
    <xf numFmtId="166" fontId="39" fillId="8" borderId="2" xfId="13" applyNumberFormat="1" applyFont="1" applyFill="1" applyBorder="1" applyAlignment="1" applyProtection="1">
      <alignment horizontal="right" vertical="center"/>
    </xf>
    <xf numFmtId="0" fontId="40" fillId="8" borderId="3" xfId="5" applyFont="1" applyFill="1" applyBorder="1" applyAlignment="1" applyProtection="1">
      <alignment horizontal="center" vertical="center" wrapText="1"/>
    </xf>
    <xf numFmtId="0" fontId="40" fillId="8" borderId="14" xfId="5" applyFont="1" applyFill="1" applyBorder="1" applyAlignment="1" applyProtection="1">
      <alignment horizontal="center" vertical="center" wrapText="1"/>
    </xf>
    <xf numFmtId="0" fontId="40" fillId="8" borderId="1" xfId="5" applyFont="1" applyFill="1" applyBorder="1" applyAlignment="1" applyProtection="1">
      <alignment horizontal="center" vertical="center" wrapText="1"/>
    </xf>
    <xf numFmtId="0" fontId="40" fillId="8" borderId="1" xfId="5" applyFont="1" applyFill="1" applyBorder="1" applyAlignment="1">
      <alignment horizontal="center" wrapText="1"/>
    </xf>
    <xf numFmtId="0" fontId="40" fillId="8" borderId="1" xfId="5" applyFont="1" applyFill="1" applyBorder="1" applyAlignment="1">
      <alignment horizontal="center"/>
    </xf>
    <xf numFmtId="0" fontId="40" fillId="8" borderId="2" xfId="5" applyFont="1" applyFill="1" applyBorder="1" applyAlignment="1" applyProtection="1">
      <alignment horizontal="center" vertical="center"/>
    </xf>
    <xf numFmtId="0" fontId="44" fillId="8" borderId="11" xfId="2" applyFont="1" applyFill="1" applyBorder="1" applyAlignment="1" applyProtection="1">
      <alignment horizontal="center" vertical="center" wrapText="1"/>
    </xf>
    <xf numFmtId="0" fontId="44" fillId="8" borderId="12" xfId="2" applyFont="1" applyFill="1" applyBorder="1" applyAlignment="1" applyProtection="1">
      <alignment horizontal="center" vertical="center" wrapText="1"/>
    </xf>
    <xf numFmtId="0" fontId="44" fillId="8" borderId="12" xfId="2" applyFont="1" applyFill="1" applyBorder="1" applyAlignment="1" applyProtection="1">
      <alignment horizontal="center" vertical="center"/>
    </xf>
    <xf numFmtId="0" fontId="44" fillId="8" borderId="12" xfId="2" applyFont="1" applyFill="1" applyBorder="1" applyAlignment="1" applyProtection="1">
      <alignment vertical="center"/>
    </xf>
    <xf numFmtId="0" fontId="44" fillId="8" borderId="13" xfId="2" applyFont="1" applyFill="1" applyBorder="1" applyAlignment="1" applyProtection="1">
      <alignment vertical="center"/>
    </xf>
    <xf numFmtId="0" fontId="48" fillId="8" borderId="0" xfId="18" applyFont="1" applyFill="1"/>
    <xf numFmtId="0" fontId="49" fillId="0" borderId="0" xfId="18" applyFont="1"/>
    <xf numFmtId="0" fontId="50" fillId="8" borderId="0" xfId="18" applyFont="1" applyFill="1" applyAlignment="1">
      <alignment horizontal="left"/>
    </xf>
    <xf numFmtId="0" fontId="51" fillId="8" borderId="0" xfId="18" applyFont="1" applyFill="1" applyAlignment="1">
      <alignment horizontal="left"/>
    </xf>
    <xf numFmtId="0" fontId="52" fillId="8" borderId="0" xfId="19" applyFont="1" applyFill="1" applyAlignment="1">
      <alignment horizontal="left" vertical="center"/>
    </xf>
    <xf numFmtId="17" fontId="53" fillId="8" borderId="0" xfId="18" quotePrefix="1" applyNumberFormat="1" applyFont="1" applyFill="1"/>
  </cellXfs>
  <cellStyles count="20">
    <cellStyle name="Normal" xfId="0" builtinId="0"/>
    <cellStyle name="Normal 2" xfId="1" xr:uid="{00000000-0005-0000-0000-000000000000}"/>
    <cellStyle name="Normal 2 2" xfId="18" xr:uid="{60772A86-1B67-465E-B6CF-5F7085C41019}"/>
    <cellStyle name="Normal 2 2 2" xfId="19" xr:uid="{BBA8FACD-1278-4313-BAB1-8B7754577D75}"/>
    <cellStyle name="千位分隔[0] 2" xfId="7" xr:uid="{00000000-0005-0000-0000-000010000000}"/>
    <cellStyle name="千位分隔[0] 3" xfId="3" xr:uid="{00000000-0005-0000-0000-000011000000}"/>
    <cellStyle name="常规 2" xfId="2" xr:uid="{00000000-0005-0000-0000-000003000000}"/>
    <cellStyle name="常规 2 3" xfId="10" xr:uid="{00000000-0005-0000-0000-000004000000}"/>
    <cellStyle name="常规 3" xfId="5" xr:uid="{00000000-0005-0000-0000-000005000000}"/>
    <cellStyle name="常规 3 2" xfId="11" xr:uid="{00000000-0005-0000-0000-000006000000}"/>
    <cellStyle name="常规 4" xfId="8" xr:uid="{00000000-0005-0000-0000-000007000000}"/>
    <cellStyle name="常规 5" xfId="9" xr:uid="{00000000-0005-0000-0000-000008000000}"/>
    <cellStyle name="常规 6" xfId="12" xr:uid="{00000000-0005-0000-0000-000009000000}"/>
    <cellStyle name="常规 7" xfId="13" xr:uid="{00000000-0005-0000-0000-00000A000000}"/>
    <cellStyle name="常规 8" xfId="14" xr:uid="{00000000-0005-0000-0000-00000B000000}"/>
    <cellStyle name="常规 8 2" xfId="15" xr:uid="{00000000-0005-0000-0000-00000C000000}"/>
    <cellStyle name="常规 8 2 2" xfId="16" xr:uid="{00000000-0005-0000-0000-00000D000000}"/>
    <cellStyle name="常规 9" xfId="17" xr:uid="{00000000-0005-0000-0000-00000E000000}"/>
    <cellStyle name="百分比 2" xfId="4" xr:uid="{00000000-0005-0000-0000-000001000000}"/>
    <cellStyle name="货币[0] 2" xfId="6" xr:uid="{00000000-0005-0000-0000-00000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72276609087663"/>
          <c:y val="9.6447660820607836E-2"/>
          <c:w val="0.48430105085771552"/>
          <c:h val="0.80961961875862964"/>
        </c:manualLayout>
      </c:layout>
      <c:radarChart>
        <c:radarStyle val="marker"/>
        <c:varyColors val="0"/>
        <c:ser>
          <c:idx val="4"/>
          <c:order val="0"/>
          <c:spPr>
            <a:ln>
              <a:solidFill>
                <a:srgbClr val="FF0000"/>
              </a:solidFill>
            </a:ln>
          </c:spPr>
          <c:cat>
            <c:strLit>
              <c:ptCount val="5"/>
              <c:pt idx="0">
                <c:v>Finance</c:v>
              </c:pt>
              <c:pt idx="1">
                <c:v>Quality management system</c:v>
              </c:pt>
              <c:pt idx="2">
                <c:v>CSR &amp; EHS system</c:v>
              </c:pt>
              <c:pt idx="3">
                <c:v>Logistics Cyber security system</c:v>
              </c:pt>
              <c:pt idx="4">
                <c:v>Professional competence</c:v>
              </c:pt>
            </c:strLit>
          </c:cat>
          <c:val>
            <c:numLit>
              <c:formatCode>General</c:formatCode>
              <c:ptCount val="5"/>
            </c:numLit>
          </c:val>
          <c:extLst>
            <c:ext xmlns:c16="http://schemas.microsoft.com/office/drawing/2014/chart" uri="{C3380CC4-5D6E-409C-BE32-E72D297353CC}">
              <c16:uniqueId val="{00000000-CCFA-DB48-B003-5CD40438E1CA}"/>
            </c:ext>
          </c:extLst>
        </c:ser>
        <c:ser>
          <c:idx val="0"/>
          <c:order val="1"/>
          <c:cat>
            <c:strLit>
              <c:ptCount val="5"/>
              <c:pt idx="0">
                <c:v>Finance</c:v>
              </c:pt>
              <c:pt idx="1">
                <c:v>Quality management system</c:v>
              </c:pt>
              <c:pt idx="2">
                <c:v>CSR &amp; EHS system</c:v>
              </c:pt>
              <c:pt idx="3">
                <c:v>Logistics Cyber security system</c:v>
              </c:pt>
              <c:pt idx="4">
                <c:v>Professional competence</c:v>
              </c:pt>
            </c:strLit>
          </c:cat>
          <c:val>
            <c:numLit>
              <c:formatCode>General</c:formatCode>
              <c:ptCount val="5"/>
            </c:numLit>
          </c:val>
          <c:extLst>
            <c:ext xmlns:c16="http://schemas.microsoft.com/office/drawing/2014/chart" uri="{C3380CC4-5D6E-409C-BE32-E72D297353CC}">
              <c16:uniqueId val="{00000001-CCFA-DB48-B003-5CD40438E1CA}"/>
            </c:ext>
          </c:extLst>
        </c:ser>
        <c:ser>
          <c:idx val="1"/>
          <c:order val="2"/>
          <c:cat>
            <c:strLit>
              <c:ptCount val="5"/>
              <c:pt idx="0">
                <c:v>Finance</c:v>
              </c:pt>
              <c:pt idx="1">
                <c:v>Quality management system</c:v>
              </c:pt>
              <c:pt idx="2">
                <c:v>CSR &amp; EHS system</c:v>
              </c:pt>
              <c:pt idx="3">
                <c:v>Logistics Cyber security system</c:v>
              </c:pt>
              <c:pt idx="4">
                <c:v>Professional competence</c:v>
              </c:pt>
            </c:strLit>
          </c:cat>
          <c:val>
            <c:numLit>
              <c:formatCode>General</c:formatCode>
              <c:ptCount val="5"/>
            </c:numLit>
          </c:val>
          <c:extLst>
            <c:ext xmlns:c16="http://schemas.microsoft.com/office/drawing/2014/chart" uri="{C3380CC4-5D6E-409C-BE32-E72D297353CC}">
              <c16:uniqueId val="{00000002-CCFA-DB48-B003-5CD40438E1CA}"/>
            </c:ext>
          </c:extLst>
        </c:ser>
        <c:ser>
          <c:idx val="2"/>
          <c:order val="3"/>
          <c:spPr>
            <a:ln>
              <a:solidFill>
                <a:srgbClr val="FF0000"/>
              </a:solidFill>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Finance</c:v>
              </c:pt>
              <c:pt idx="1">
                <c:v>Quality management system</c:v>
              </c:pt>
              <c:pt idx="2">
                <c:v>CSR &amp; EHS system</c:v>
              </c:pt>
              <c:pt idx="3">
                <c:v>Logistics Cyber security system</c:v>
              </c:pt>
              <c:pt idx="4">
                <c:v>Professional competence</c:v>
              </c:pt>
            </c:strLit>
          </c:cat>
          <c:val>
            <c:numLit>
              <c:formatCode>General</c:formatCode>
              <c:ptCount val="5"/>
              <c:pt idx="0">
                <c:v>60</c:v>
              </c:pt>
              <c:pt idx="1">
                <c:v>60</c:v>
              </c:pt>
              <c:pt idx="2">
                <c:v>60</c:v>
              </c:pt>
              <c:pt idx="3">
                <c:v>60</c:v>
              </c:pt>
              <c:pt idx="4">
                <c:v>60</c:v>
              </c:pt>
            </c:numLit>
          </c:val>
          <c:extLst>
            <c:ext xmlns:c16="http://schemas.microsoft.com/office/drawing/2014/chart" uri="{C3380CC4-5D6E-409C-BE32-E72D297353CC}">
              <c16:uniqueId val="{00000003-CCFA-DB48-B003-5CD40438E1CA}"/>
            </c:ext>
          </c:extLst>
        </c:ser>
        <c:dLbls>
          <c:showLegendKey val="0"/>
          <c:showVal val="0"/>
          <c:showCatName val="0"/>
          <c:showSerName val="0"/>
          <c:showPercent val="0"/>
          <c:showBubbleSize val="0"/>
        </c:dLbls>
        <c:axId val="1184192048"/>
        <c:axId val="1184193680"/>
      </c:radarChart>
      <c:catAx>
        <c:axId val="1184192048"/>
        <c:scaling>
          <c:orientation val="minMax"/>
        </c:scaling>
        <c:delete val="0"/>
        <c:axPos val="b"/>
        <c:majorGridlines/>
        <c:numFmt formatCode="General" sourceLinked="1"/>
        <c:majorTickMark val="out"/>
        <c:minorTickMark val="none"/>
        <c:tickLblPos val="nextTo"/>
        <c:txPr>
          <a:bodyPr rot="0" vert="horz"/>
          <a:lstStyle/>
          <a:p>
            <a:pPr>
              <a:defRPr sz="900"/>
            </a:pPr>
            <a:endParaRPr lang="en-US"/>
          </a:p>
        </c:txPr>
        <c:crossAx val="1184193680"/>
        <c:crosses val="autoZero"/>
        <c:auto val="0"/>
        <c:lblAlgn val="ctr"/>
        <c:lblOffset val="100"/>
        <c:noMultiLvlLbl val="0"/>
      </c:catAx>
      <c:valAx>
        <c:axId val="1184193680"/>
        <c:scaling>
          <c:orientation val="minMax"/>
          <c:max val="100"/>
        </c:scaling>
        <c:delete val="0"/>
        <c:axPos val="l"/>
        <c:majorGridlines/>
        <c:numFmt formatCode="General" sourceLinked="1"/>
        <c:majorTickMark val="cross"/>
        <c:minorTickMark val="none"/>
        <c:tickLblPos val="none"/>
        <c:txPr>
          <a:bodyPr rot="0" vert="horz"/>
          <a:lstStyle/>
          <a:p>
            <a:pPr>
              <a:defRPr/>
            </a:pPr>
            <a:endParaRPr lang="en-US"/>
          </a:p>
        </c:txPr>
        <c:crossAx val="1184192048"/>
        <c:crosses val="autoZero"/>
        <c:crossBetween val="between"/>
        <c:majorUnit val="20"/>
      </c:valAx>
      <c:spPr>
        <a:noFill/>
        <a:ln w="25400">
          <a:noFill/>
        </a:ln>
      </c:spPr>
    </c:plotArea>
    <c:plotVisOnly val="1"/>
    <c:dispBlanksAs val="gap"/>
    <c:showDLblsOverMax val="0"/>
  </c:chart>
  <c:spPr>
    <a:solidFill>
      <a:schemeClr val="accent2"/>
    </a:solidFill>
    <a:ln>
      <a:solidFill>
        <a:schemeClr val="bg1"/>
      </a:solidFill>
    </a:ln>
  </c:spPr>
  <c:txPr>
    <a:bodyPr/>
    <a:lstStyle/>
    <a:p>
      <a:pPr>
        <a:defRPr>
          <a:solidFill>
            <a:schemeClr val="bg1"/>
          </a:solidFill>
          <a:latin typeface="Arial" pitchFamily="34" charset="0"/>
          <a:cs typeface="Arial" pitchFamily="34" charset="0"/>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7</xdr:row>
      <xdr:rowOff>156593</xdr:rowOff>
    </xdr:from>
    <xdr:to>
      <xdr:col>8</xdr:col>
      <xdr:colOff>428625</xdr:colOff>
      <xdr:row>11</xdr:row>
      <xdr:rowOff>41621</xdr:rowOff>
    </xdr:to>
    <xdr:pic>
      <xdr:nvPicPr>
        <xdr:cNvPr id="2" name="Imagen 1">
          <a:extLst>
            <a:ext uri="{FF2B5EF4-FFF2-40B4-BE49-F238E27FC236}">
              <a16:creationId xmlns:a16="http://schemas.microsoft.com/office/drawing/2014/main" id="{02345A55-30B3-4AE7-A832-E706A8FE6D85}"/>
            </a:ext>
          </a:extLst>
        </xdr:cNvPr>
        <xdr:cNvPicPr>
          <a:picLocks noChangeAspect="1"/>
        </xdr:cNvPicPr>
      </xdr:nvPicPr>
      <xdr:blipFill>
        <a:blip xmlns:r="http://schemas.openxmlformats.org/officeDocument/2006/relationships" r:embed="rId1">
          <a:lum bright="70000" contrast="-70000"/>
        </a:blip>
        <a:stretch>
          <a:fillRect/>
        </a:stretch>
      </xdr:blipFill>
      <xdr:spPr>
        <a:xfrm>
          <a:off x="4162425" y="1632968"/>
          <a:ext cx="781050" cy="799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8</xdr:row>
      <xdr:rowOff>19050</xdr:rowOff>
    </xdr:from>
    <xdr:to>
      <xdr:col>11</xdr:col>
      <xdr:colOff>1924050</xdr:colOff>
      <xdr:row>15</xdr:row>
      <xdr:rowOff>723900</xdr:rowOff>
    </xdr:to>
    <xdr:graphicFrame macro="">
      <xdr:nvGraphicFramePr>
        <xdr:cNvPr id="5" name="Chart 8">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Teleworx/Facebook/RST%20Support/Runbook/Network%20Monitoring/Network%20Monitoring%20GitHub%20Package/MoE/Functional%20Requirement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cweb.eei.ericsson.se/eeinorn2_view/rxi_dept/processes/CCR/CCR_Form_RXI8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8.85.107.243\att-design\awg\AWG%20GPRS\from%20ned-Peng-GPRS-SGSN\GPRS%204.0\gp40-sgsn-ciq-prelimin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Revision Control"/>
      <sheetName val="Functional Requiremen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Hardware"/>
      <sheetName val="IP Parameters"/>
      <sheetName val="Expansion"/>
      <sheetName val="ATM layer for Script"/>
      <sheetName val="ATM"/>
      <sheetName val="Network Synchronisation"/>
      <sheetName val="IPoATM"/>
      <sheetName val="Network Plan"/>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low">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E2D700"/>
      </a:hlink>
      <a:folHlink>
        <a:srgbClr val="85DFD0"/>
      </a:folHlink>
    </a:clrScheme>
    <a:fontScheme name="Flow">
      <a:majorFont>
        <a:latin typeface="Calibri"/>
        <a:ea typeface=""/>
        <a:cs typeface=""/>
        <a:font script="Jpan" typeface="ＭＳ Ｐゴシック"/>
        <a:font script="Hang" typeface="HY중고딕"/>
        <a:font script="Hans" typeface="隶书"/>
        <a:font script="Hant" typeface="微軟正黑體"/>
        <a:font script="Arab" typeface="Traditional Arabic"/>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nstantia"/>
        <a:ea typeface=""/>
        <a:cs typeface=""/>
        <a:font script="Jpan" typeface="HGP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80000"/>
                <a:satMod val="400000"/>
              </a:schemeClr>
            </a:gs>
            <a:gs pos="25000">
              <a:schemeClr val="phClr">
                <a:tint val="83000"/>
                <a:satMod val="320000"/>
              </a:schemeClr>
            </a:gs>
            <a:gs pos="100000">
              <a:schemeClr val="phClr">
                <a:shade val="15000"/>
                <a:satMod val="320000"/>
              </a:schemeClr>
            </a:gs>
          </a:gsLst>
          <a:path path="circle">
            <a:fillToRect l="10000" t="110000" r="10000" b="100000"/>
          </a:path>
        </a:gradFill>
        <a:blipFill>
          <a:blip xmlns:r="http://schemas.openxmlformats.org/officeDocument/2006/relationships" r:embed="rId1">
            <a:duotone>
              <a:schemeClr val="phClr">
                <a:shade val="90000"/>
                <a:satMod val="150000"/>
              </a:schemeClr>
              <a:schemeClr val="phClr">
                <a:tint val="88000"/>
                <a:satMod val="150000"/>
              </a:schemeClr>
            </a:duotone>
          </a:blip>
          <a:tile tx="0" ty="0" sx="65000" sy="6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F7F9-EEF1-4D7C-8F16-CE7D8CAAF076}">
  <dimension ref="A5:O12"/>
  <sheetViews>
    <sheetView showGridLines="0" tabSelected="1" topLeftCell="A2" workbookViewId="0">
      <selection activeCell="D14" sqref="D14"/>
    </sheetView>
  </sheetViews>
  <sheetFormatPr defaultColWidth="10" defaultRowHeight="15"/>
  <cols>
    <col min="1" max="1" width="4" style="212" customWidth="1"/>
    <col min="2" max="2" width="9.5" style="212" bestFit="1" customWidth="1"/>
    <col min="3" max="46" width="7.625" style="212" customWidth="1"/>
    <col min="47" max="16384" width="10" style="212"/>
  </cols>
  <sheetData>
    <row r="5" spans="1:15">
      <c r="A5" s="211"/>
      <c r="B5" s="211"/>
      <c r="C5" s="211"/>
      <c r="D5" s="211"/>
      <c r="E5" s="211"/>
      <c r="F5" s="211"/>
      <c r="G5" s="211"/>
      <c r="H5" s="211"/>
      <c r="I5" s="211"/>
      <c r="J5" s="211"/>
      <c r="K5" s="211"/>
      <c r="L5" s="211"/>
      <c r="M5" s="211"/>
      <c r="N5" s="211"/>
      <c r="O5" s="211"/>
    </row>
    <row r="6" spans="1:15" ht="26.25">
      <c r="A6" s="211"/>
      <c r="B6" s="213" t="s">
        <v>405</v>
      </c>
      <c r="C6" s="214"/>
      <c r="D6" s="214"/>
      <c r="E6" s="214"/>
      <c r="F6" s="214"/>
      <c r="G6" s="214"/>
      <c r="H6" s="214"/>
      <c r="I6" s="214"/>
      <c r="J6" s="214"/>
      <c r="K6" s="214"/>
      <c r="L6" s="214"/>
      <c r="M6" s="214"/>
      <c r="N6" s="214"/>
      <c r="O6" s="211"/>
    </row>
    <row r="7" spans="1:15">
      <c r="A7" s="211"/>
      <c r="B7" s="211"/>
      <c r="C7" s="211"/>
      <c r="D7" s="211"/>
      <c r="E7" s="211"/>
      <c r="F7" s="211"/>
      <c r="G7" s="211"/>
      <c r="H7" s="211"/>
      <c r="I7" s="211"/>
      <c r="J7" s="211"/>
      <c r="K7" s="211"/>
      <c r="L7" s="211"/>
      <c r="M7" s="211"/>
      <c r="N7" s="211"/>
      <c r="O7" s="211"/>
    </row>
    <row r="8" spans="1:15" ht="21">
      <c r="A8" s="211"/>
      <c r="B8" s="215"/>
      <c r="C8" s="211"/>
      <c r="D8" s="211"/>
      <c r="E8" s="211"/>
      <c r="F8" s="211"/>
      <c r="G8" s="211"/>
      <c r="H8" s="211"/>
      <c r="I8" s="211"/>
      <c r="J8" s="211"/>
      <c r="K8" s="211"/>
      <c r="L8" s="211"/>
      <c r="M8" s="211"/>
      <c r="N8" s="211"/>
      <c r="O8" s="211"/>
    </row>
    <row r="9" spans="1:15">
      <c r="A9" s="211"/>
      <c r="B9" s="211"/>
      <c r="C9" s="211"/>
      <c r="D9" s="211"/>
      <c r="E9" s="211"/>
      <c r="F9" s="211"/>
      <c r="G9" s="211"/>
      <c r="H9" s="211"/>
      <c r="I9" s="211"/>
      <c r="J9" s="211"/>
      <c r="K9" s="211"/>
      <c r="L9" s="211"/>
      <c r="M9" s="211"/>
      <c r="N9" s="211"/>
      <c r="O9" s="211"/>
    </row>
    <row r="10" spans="1:15" ht="21">
      <c r="A10" s="211"/>
      <c r="B10" s="216" t="s">
        <v>406</v>
      </c>
      <c r="C10" s="211"/>
      <c r="D10" s="211"/>
      <c r="E10" s="211"/>
      <c r="F10" s="211"/>
      <c r="G10" s="211"/>
      <c r="H10" s="211"/>
      <c r="I10" s="211"/>
      <c r="J10" s="211"/>
      <c r="K10" s="211"/>
      <c r="L10" s="211"/>
      <c r="M10" s="211"/>
      <c r="N10" s="211"/>
      <c r="O10" s="211"/>
    </row>
    <row r="11" spans="1:15">
      <c r="A11" s="211"/>
      <c r="B11" s="211"/>
      <c r="C11" s="211"/>
      <c r="D11" s="211"/>
      <c r="E11" s="211"/>
      <c r="F11" s="211"/>
      <c r="G11" s="211"/>
      <c r="H11" s="211"/>
      <c r="I11" s="211"/>
      <c r="J11" s="211"/>
      <c r="K11" s="211"/>
      <c r="L11" s="211"/>
      <c r="M11" s="211"/>
      <c r="N11" s="211"/>
      <c r="O11" s="211"/>
    </row>
    <row r="12" spans="1:15">
      <c r="A12" s="211"/>
      <c r="B12" s="211"/>
      <c r="C12" s="211"/>
      <c r="D12" s="211"/>
      <c r="E12" s="211"/>
      <c r="F12" s="211"/>
      <c r="G12" s="211"/>
      <c r="H12" s="211"/>
      <c r="I12" s="211"/>
      <c r="J12" s="211"/>
      <c r="K12" s="211"/>
      <c r="L12" s="211"/>
      <c r="M12" s="211"/>
      <c r="N12" s="211"/>
      <c r="O12" s="211"/>
    </row>
  </sheetData>
  <mergeCells count="1">
    <mergeCell ref="B6:N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workbookViewId="0">
      <selection activeCell="D16" sqref="D16:H16"/>
    </sheetView>
  </sheetViews>
  <sheetFormatPr defaultColWidth="9" defaultRowHeight="15"/>
  <cols>
    <col min="1" max="1" width="10.125" style="17" customWidth="1"/>
    <col min="2" max="2" width="9.875" style="17" customWidth="1"/>
    <col min="3" max="3" width="18.5" style="17" customWidth="1"/>
    <col min="4" max="4" width="5" style="2" customWidth="1"/>
    <col min="5" max="5" width="4.125" style="2" customWidth="1"/>
    <col min="6" max="6" width="13.125" style="2" customWidth="1"/>
    <col min="7" max="7" width="14.875" style="2" customWidth="1"/>
    <col min="8" max="8" width="12.5" style="2" customWidth="1"/>
    <col min="9" max="9" width="8.5" style="2" bestFit="1" customWidth="1"/>
    <col min="10" max="10" width="15.125" style="2" customWidth="1"/>
    <col min="11" max="11" width="11.625" style="2" customWidth="1"/>
    <col min="12" max="12" width="17.125" style="2" customWidth="1"/>
    <col min="13" max="13" width="12.625" style="2" customWidth="1"/>
    <col min="14" max="16384" width="9" style="2"/>
  </cols>
  <sheetData>
    <row r="1" spans="1:19" ht="48.75" customHeight="1">
      <c r="A1" s="165"/>
      <c r="B1" s="166"/>
      <c r="C1" s="167" t="s">
        <v>106</v>
      </c>
      <c r="D1" s="168"/>
      <c r="E1" s="168"/>
      <c r="F1" s="168"/>
      <c r="G1" s="168"/>
      <c r="H1" s="168"/>
      <c r="I1" s="168"/>
      <c r="J1" s="168"/>
      <c r="K1" s="168"/>
      <c r="L1" s="169"/>
    </row>
    <row r="2" spans="1:19" s="1" customFormat="1" ht="12.75">
      <c r="A2" s="3" t="s">
        <v>107</v>
      </c>
      <c r="B2" s="3"/>
      <c r="C2" s="131"/>
      <c r="D2" s="131"/>
      <c r="E2" s="131"/>
      <c r="F2" s="131"/>
      <c r="G2" s="131"/>
      <c r="H2" s="131"/>
      <c r="I2" s="131"/>
      <c r="J2" s="4" t="s">
        <v>108</v>
      </c>
      <c r="K2" s="131"/>
      <c r="L2" s="131"/>
    </row>
    <row r="3" spans="1:19" s="1" customFormat="1" ht="12.75">
      <c r="A3" s="132" t="s">
        <v>109</v>
      </c>
      <c r="B3" s="132"/>
      <c r="C3" s="133"/>
      <c r="D3" s="133"/>
      <c r="E3" s="133"/>
      <c r="F3" s="3" t="s">
        <v>110</v>
      </c>
      <c r="G3" s="131"/>
      <c r="H3" s="131"/>
      <c r="I3" s="131"/>
      <c r="J3" s="4" t="s">
        <v>111</v>
      </c>
      <c r="K3" s="131"/>
      <c r="L3" s="131"/>
    </row>
    <row r="4" spans="1:19" s="1" customFormat="1" ht="14.25" customHeight="1">
      <c r="A4" s="5" t="s">
        <v>389</v>
      </c>
      <c r="B4" s="5"/>
      <c r="C4" s="5" t="s">
        <v>112</v>
      </c>
      <c r="D4" s="134" t="s">
        <v>113</v>
      </c>
      <c r="E4" s="134"/>
      <c r="F4" s="134"/>
      <c r="G4" s="134" t="s">
        <v>114</v>
      </c>
      <c r="H4" s="134"/>
      <c r="I4" s="134"/>
      <c r="J4" s="134"/>
      <c r="K4" s="134"/>
      <c r="L4" s="134"/>
    </row>
    <row r="5" spans="1:19" s="1" customFormat="1" ht="12.75">
      <c r="A5" s="128" t="s">
        <v>115</v>
      </c>
      <c r="B5" s="128"/>
      <c r="C5" s="6"/>
      <c r="D5" s="129"/>
      <c r="E5" s="129"/>
      <c r="F5" s="129"/>
      <c r="G5" s="129"/>
      <c r="H5" s="129"/>
      <c r="I5" s="129"/>
      <c r="J5" s="129"/>
      <c r="K5" s="129"/>
      <c r="L5" s="129"/>
    </row>
    <row r="6" spans="1:19" s="1" customFormat="1" ht="12.75">
      <c r="A6" s="128" t="s">
        <v>116</v>
      </c>
      <c r="B6" s="128"/>
      <c r="C6" s="7"/>
      <c r="D6" s="129"/>
      <c r="E6" s="129"/>
      <c r="F6" s="129"/>
      <c r="G6" s="130"/>
      <c r="H6" s="130"/>
      <c r="I6" s="130"/>
      <c r="J6" s="130"/>
      <c r="K6" s="130"/>
      <c r="L6" s="130"/>
    </row>
    <row r="7" spans="1:19" s="1" customFormat="1" ht="12.75">
      <c r="A7" s="128" t="s">
        <v>117</v>
      </c>
      <c r="B7" s="128"/>
      <c r="C7" s="7"/>
      <c r="D7" s="129"/>
      <c r="E7" s="129"/>
      <c r="F7" s="129"/>
      <c r="G7" s="130"/>
      <c r="H7" s="130"/>
      <c r="I7" s="130"/>
      <c r="J7" s="130"/>
      <c r="K7" s="130"/>
      <c r="L7" s="130"/>
    </row>
    <row r="8" spans="1:19" s="1" customFormat="1" ht="12.75">
      <c r="A8" s="128" t="s">
        <v>118</v>
      </c>
      <c r="B8" s="128"/>
      <c r="C8" s="7"/>
      <c r="D8" s="129"/>
      <c r="E8" s="129"/>
      <c r="F8" s="129"/>
      <c r="G8" s="130"/>
      <c r="H8" s="130"/>
      <c r="I8" s="130"/>
      <c r="J8" s="130"/>
      <c r="K8" s="130"/>
      <c r="L8" s="130"/>
    </row>
    <row r="9" spans="1:19" s="1" customFormat="1" ht="12.75">
      <c r="A9" s="132" t="s">
        <v>119</v>
      </c>
      <c r="B9" s="132"/>
      <c r="C9" s="132"/>
      <c r="D9" s="132"/>
      <c r="E9" s="132"/>
      <c r="F9" s="132"/>
      <c r="G9" s="132"/>
      <c r="H9" s="3"/>
      <c r="I9" s="137"/>
      <c r="J9" s="137"/>
      <c r="K9" s="137"/>
      <c r="L9" s="137"/>
    </row>
    <row r="10" spans="1:19" s="1" customFormat="1" ht="30" customHeight="1">
      <c r="A10" s="8" t="s">
        <v>8</v>
      </c>
      <c r="B10" s="135" t="s">
        <v>120</v>
      </c>
      <c r="C10" s="135"/>
      <c r="D10" s="129" t="s">
        <v>121</v>
      </c>
      <c r="E10" s="129"/>
      <c r="F10" s="9" t="s">
        <v>122</v>
      </c>
      <c r="G10" s="10" t="s">
        <v>123</v>
      </c>
      <c r="H10" s="9" t="s">
        <v>363</v>
      </c>
      <c r="I10" s="137"/>
      <c r="J10" s="137"/>
      <c r="K10" s="137"/>
      <c r="L10" s="137"/>
    </row>
    <row r="11" spans="1:19" s="1" customFormat="1" ht="21" customHeight="1">
      <c r="A11" s="11">
        <v>1</v>
      </c>
      <c r="B11" s="170" t="s">
        <v>11</v>
      </c>
      <c r="C11" s="171"/>
      <c r="D11" s="138"/>
      <c r="E11" s="138"/>
      <c r="F11" s="12">
        <v>60</v>
      </c>
      <c r="G11" s="13" t="str">
        <f>IF(D11=0,"",IF(D11&gt;75,"Pass",IF(D11&gt;=60,"Conditionally Pass","Fail")))</f>
        <v/>
      </c>
      <c r="H11" s="12"/>
      <c r="I11" s="137"/>
      <c r="J11" s="137"/>
      <c r="K11" s="137"/>
      <c r="L11" s="137"/>
    </row>
    <row r="12" spans="1:19" s="1" customFormat="1" ht="19.5" customHeight="1">
      <c r="A12" s="11">
        <v>2</v>
      </c>
      <c r="B12" s="170" t="s">
        <v>12</v>
      </c>
      <c r="C12" s="171"/>
      <c r="D12" s="138"/>
      <c r="E12" s="138"/>
      <c r="F12" s="12">
        <v>60</v>
      </c>
      <c r="G12" s="14" t="str">
        <f>IF(D12="","",IF(D12&lt;60,"Fail",IF(D12&lt;80,"Conditionally Pass","Pass")))</f>
        <v/>
      </c>
      <c r="H12" s="12"/>
      <c r="I12" s="137"/>
      <c r="J12" s="137"/>
      <c r="K12" s="137"/>
      <c r="L12" s="137"/>
    </row>
    <row r="13" spans="1:19" s="1" customFormat="1" ht="21" customHeight="1">
      <c r="A13" s="11">
        <v>3</v>
      </c>
      <c r="B13" s="170" t="s">
        <v>124</v>
      </c>
      <c r="C13" s="171"/>
      <c r="D13" s="138"/>
      <c r="E13" s="138"/>
      <c r="F13" s="12">
        <v>60</v>
      </c>
      <c r="G13" s="14" t="str">
        <f t="shared" ref="G13:G14" si="0">IF(D13="","",IF(D13&lt;60,"Fail",IF(D13&lt;80,"Conditionally Pass","Pass")))</f>
        <v/>
      </c>
      <c r="H13" s="12"/>
      <c r="I13" s="137"/>
      <c r="J13" s="137"/>
      <c r="K13" s="137"/>
      <c r="L13" s="137"/>
      <c r="N13" s="15"/>
      <c r="O13" s="15"/>
      <c r="P13" s="15"/>
      <c r="Q13" s="15"/>
      <c r="R13" s="15"/>
      <c r="S13" s="15"/>
    </row>
    <row r="14" spans="1:19" s="1" customFormat="1" ht="19.5" customHeight="1">
      <c r="A14" s="11">
        <v>4</v>
      </c>
      <c r="B14" s="170" t="s">
        <v>125</v>
      </c>
      <c r="C14" s="171"/>
      <c r="D14" s="138"/>
      <c r="E14" s="138"/>
      <c r="F14" s="12">
        <v>60</v>
      </c>
      <c r="G14" s="14" t="str">
        <f t="shared" si="0"/>
        <v/>
      </c>
      <c r="H14" s="12"/>
      <c r="I14" s="137"/>
      <c r="J14" s="137"/>
      <c r="K14" s="137"/>
      <c r="L14" s="137"/>
    </row>
    <row r="15" spans="1:19" s="1" customFormat="1" ht="27" customHeight="1">
      <c r="A15" s="132" t="s">
        <v>126</v>
      </c>
      <c r="B15" s="132"/>
      <c r="C15" s="132"/>
      <c r="D15" s="142" t="str">
        <f>IF(AND(G11="",G12="",G13="",G14=""),"",IF(OR(G11="Fail",G12="Fail",G13="Fail",G14="Fail"),"Fail",IF(OR(G11="Conditionally Pass",G12="Conditionally Pass",G13="Conditionally Pass",G14="Conditionally Pass"),"Conditionally Pass","Pass")))</f>
        <v/>
      </c>
      <c r="E15" s="143"/>
      <c r="F15" s="143"/>
      <c r="G15" s="143"/>
      <c r="H15" s="144"/>
      <c r="I15" s="137"/>
      <c r="J15" s="137"/>
      <c r="K15" s="137"/>
      <c r="L15" s="137"/>
    </row>
    <row r="16" spans="1:19" s="1" customFormat="1" ht="59.25" customHeight="1">
      <c r="A16" s="139" t="s">
        <v>364</v>
      </c>
      <c r="B16" s="132"/>
      <c r="C16" s="132"/>
      <c r="D16" s="131"/>
      <c r="E16" s="131"/>
      <c r="F16" s="131"/>
      <c r="G16" s="131"/>
      <c r="H16" s="131"/>
      <c r="I16" s="137"/>
      <c r="J16" s="137"/>
      <c r="K16" s="137"/>
      <c r="L16" s="137"/>
    </row>
    <row r="17" spans="1:12" s="1" customFormat="1" ht="57.75" customHeight="1">
      <c r="A17" s="141" t="s">
        <v>127</v>
      </c>
      <c r="B17" s="141"/>
      <c r="C17" s="141"/>
      <c r="D17" s="141"/>
      <c r="E17" s="141"/>
      <c r="F17" s="141"/>
      <c r="G17" s="141"/>
      <c r="H17" s="141"/>
      <c r="I17" s="141"/>
      <c r="J17" s="141"/>
      <c r="K17" s="141"/>
      <c r="L17" s="141"/>
    </row>
    <row r="18" spans="1:12" s="1" customFormat="1" ht="12.75">
      <c r="A18" s="135" t="s">
        <v>128</v>
      </c>
      <c r="B18" s="135"/>
      <c r="C18" s="135"/>
      <c r="D18" s="135"/>
      <c r="E18" s="135"/>
      <c r="F18" s="135"/>
      <c r="G18" s="135"/>
      <c r="H18" s="135"/>
      <c r="I18" s="135"/>
      <c r="J18" s="135"/>
      <c r="K18" s="135"/>
      <c r="L18" s="135"/>
    </row>
    <row r="19" spans="1:12" s="1" customFormat="1" ht="12.75">
      <c r="A19" s="135" t="s">
        <v>129</v>
      </c>
      <c r="B19" s="135"/>
      <c r="C19" s="135"/>
      <c r="D19" s="135"/>
      <c r="E19" s="135"/>
      <c r="F19" s="135"/>
      <c r="G19" s="135"/>
      <c r="H19" s="135"/>
      <c r="I19" s="135"/>
      <c r="J19" s="135"/>
      <c r="K19" s="135"/>
      <c r="L19" s="135"/>
    </row>
    <row r="20" spans="1:12" s="1" customFormat="1" ht="12.75">
      <c r="A20" s="16">
        <v>1</v>
      </c>
      <c r="B20" s="136"/>
      <c r="C20" s="136"/>
      <c r="D20" s="136"/>
      <c r="E20" s="136"/>
      <c r="F20" s="136"/>
      <c r="G20" s="136"/>
      <c r="H20" s="136"/>
      <c r="I20" s="136"/>
      <c r="J20" s="136"/>
      <c r="K20" s="136"/>
      <c r="L20" s="136"/>
    </row>
    <row r="21" spans="1:12" s="1" customFormat="1" ht="12.75">
      <c r="A21" s="16">
        <v>2</v>
      </c>
      <c r="B21" s="136"/>
      <c r="C21" s="136"/>
      <c r="D21" s="136"/>
      <c r="E21" s="136"/>
      <c r="F21" s="136"/>
      <c r="G21" s="136"/>
      <c r="H21" s="136"/>
      <c r="I21" s="136"/>
      <c r="J21" s="136"/>
      <c r="K21" s="136"/>
      <c r="L21" s="136"/>
    </row>
    <row r="22" spans="1:12" s="1" customFormat="1" ht="12.75">
      <c r="A22" s="16">
        <v>3</v>
      </c>
      <c r="B22" s="136"/>
      <c r="C22" s="136"/>
      <c r="D22" s="136"/>
      <c r="E22" s="136"/>
      <c r="F22" s="136"/>
      <c r="G22" s="136"/>
      <c r="H22" s="136"/>
      <c r="I22" s="136"/>
      <c r="J22" s="136"/>
      <c r="K22" s="136"/>
      <c r="L22" s="136"/>
    </row>
    <row r="23" spans="1:12" s="1" customFormat="1" ht="12.75">
      <c r="A23" s="16">
        <v>4</v>
      </c>
      <c r="B23" s="136"/>
      <c r="C23" s="136"/>
      <c r="D23" s="136"/>
      <c r="E23" s="136"/>
      <c r="F23" s="136"/>
      <c r="G23" s="136"/>
      <c r="H23" s="136"/>
      <c r="I23" s="136"/>
      <c r="J23" s="136"/>
      <c r="K23" s="136"/>
      <c r="L23" s="136"/>
    </row>
    <row r="24" spans="1:12" s="1" customFormat="1" ht="12.75">
      <c r="A24" s="16">
        <v>5</v>
      </c>
      <c r="B24" s="136" t="s">
        <v>130</v>
      </c>
      <c r="C24" s="136"/>
      <c r="D24" s="136"/>
      <c r="E24" s="136"/>
      <c r="F24" s="136"/>
      <c r="G24" s="136"/>
      <c r="H24" s="136"/>
      <c r="I24" s="136"/>
      <c r="J24" s="136"/>
      <c r="K24" s="136"/>
      <c r="L24" s="136"/>
    </row>
    <row r="25" spans="1:12" s="1" customFormat="1" ht="12.75">
      <c r="A25" s="135" t="s">
        <v>131</v>
      </c>
      <c r="B25" s="135"/>
      <c r="C25" s="135"/>
      <c r="D25" s="135"/>
      <c r="E25" s="135"/>
      <c r="F25" s="135"/>
      <c r="G25" s="135"/>
      <c r="H25" s="135"/>
      <c r="I25" s="135"/>
      <c r="J25" s="135"/>
      <c r="K25" s="135"/>
      <c r="L25" s="135"/>
    </row>
    <row r="26" spans="1:12" s="1" customFormat="1" ht="12.75">
      <c r="A26" s="16">
        <v>1</v>
      </c>
      <c r="B26" s="136"/>
      <c r="C26" s="136"/>
      <c r="D26" s="136"/>
      <c r="E26" s="136"/>
      <c r="F26" s="136"/>
      <c r="G26" s="136"/>
      <c r="H26" s="136"/>
      <c r="I26" s="136"/>
      <c r="J26" s="136"/>
      <c r="K26" s="136"/>
      <c r="L26" s="136"/>
    </row>
    <row r="27" spans="1:12" s="1" customFormat="1" ht="12.75">
      <c r="A27" s="16">
        <v>2</v>
      </c>
      <c r="B27" s="136"/>
      <c r="C27" s="136"/>
      <c r="D27" s="136"/>
      <c r="E27" s="136"/>
      <c r="F27" s="136"/>
      <c r="G27" s="136"/>
      <c r="H27" s="136"/>
      <c r="I27" s="136"/>
      <c r="J27" s="136"/>
      <c r="K27" s="136"/>
      <c r="L27" s="136"/>
    </row>
    <row r="28" spans="1:12" s="1" customFormat="1" ht="12.75">
      <c r="A28" s="16">
        <v>3</v>
      </c>
      <c r="B28" s="136"/>
      <c r="C28" s="136"/>
      <c r="D28" s="136"/>
      <c r="E28" s="136"/>
      <c r="F28" s="136"/>
      <c r="G28" s="136"/>
      <c r="H28" s="136"/>
      <c r="I28" s="136"/>
      <c r="J28" s="136"/>
      <c r="K28" s="136"/>
      <c r="L28" s="136"/>
    </row>
    <row r="29" spans="1:12" s="1" customFormat="1" ht="12.75">
      <c r="A29" s="16">
        <v>4</v>
      </c>
      <c r="B29" s="136"/>
      <c r="C29" s="136"/>
      <c r="D29" s="136"/>
      <c r="E29" s="136"/>
      <c r="F29" s="136"/>
      <c r="G29" s="136"/>
      <c r="H29" s="136"/>
      <c r="I29" s="136"/>
      <c r="J29" s="136"/>
      <c r="K29" s="136"/>
      <c r="L29" s="136"/>
    </row>
    <row r="30" spans="1:12" s="1" customFormat="1" ht="12.75">
      <c r="A30" s="16">
        <v>5</v>
      </c>
      <c r="B30" s="136" t="s">
        <v>130</v>
      </c>
      <c r="C30" s="136"/>
      <c r="D30" s="136"/>
      <c r="E30" s="136"/>
      <c r="F30" s="136"/>
      <c r="G30" s="136"/>
      <c r="H30" s="136"/>
      <c r="I30" s="136"/>
      <c r="J30" s="136"/>
      <c r="K30" s="136"/>
      <c r="L30" s="136"/>
    </row>
    <row r="31" spans="1:12" s="1" customFormat="1" ht="12.75">
      <c r="A31" s="135" t="s">
        <v>132</v>
      </c>
      <c r="B31" s="135"/>
      <c r="C31" s="135"/>
      <c r="D31" s="135"/>
      <c r="E31" s="135"/>
      <c r="F31" s="135"/>
      <c r="G31" s="135"/>
      <c r="H31" s="135"/>
      <c r="I31" s="135"/>
      <c r="J31" s="135"/>
      <c r="K31" s="135"/>
      <c r="L31" s="135"/>
    </row>
    <row r="32" spans="1:12" s="1" customFormat="1" ht="12.75">
      <c r="A32" s="16">
        <v>1</v>
      </c>
      <c r="B32" s="136"/>
      <c r="C32" s="136"/>
      <c r="D32" s="136"/>
      <c r="E32" s="136"/>
      <c r="F32" s="136"/>
      <c r="G32" s="136"/>
      <c r="H32" s="136"/>
      <c r="I32" s="136"/>
      <c r="J32" s="136"/>
      <c r="K32" s="136"/>
      <c r="L32" s="136"/>
    </row>
    <row r="33" spans="1:12" s="1" customFormat="1" ht="12.75">
      <c r="A33" s="16">
        <v>2</v>
      </c>
      <c r="B33" s="136"/>
      <c r="C33" s="136"/>
      <c r="D33" s="136"/>
      <c r="E33" s="136"/>
      <c r="F33" s="136"/>
      <c r="G33" s="136"/>
      <c r="H33" s="136"/>
      <c r="I33" s="136"/>
      <c r="J33" s="136"/>
      <c r="K33" s="136"/>
      <c r="L33" s="136"/>
    </row>
    <row r="34" spans="1:12" s="1" customFormat="1" ht="12.75">
      <c r="A34" s="16">
        <v>3</v>
      </c>
      <c r="B34" s="136"/>
      <c r="C34" s="136"/>
      <c r="D34" s="136"/>
      <c r="E34" s="136"/>
      <c r="F34" s="136"/>
      <c r="G34" s="136"/>
      <c r="H34" s="136"/>
      <c r="I34" s="136"/>
      <c r="J34" s="136"/>
      <c r="K34" s="136"/>
      <c r="L34" s="136"/>
    </row>
    <row r="35" spans="1:12" s="1" customFormat="1" ht="12.75">
      <c r="A35" s="16">
        <v>4</v>
      </c>
      <c r="B35" s="136"/>
      <c r="C35" s="136"/>
      <c r="D35" s="136"/>
      <c r="E35" s="136"/>
      <c r="F35" s="136"/>
      <c r="G35" s="136"/>
      <c r="H35" s="136"/>
      <c r="I35" s="136"/>
      <c r="J35" s="136"/>
      <c r="K35" s="136"/>
      <c r="L35" s="136"/>
    </row>
    <row r="36" spans="1:12" s="1" customFormat="1" ht="12.75">
      <c r="A36" s="16">
        <v>5</v>
      </c>
      <c r="B36" s="136" t="s">
        <v>130</v>
      </c>
      <c r="C36" s="136"/>
      <c r="D36" s="136"/>
      <c r="E36" s="136"/>
      <c r="F36" s="136"/>
      <c r="G36" s="136"/>
      <c r="H36" s="136"/>
      <c r="I36" s="136"/>
      <c r="J36" s="136"/>
      <c r="K36" s="136"/>
      <c r="L36" s="136"/>
    </row>
    <row r="37" spans="1:12" s="1" customFormat="1" ht="21" customHeight="1">
      <c r="A37" s="132" t="s">
        <v>365</v>
      </c>
      <c r="B37" s="132"/>
      <c r="C37" s="132"/>
      <c r="D37" s="132"/>
      <c r="E37" s="132"/>
      <c r="F37" s="132"/>
      <c r="G37" s="132"/>
      <c r="H37" s="132"/>
      <c r="I37" s="132"/>
      <c r="J37" s="132"/>
      <c r="K37" s="132"/>
      <c r="L37" s="172" t="s">
        <v>13</v>
      </c>
    </row>
    <row r="38" spans="1:12" s="1" customFormat="1" ht="21.75" customHeight="1">
      <c r="A38" s="132" t="s">
        <v>133</v>
      </c>
      <c r="B38" s="132"/>
      <c r="C38" s="132"/>
      <c r="D38" s="132"/>
      <c r="E38" s="132"/>
      <c r="F38" s="132"/>
      <c r="G38" s="132"/>
      <c r="H38" s="132"/>
      <c r="I38" s="132"/>
      <c r="J38" s="132"/>
      <c r="K38" s="132"/>
      <c r="L38" s="172" t="s">
        <v>13</v>
      </c>
    </row>
    <row r="39" spans="1:12" s="1" customFormat="1" ht="15" customHeight="1">
      <c r="A39" s="139" t="s">
        <v>366</v>
      </c>
      <c r="B39" s="139"/>
      <c r="C39" s="139"/>
      <c r="D39" s="139"/>
      <c r="E39" s="139"/>
      <c r="F39" s="139"/>
      <c r="G39" s="139"/>
      <c r="H39" s="139"/>
      <c r="I39" s="139"/>
      <c r="J39" s="139"/>
      <c r="K39" s="139"/>
      <c r="L39" s="139"/>
    </row>
    <row r="40" spans="1:12" s="1" customFormat="1" ht="18.95" customHeight="1">
      <c r="A40" s="140" t="s">
        <v>134</v>
      </c>
      <c r="B40" s="140"/>
      <c r="C40" s="140"/>
      <c r="D40" s="140" t="s">
        <v>387</v>
      </c>
      <c r="E40" s="140"/>
      <c r="F40" s="140"/>
      <c r="G40" s="140"/>
      <c r="H40" s="140"/>
      <c r="I40" s="140"/>
      <c r="J40" s="140"/>
      <c r="K40" s="140"/>
      <c r="L40" s="140"/>
    </row>
  </sheetData>
  <protectedRanges>
    <protectedRange password="CF7A" sqref="A15:C15 A9:H10 A12:H14 A11:F11 H11" name="Range1_1"/>
    <protectedRange password="CF7A" sqref="G11" name="Range1_1_3_1_1"/>
    <protectedRange password="CF7A" sqref="D15:H15" name="Range1_2_1_2"/>
  </protectedRanges>
  <mergeCells count="63">
    <mergeCell ref="D16:H16"/>
    <mergeCell ref="A17:L17"/>
    <mergeCell ref="A18:L18"/>
    <mergeCell ref="B14:C14"/>
    <mergeCell ref="D14:E14"/>
    <mergeCell ref="A15:C15"/>
    <mergeCell ref="D15:H15"/>
    <mergeCell ref="A39:L39"/>
    <mergeCell ref="A40:C40"/>
    <mergeCell ref="D40:L40"/>
    <mergeCell ref="B33:L33"/>
    <mergeCell ref="B34:L34"/>
    <mergeCell ref="B35:L35"/>
    <mergeCell ref="B36:L36"/>
    <mergeCell ref="A37:K37"/>
    <mergeCell ref="A38:K38"/>
    <mergeCell ref="B32:L32"/>
    <mergeCell ref="B21:L21"/>
    <mergeCell ref="B22:L22"/>
    <mergeCell ref="B23:L23"/>
    <mergeCell ref="A31:L31"/>
    <mergeCell ref="B24:L24"/>
    <mergeCell ref="A25:L25"/>
    <mergeCell ref="B29:L29"/>
    <mergeCell ref="B30:L30"/>
    <mergeCell ref="A19:L19"/>
    <mergeCell ref="B26:L26"/>
    <mergeCell ref="B27:L27"/>
    <mergeCell ref="B28:L28"/>
    <mergeCell ref="A9:G9"/>
    <mergeCell ref="I9:L16"/>
    <mergeCell ref="B10:C10"/>
    <mergeCell ref="D10:E10"/>
    <mergeCell ref="B11:C11"/>
    <mergeCell ref="D11:E11"/>
    <mergeCell ref="B12:C12"/>
    <mergeCell ref="D12:E12"/>
    <mergeCell ref="B13:C13"/>
    <mergeCell ref="D13:E13"/>
    <mergeCell ref="B20:L20"/>
    <mergeCell ref="A16:C16"/>
    <mergeCell ref="A7:B7"/>
    <mergeCell ref="D7:F7"/>
    <mergeCell ref="G7:L7"/>
    <mergeCell ref="A8:B8"/>
    <mergeCell ref="D8:F8"/>
    <mergeCell ref="G8:L8"/>
    <mergeCell ref="A1:B1"/>
    <mergeCell ref="A6:B6"/>
    <mergeCell ref="D6:F6"/>
    <mergeCell ref="G6:L6"/>
    <mergeCell ref="C2:I2"/>
    <mergeCell ref="K2:L2"/>
    <mergeCell ref="A3:B3"/>
    <mergeCell ref="C3:E3"/>
    <mergeCell ref="G3:I3"/>
    <mergeCell ref="K3:L3"/>
    <mergeCell ref="D4:F4"/>
    <mergeCell ref="G4:L4"/>
    <mergeCell ref="A5:B5"/>
    <mergeCell ref="D5:F5"/>
    <mergeCell ref="G5:L5"/>
    <mergeCell ref="C1:L1"/>
  </mergeCells>
  <phoneticPr fontId="18"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election activeCell="C3" sqref="C3"/>
    </sheetView>
  </sheetViews>
  <sheetFormatPr defaultColWidth="18.875" defaultRowHeight="15"/>
  <cols>
    <col min="1" max="1" width="16" style="24" customWidth="1"/>
    <col min="2" max="2" width="6" style="24" customWidth="1"/>
    <col min="3" max="3" width="45.625" style="25" customWidth="1"/>
    <col min="4" max="4" width="27.125" style="18" customWidth="1"/>
    <col min="5" max="5" width="14.625" style="127" customWidth="1"/>
    <col min="6" max="6" width="32.875" style="18" customWidth="1"/>
    <col min="7" max="16384" width="18.875" style="18"/>
  </cols>
  <sheetData>
    <row r="1" spans="1:7" ht="57.75" customHeight="1">
      <c r="A1" s="206" t="s">
        <v>135</v>
      </c>
      <c r="B1" s="207"/>
      <c r="C1" s="208"/>
      <c r="D1" s="208"/>
      <c r="E1" s="209"/>
      <c r="F1" s="210"/>
    </row>
    <row r="2" spans="1:7" ht="29.25" customHeight="1">
      <c r="A2" s="19" t="s">
        <v>7</v>
      </c>
      <c r="B2" s="19" t="s">
        <v>6</v>
      </c>
      <c r="C2" s="19" t="s">
        <v>136</v>
      </c>
      <c r="D2" s="20" t="s">
        <v>137</v>
      </c>
      <c r="E2" s="19" t="s">
        <v>9</v>
      </c>
      <c r="F2" s="19" t="s">
        <v>367</v>
      </c>
    </row>
    <row r="3" spans="1:7" ht="117" customHeight="1">
      <c r="A3" s="145" t="s">
        <v>393</v>
      </c>
      <c r="B3" s="111" t="s">
        <v>139</v>
      </c>
      <c r="C3" s="111" t="s">
        <v>368</v>
      </c>
      <c r="D3" s="111" t="s">
        <v>140</v>
      </c>
      <c r="E3" s="125">
        <v>100</v>
      </c>
      <c r="F3" s="111" t="s">
        <v>392</v>
      </c>
      <c r="G3" s="22"/>
    </row>
    <row r="4" spans="1:7" ht="165.75">
      <c r="A4" s="145"/>
      <c r="B4" s="111" t="s">
        <v>141</v>
      </c>
      <c r="C4" s="111" t="s">
        <v>369</v>
      </c>
      <c r="D4" s="111" t="s">
        <v>142</v>
      </c>
      <c r="E4" s="126"/>
      <c r="F4" s="21" t="s">
        <v>391</v>
      </c>
    </row>
    <row r="5" spans="1:7" ht="81" customHeight="1">
      <c r="A5" s="145"/>
      <c r="B5" s="111" t="s">
        <v>143</v>
      </c>
      <c r="C5" s="111" t="s">
        <v>370</v>
      </c>
      <c r="D5" s="111" t="s">
        <v>144</v>
      </c>
      <c r="E5" s="23">
        <v>0</v>
      </c>
      <c r="F5" s="21" t="s">
        <v>390</v>
      </c>
    </row>
  </sheetData>
  <mergeCells count="2">
    <mergeCell ref="A1:F1"/>
    <mergeCell ref="A3:A5"/>
  </mergeCells>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31"/>
  <sheetViews>
    <sheetView zoomScale="70" zoomScaleNormal="70" workbookViewId="0">
      <selection activeCell="E4" sqref="E4"/>
    </sheetView>
  </sheetViews>
  <sheetFormatPr defaultColWidth="9" defaultRowHeight="24" customHeight="1"/>
  <cols>
    <col min="1" max="1" width="12" style="46" customWidth="1"/>
    <col min="2" max="2" width="10.875" style="46" customWidth="1"/>
    <col min="3" max="3" width="30.125" style="47" customWidth="1"/>
    <col min="4" max="4" width="12.375" style="47" customWidth="1"/>
    <col min="5" max="5" width="47.375" style="52" customWidth="1"/>
    <col min="6" max="6" width="37" style="49" customWidth="1"/>
    <col min="7" max="7" width="14.5" style="50" customWidth="1"/>
    <col min="8" max="8" width="15.5" style="50" customWidth="1"/>
    <col min="9" max="9" width="8.125" style="50" customWidth="1"/>
    <col min="10" max="10" width="8.125" style="51" customWidth="1"/>
    <col min="11" max="11" width="8.375" style="51" customWidth="1"/>
    <col min="12" max="12" width="21.5" style="26" customWidth="1"/>
    <col min="13" max="13" width="5.5" style="26" customWidth="1"/>
    <col min="14" max="16384" width="9" style="26"/>
  </cols>
  <sheetData>
    <row r="1" spans="1:12" ht="48" customHeight="1">
      <c r="A1" s="173" t="s">
        <v>145</v>
      </c>
      <c r="B1" s="174"/>
      <c r="C1" s="174"/>
      <c r="D1" s="174"/>
      <c r="E1" s="174"/>
      <c r="F1" s="174"/>
      <c r="G1" s="174"/>
      <c r="H1" s="174"/>
      <c r="I1" s="175"/>
      <c r="J1" s="175"/>
      <c r="K1" s="175"/>
      <c r="L1" s="175"/>
    </row>
    <row r="2" spans="1:12" ht="27" customHeight="1">
      <c r="A2" s="176" t="s">
        <v>146</v>
      </c>
      <c r="B2" s="176"/>
      <c r="C2" s="176"/>
      <c r="D2" s="176"/>
      <c r="E2" s="176"/>
      <c r="F2" s="176"/>
      <c r="G2" s="176"/>
      <c r="H2" s="176"/>
      <c r="I2" s="176"/>
      <c r="J2" s="176"/>
      <c r="K2" s="176"/>
      <c r="L2" s="176"/>
    </row>
    <row r="3" spans="1:12" ht="27" customHeight="1">
      <c r="A3" s="177" t="s">
        <v>147</v>
      </c>
      <c r="B3" s="177" t="s">
        <v>6</v>
      </c>
      <c r="C3" s="178" t="s">
        <v>148</v>
      </c>
      <c r="D3" s="177" t="s">
        <v>149</v>
      </c>
      <c r="E3" s="178" t="s">
        <v>150</v>
      </c>
      <c r="F3" s="178" t="s">
        <v>151</v>
      </c>
      <c r="G3" s="177" t="s">
        <v>10</v>
      </c>
      <c r="H3" s="177" t="s">
        <v>152</v>
      </c>
      <c r="I3" s="179" t="s">
        <v>153</v>
      </c>
      <c r="J3" s="180" t="s">
        <v>154</v>
      </c>
      <c r="K3" s="177" t="s">
        <v>9</v>
      </c>
      <c r="L3" s="180" t="s">
        <v>138</v>
      </c>
    </row>
    <row r="4" spans="1:12" ht="54">
      <c r="A4" s="27" t="s">
        <v>155</v>
      </c>
      <c r="B4" s="27" t="s">
        <v>156</v>
      </c>
      <c r="C4" s="28" t="s">
        <v>157</v>
      </c>
      <c r="D4" s="27" t="s">
        <v>158</v>
      </c>
      <c r="E4" s="28" t="s">
        <v>159</v>
      </c>
      <c r="F4" s="28" t="s">
        <v>160</v>
      </c>
      <c r="G4" s="27" t="s">
        <v>161</v>
      </c>
      <c r="H4" s="27" t="s">
        <v>162</v>
      </c>
      <c r="I4" s="29" t="s">
        <v>163</v>
      </c>
      <c r="J4" s="30" t="s">
        <v>55</v>
      </c>
      <c r="K4" s="31" t="s">
        <v>164</v>
      </c>
      <c r="L4" s="27" t="s">
        <v>165</v>
      </c>
    </row>
    <row r="5" spans="1:12" ht="23.1" customHeight="1">
      <c r="A5" s="147" t="s">
        <v>166</v>
      </c>
      <c r="B5" s="148"/>
      <c r="C5" s="148"/>
      <c r="D5" s="148"/>
      <c r="E5" s="148"/>
      <c r="F5" s="148"/>
      <c r="G5" s="148"/>
      <c r="H5" s="148"/>
      <c r="I5" s="148"/>
      <c r="J5" s="148"/>
      <c r="K5" s="148"/>
      <c r="L5" s="149"/>
    </row>
    <row r="6" spans="1:12" s="35" customFormat="1" ht="111" customHeight="1">
      <c r="A6" s="146" t="s">
        <v>167</v>
      </c>
      <c r="B6" s="146" t="s">
        <v>60</v>
      </c>
      <c r="C6" s="150" t="s">
        <v>168</v>
      </c>
      <c r="D6" s="27" t="s">
        <v>61</v>
      </c>
      <c r="E6" s="28" t="s">
        <v>169</v>
      </c>
      <c r="F6" s="28" t="s">
        <v>170</v>
      </c>
      <c r="G6" s="27" t="s">
        <v>161</v>
      </c>
      <c r="H6" s="27" t="s">
        <v>162</v>
      </c>
      <c r="I6" s="27">
        <v>2</v>
      </c>
      <c r="J6" s="32"/>
      <c r="K6" s="33">
        <f t="shared" ref="K6:K29" si="0">IFERROR(I6*J6,"N/A")</f>
        <v>0</v>
      </c>
      <c r="L6" s="34"/>
    </row>
    <row r="7" spans="1:12" s="35" customFormat="1" ht="37.5" customHeight="1">
      <c r="A7" s="146"/>
      <c r="B7" s="146"/>
      <c r="C7" s="150"/>
      <c r="D7" s="27" t="s">
        <v>62</v>
      </c>
      <c r="E7" s="28" t="s">
        <v>171</v>
      </c>
      <c r="F7" s="28" t="s">
        <v>172</v>
      </c>
      <c r="G7" s="27" t="s">
        <v>161</v>
      </c>
      <c r="H7" s="27" t="s">
        <v>162</v>
      </c>
      <c r="I7" s="27">
        <v>1</v>
      </c>
      <c r="J7" s="32"/>
      <c r="K7" s="33">
        <f t="shared" si="0"/>
        <v>0</v>
      </c>
      <c r="L7" s="34"/>
    </row>
    <row r="8" spans="1:12" s="35" customFormat="1" ht="88.5" customHeight="1">
      <c r="A8" s="146"/>
      <c r="B8" s="27" t="s">
        <v>173</v>
      </c>
      <c r="C8" s="28" t="s">
        <v>174</v>
      </c>
      <c r="D8" s="27" t="s">
        <v>63</v>
      </c>
      <c r="E8" s="123" t="s">
        <v>394</v>
      </c>
      <c r="F8" s="28" t="s">
        <v>175</v>
      </c>
      <c r="G8" s="27" t="s">
        <v>161</v>
      </c>
      <c r="H8" s="27" t="s">
        <v>162</v>
      </c>
      <c r="I8" s="36">
        <v>3</v>
      </c>
      <c r="J8" s="32"/>
      <c r="K8" s="33">
        <f t="shared" si="0"/>
        <v>0</v>
      </c>
      <c r="L8" s="34"/>
    </row>
    <row r="9" spans="1:12" s="35" customFormat="1" ht="110.25" customHeight="1">
      <c r="A9" s="146"/>
      <c r="B9" s="27" t="s">
        <v>176</v>
      </c>
      <c r="C9" s="123" t="s">
        <v>395</v>
      </c>
      <c r="D9" s="27" t="s">
        <v>64</v>
      </c>
      <c r="E9" s="28" t="s">
        <v>177</v>
      </c>
      <c r="F9" s="28" t="s">
        <v>178</v>
      </c>
      <c r="G9" s="27" t="s">
        <v>161</v>
      </c>
      <c r="H9" s="27" t="s">
        <v>162</v>
      </c>
      <c r="I9" s="27">
        <v>1</v>
      </c>
      <c r="J9" s="32"/>
      <c r="K9" s="33">
        <f t="shared" si="0"/>
        <v>0</v>
      </c>
      <c r="L9" s="34"/>
    </row>
    <row r="10" spans="1:12" s="35" customFormat="1" ht="48.75" customHeight="1">
      <c r="A10" s="146" t="s">
        <v>179</v>
      </c>
      <c r="B10" s="27" t="s">
        <v>65</v>
      </c>
      <c r="C10" s="28" t="s">
        <v>180</v>
      </c>
      <c r="D10" s="27" t="s">
        <v>66</v>
      </c>
      <c r="E10" s="28" t="s">
        <v>181</v>
      </c>
      <c r="F10" s="28" t="s">
        <v>182</v>
      </c>
      <c r="G10" s="27" t="s">
        <v>161</v>
      </c>
      <c r="H10" s="27" t="s">
        <v>162</v>
      </c>
      <c r="I10" s="27">
        <v>1</v>
      </c>
      <c r="J10" s="32"/>
      <c r="K10" s="33">
        <f t="shared" si="0"/>
        <v>0</v>
      </c>
      <c r="L10" s="34"/>
    </row>
    <row r="11" spans="1:12" s="35" customFormat="1" ht="80.25" customHeight="1">
      <c r="A11" s="146"/>
      <c r="B11" s="146" t="s">
        <v>67</v>
      </c>
      <c r="C11" s="150" t="s">
        <v>183</v>
      </c>
      <c r="D11" s="27" t="s">
        <v>68</v>
      </c>
      <c r="E11" s="28" t="s">
        <v>184</v>
      </c>
      <c r="F11" s="28" t="s">
        <v>185</v>
      </c>
      <c r="G11" s="27" t="s">
        <v>161</v>
      </c>
      <c r="H11" s="27" t="s">
        <v>162</v>
      </c>
      <c r="I11" s="27">
        <v>2</v>
      </c>
      <c r="J11" s="32"/>
      <c r="K11" s="33">
        <f t="shared" si="0"/>
        <v>0</v>
      </c>
      <c r="L11" s="34"/>
    </row>
    <row r="12" spans="1:12" s="35" customFormat="1" ht="41.25" customHeight="1">
      <c r="A12" s="146"/>
      <c r="B12" s="146"/>
      <c r="C12" s="150"/>
      <c r="D12" s="27" t="s">
        <v>69</v>
      </c>
      <c r="E12" s="28" t="s">
        <v>186</v>
      </c>
      <c r="F12" s="28" t="s">
        <v>187</v>
      </c>
      <c r="G12" s="27" t="s">
        <v>4</v>
      </c>
      <c r="H12" s="27" t="s">
        <v>188</v>
      </c>
      <c r="I12" s="36">
        <v>5</v>
      </c>
      <c r="J12" s="32"/>
      <c r="K12" s="33">
        <f t="shared" si="0"/>
        <v>0</v>
      </c>
      <c r="L12" s="34"/>
    </row>
    <row r="13" spans="1:12" s="35" customFormat="1" ht="72" customHeight="1">
      <c r="A13" s="146"/>
      <c r="B13" s="146" t="s">
        <v>189</v>
      </c>
      <c r="C13" s="150" t="s">
        <v>190</v>
      </c>
      <c r="D13" s="27" t="s">
        <v>71</v>
      </c>
      <c r="E13" s="28" t="s">
        <v>191</v>
      </c>
      <c r="F13" s="28" t="s">
        <v>192</v>
      </c>
      <c r="G13" s="27" t="s">
        <v>161</v>
      </c>
      <c r="H13" s="27" t="s">
        <v>162</v>
      </c>
      <c r="I13" s="27">
        <v>1</v>
      </c>
      <c r="J13" s="32"/>
      <c r="K13" s="33">
        <f t="shared" si="0"/>
        <v>0</v>
      </c>
      <c r="L13" s="34"/>
    </row>
    <row r="14" spans="1:12" s="35" customFormat="1" ht="52.5" customHeight="1">
      <c r="A14" s="146"/>
      <c r="B14" s="146"/>
      <c r="C14" s="150"/>
      <c r="D14" s="27" t="s">
        <v>72</v>
      </c>
      <c r="E14" s="28" t="s">
        <v>193</v>
      </c>
      <c r="F14" s="28" t="s">
        <v>194</v>
      </c>
      <c r="G14" s="27" t="s">
        <v>4</v>
      </c>
      <c r="H14" s="27" t="s">
        <v>188</v>
      </c>
      <c r="I14" s="27">
        <v>2</v>
      </c>
      <c r="J14" s="32"/>
      <c r="K14" s="33">
        <f t="shared" si="0"/>
        <v>0</v>
      </c>
      <c r="L14" s="34"/>
    </row>
    <row r="15" spans="1:12" s="35" customFormat="1" ht="137.25" customHeight="1">
      <c r="A15" s="146"/>
      <c r="B15" s="27" t="s">
        <v>195</v>
      </c>
      <c r="C15" s="28" t="s">
        <v>196</v>
      </c>
      <c r="D15" s="27" t="s">
        <v>73</v>
      </c>
      <c r="E15" s="28" t="s">
        <v>197</v>
      </c>
      <c r="F15" s="28" t="s">
        <v>198</v>
      </c>
      <c r="G15" s="27" t="s">
        <v>161</v>
      </c>
      <c r="H15" s="27" t="s">
        <v>162</v>
      </c>
      <c r="I15" s="27">
        <v>1</v>
      </c>
      <c r="J15" s="32"/>
      <c r="K15" s="33">
        <f t="shared" si="0"/>
        <v>0</v>
      </c>
      <c r="L15" s="34"/>
    </row>
    <row r="16" spans="1:12" s="35" customFormat="1" ht="122.25" customHeight="1">
      <c r="A16" s="146"/>
      <c r="B16" s="27" t="s">
        <v>74</v>
      </c>
      <c r="C16" s="28" t="s">
        <v>199</v>
      </c>
      <c r="D16" s="27" t="s">
        <v>75</v>
      </c>
      <c r="E16" s="28" t="s">
        <v>200</v>
      </c>
      <c r="F16" s="28" t="s">
        <v>201</v>
      </c>
      <c r="G16" s="27" t="s">
        <v>161</v>
      </c>
      <c r="H16" s="27" t="s">
        <v>162</v>
      </c>
      <c r="I16" s="27">
        <v>2</v>
      </c>
      <c r="J16" s="32"/>
      <c r="K16" s="33">
        <f t="shared" si="0"/>
        <v>0</v>
      </c>
      <c r="L16" s="34"/>
    </row>
    <row r="17" spans="1:12" s="35" customFormat="1" ht="104.25" customHeight="1">
      <c r="A17" s="146" t="s">
        <v>202</v>
      </c>
      <c r="B17" s="27" t="s">
        <v>203</v>
      </c>
      <c r="C17" s="28" t="s">
        <v>204</v>
      </c>
      <c r="D17" s="27" t="s">
        <v>205</v>
      </c>
      <c r="E17" s="28" t="s">
        <v>206</v>
      </c>
      <c r="F17" s="28" t="s">
        <v>207</v>
      </c>
      <c r="G17" s="27" t="s">
        <v>161</v>
      </c>
      <c r="H17" s="27" t="s">
        <v>162</v>
      </c>
      <c r="I17" s="27">
        <v>1</v>
      </c>
      <c r="J17" s="32"/>
      <c r="K17" s="33">
        <f t="shared" si="0"/>
        <v>0</v>
      </c>
      <c r="L17" s="34"/>
    </row>
    <row r="18" spans="1:12" s="35" customFormat="1" ht="83.25" customHeight="1">
      <c r="A18" s="146"/>
      <c r="B18" s="27" t="s">
        <v>208</v>
      </c>
      <c r="C18" s="28" t="s">
        <v>209</v>
      </c>
      <c r="D18" s="27" t="s">
        <v>210</v>
      </c>
      <c r="E18" s="28" t="s">
        <v>211</v>
      </c>
      <c r="F18" s="28" t="s">
        <v>212</v>
      </c>
      <c r="G18" s="27" t="s">
        <v>161</v>
      </c>
      <c r="H18" s="27" t="s">
        <v>162</v>
      </c>
      <c r="I18" s="27">
        <v>2</v>
      </c>
      <c r="J18" s="32"/>
      <c r="K18" s="33">
        <f t="shared" si="0"/>
        <v>0</v>
      </c>
      <c r="L18" s="34"/>
    </row>
    <row r="19" spans="1:12" s="35" customFormat="1" ht="55.5" customHeight="1">
      <c r="A19" s="146" t="s">
        <v>213</v>
      </c>
      <c r="B19" s="146" t="s">
        <v>214</v>
      </c>
      <c r="C19" s="150" t="s">
        <v>215</v>
      </c>
      <c r="D19" s="27" t="s">
        <v>216</v>
      </c>
      <c r="E19" s="123" t="s">
        <v>396</v>
      </c>
      <c r="F19" s="28" t="s">
        <v>217</v>
      </c>
      <c r="G19" s="27" t="s">
        <v>161</v>
      </c>
      <c r="H19" s="27" t="s">
        <v>162</v>
      </c>
      <c r="I19" s="27">
        <v>1</v>
      </c>
      <c r="J19" s="32"/>
      <c r="K19" s="33">
        <f t="shared" si="0"/>
        <v>0</v>
      </c>
      <c r="L19" s="34"/>
    </row>
    <row r="20" spans="1:12" s="35" customFormat="1" ht="111.75" customHeight="1">
      <c r="A20" s="146"/>
      <c r="B20" s="146"/>
      <c r="C20" s="150"/>
      <c r="D20" s="27" t="s">
        <v>218</v>
      </c>
      <c r="E20" s="28" t="s">
        <v>219</v>
      </c>
      <c r="F20" s="28" t="s">
        <v>220</v>
      </c>
      <c r="G20" s="27" t="s">
        <v>161</v>
      </c>
      <c r="H20" s="27" t="s">
        <v>162</v>
      </c>
      <c r="I20" s="27">
        <v>1</v>
      </c>
      <c r="J20" s="32"/>
      <c r="K20" s="33">
        <f t="shared" si="0"/>
        <v>0</v>
      </c>
      <c r="L20" s="34"/>
    </row>
    <row r="21" spans="1:12" s="35" customFormat="1" ht="135" customHeight="1">
      <c r="A21" s="146"/>
      <c r="B21" s="27" t="s">
        <v>221</v>
      </c>
      <c r="C21" s="28" t="s">
        <v>222</v>
      </c>
      <c r="D21" s="27" t="s">
        <v>223</v>
      </c>
      <c r="E21" s="123" t="s">
        <v>397</v>
      </c>
      <c r="F21" s="28" t="s">
        <v>224</v>
      </c>
      <c r="G21" s="27" t="s">
        <v>161</v>
      </c>
      <c r="H21" s="27" t="s">
        <v>162</v>
      </c>
      <c r="I21" s="27">
        <v>3</v>
      </c>
      <c r="J21" s="32"/>
      <c r="K21" s="33">
        <f t="shared" si="0"/>
        <v>0</v>
      </c>
      <c r="L21" s="34"/>
    </row>
    <row r="22" spans="1:12" s="35" customFormat="1" ht="72.75" customHeight="1">
      <c r="A22" s="146" t="s">
        <v>225</v>
      </c>
      <c r="B22" s="146" t="s">
        <v>76</v>
      </c>
      <c r="C22" s="150" t="s">
        <v>226</v>
      </c>
      <c r="D22" s="27" t="s">
        <v>77</v>
      </c>
      <c r="E22" s="28" t="s">
        <v>227</v>
      </c>
      <c r="F22" s="28" t="s">
        <v>228</v>
      </c>
      <c r="G22" s="27" t="s">
        <v>229</v>
      </c>
      <c r="H22" s="27" t="s">
        <v>162</v>
      </c>
      <c r="I22" s="27">
        <v>2</v>
      </c>
      <c r="J22" s="32"/>
      <c r="K22" s="33">
        <f t="shared" si="0"/>
        <v>0</v>
      </c>
      <c r="L22" s="34"/>
    </row>
    <row r="23" spans="1:12" s="35" customFormat="1" ht="71.25" customHeight="1">
      <c r="A23" s="146"/>
      <c r="B23" s="146"/>
      <c r="C23" s="150"/>
      <c r="D23" s="27" t="s">
        <v>78</v>
      </c>
      <c r="E23" s="123" t="s">
        <v>398</v>
      </c>
      <c r="F23" s="123" t="s">
        <v>399</v>
      </c>
      <c r="G23" s="27" t="s">
        <v>5</v>
      </c>
      <c r="H23" s="27" t="s">
        <v>162</v>
      </c>
      <c r="I23" s="27">
        <v>3</v>
      </c>
      <c r="J23" s="32"/>
      <c r="K23" s="33">
        <f t="shared" si="0"/>
        <v>0</v>
      </c>
      <c r="L23" s="34"/>
    </row>
    <row r="24" spans="1:12" s="35" customFormat="1" ht="75" customHeight="1">
      <c r="A24" s="146"/>
      <c r="B24" s="146"/>
      <c r="C24" s="150"/>
      <c r="D24" s="27" t="s">
        <v>79</v>
      </c>
      <c r="E24" s="28" t="s">
        <v>230</v>
      </c>
      <c r="F24" s="28" t="s">
        <v>231</v>
      </c>
      <c r="G24" s="27" t="s">
        <v>5</v>
      </c>
      <c r="H24" s="27" t="s">
        <v>188</v>
      </c>
      <c r="I24" s="36">
        <v>4</v>
      </c>
      <c r="J24" s="32"/>
      <c r="K24" s="33">
        <f t="shared" si="0"/>
        <v>0</v>
      </c>
      <c r="L24" s="34"/>
    </row>
    <row r="25" spans="1:12" s="35" customFormat="1" ht="59.25" customHeight="1">
      <c r="A25" s="146"/>
      <c r="B25" s="146" t="s">
        <v>81</v>
      </c>
      <c r="C25" s="150" t="s">
        <v>232</v>
      </c>
      <c r="D25" s="27" t="s">
        <v>82</v>
      </c>
      <c r="E25" s="28" t="s">
        <v>233</v>
      </c>
      <c r="F25" s="28" t="s">
        <v>234</v>
      </c>
      <c r="G25" s="27" t="s">
        <v>5</v>
      </c>
      <c r="H25" s="27" t="s">
        <v>162</v>
      </c>
      <c r="I25" s="27">
        <v>2</v>
      </c>
      <c r="J25" s="32"/>
      <c r="K25" s="33">
        <f t="shared" si="0"/>
        <v>0</v>
      </c>
      <c r="L25" s="34"/>
    </row>
    <row r="26" spans="1:12" s="35" customFormat="1" ht="40.5" customHeight="1">
      <c r="A26" s="146"/>
      <c r="B26" s="146"/>
      <c r="C26" s="150"/>
      <c r="D26" s="27" t="s">
        <v>83</v>
      </c>
      <c r="E26" s="28" t="s">
        <v>235</v>
      </c>
      <c r="F26" s="28" t="s">
        <v>236</v>
      </c>
      <c r="G26" s="27" t="s">
        <v>5</v>
      </c>
      <c r="H26" s="27" t="s">
        <v>162</v>
      </c>
      <c r="I26" s="27">
        <v>2</v>
      </c>
      <c r="J26" s="32"/>
      <c r="K26" s="33">
        <f t="shared" si="0"/>
        <v>0</v>
      </c>
      <c r="L26" s="34"/>
    </row>
    <row r="27" spans="1:12" s="35" customFormat="1" ht="36.75" customHeight="1">
      <c r="A27" s="146"/>
      <c r="B27" s="146"/>
      <c r="C27" s="150"/>
      <c r="D27" s="27" t="s">
        <v>84</v>
      </c>
      <c r="E27" s="28" t="s">
        <v>237</v>
      </c>
      <c r="F27" s="28" t="s">
        <v>238</v>
      </c>
      <c r="G27" s="27" t="s">
        <v>239</v>
      </c>
      <c r="H27" s="27" t="s">
        <v>188</v>
      </c>
      <c r="I27" s="36">
        <v>4</v>
      </c>
      <c r="J27" s="32"/>
      <c r="K27" s="33">
        <f t="shared" si="0"/>
        <v>0</v>
      </c>
      <c r="L27" s="34"/>
    </row>
    <row r="28" spans="1:12" s="35" customFormat="1" ht="72" customHeight="1">
      <c r="A28" s="146"/>
      <c r="B28" s="27" t="s">
        <v>85</v>
      </c>
      <c r="C28" s="28" t="s">
        <v>240</v>
      </c>
      <c r="D28" s="27" t="s">
        <v>86</v>
      </c>
      <c r="E28" s="28" t="s">
        <v>241</v>
      </c>
      <c r="F28" s="28" t="s">
        <v>242</v>
      </c>
      <c r="G28" s="27" t="s">
        <v>161</v>
      </c>
      <c r="H28" s="27" t="s">
        <v>162</v>
      </c>
      <c r="I28" s="27">
        <v>1</v>
      </c>
      <c r="J28" s="32"/>
      <c r="K28" s="33">
        <f t="shared" si="0"/>
        <v>0</v>
      </c>
      <c r="L28" s="34"/>
    </row>
    <row r="29" spans="1:12" s="35" customFormat="1" ht="189.75" customHeight="1">
      <c r="A29" s="146"/>
      <c r="B29" s="27" t="s">
        <v>87</v>
      </c>
      <c r="C29" s="28" t="s">
        <v>243</v>
      </c>
      <c r="D29" s="27" t="s">
        <v>88</v>
      </c>
      <c r="E29" s="28" t="s">
        <v>244</v>
      </c>
      <c r="F29" s="28" t="s">
        <v>245</v>
      </c>
      <c r="G29" s="27" t="s">
        <v>161</v>
      </c>
      <c r="H29" s="27" t="s">
        <v>188</v>
      </c>
      <c r="I29" s="27">
        <v>2</v>
      </c>
      <c r="J29" s="32"/>
      <c r="K29" s="33">
        <f t="shared" si="0"/>
        <v>0</v>
      </c>
      <c r="L29" s="34"/>
    </row>
    <row r="30" spans="1:12" s="45" customFormat="1" ht="29.25" customHeight="1">
      <c r="A30" s="151" t="s">
        <v>246</v>
      </c>
      <c r="B30" s="151"/>
      <c r="C30" s="151"/>
      <c r="D30" s="37" t="str">
        <f>IF(K30=0,"——",K30/I30*100)</f>
        <v>——</v>
      </c>
      <c r="E30" s="38"/>
      <c r="F30" s="38"/>
      <c r="G30" s="39"/>
      <c r="H30" s="40"/>
      <c r="I30" s="41">
        <f>SUM(I6:I29)-SUMIF(J6:J29,"N/A",I6:I29)</f>
        <v>49</v>
      </c>
      <c r="J30" s="42"/>
      <c r="K30" s="43">
        <f>SUM(K6:K29)</f>
        <v>0</v>
      </c>
      <c r="L30" s="44"/>
    </row>
    <row r="31" spans="1:12" ht="24" customHeight="1">
      <c r="E31" s="48"/>
    </row>
  </sheetData>
  <mergeCells count="21">
    <mergeCell ref="A30:C30"/>
    <mergeCell ref="A19:A21"/>
    <mergeCell ref="B19:B20"/>
    <mergeCell ref="C19:C20"/>
    <mergeCell ref="A22:A29"/>
    <mergeCell ref="B22:B24"/>
    <mergeCell ref="C22:C24"/>
    <mergeCell ref="B25:B27"/>
    <mergeCell ref="C25:C27"/>
    <mergeCell ref="A17:A18"/>
    <mergeCell ref="A1:L1"/>
    <mergeCell ref="A2:L2"/>
    <mergeCell ref="A5:L5"/>
    <mergeCell ref="A6:A9"/>
    <mergeCell ref="B6:B7"/>
    <mergeCell ref="C6:C7"/>
    <mergeCell ref="A10:A16"/>
    <mergeCell ref="B11:B12"/>
    <mergeCell ref="C11:C12"/>
    <mergeCell ref="B13:B14"/>
    <mergeCell ref="C13:C14"/>
  </mergeCells>
  <phoneticPr fontId="18" type="noConversion"/>
  <dataValidations count="2">
    <dataValidation type="list" allowBlank="1" showInputMessage="1" showErrorMessage="1" sqref="J6:J29" xr:uid="{00000000-0002-0000-0200-000000000000}">
      <formula1>"1,1/2,0,N/A"</formula1>
    </dataValidation>
    <dataValidation type="list" allowBlank="1" showInputMessage="1" showErrorMessage="1" sqref="J4" xr:uid="{00000000-0002-0000-0200-000001000000}">
      <formula1>"Pass,Fail"</formula1>
    </dataValidation>
  </dataValidations>
  <pageMargins left="0.70866141732283505" right="0.70866141732283505" top="0.74803149606299202" bottom="0.74803149606299202" header="0.31496062992126" footer="0.31496062992126"/>
  <pageSetup paperSize="9" scale="52" fitToHeight="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46"/>
  <sheetViews>
    <sheetView zoomScale="69" zoomScaleNormal="69" workbookViewId="0">
      <selection sqref="A1:L3"/>
    </sheetView>
  </sheetViews>
  <sheetFormatPr defaultColWidth="9" defaultRowHeight="12"/>
  <cols>
    <col min="1" max="1" width="13" style="83" customWidth="1"/>
    <col min="2" max="2" width="8" style="86" customWidth="1"/>
    <col min="3" max="3" width="31.125" style="85" customWidth="1"/>
    <col min="4" max="4" width="8.875" style="86" customWidth="1"/>
    <col min="5" max="5" width="43.625" style="85" customWidth="1"/>
    <col min="6" max="6" width="26.5" style="87" customWidth="1"/>
    <col min="7" max="7" width="16.5" style="88" customWidth="1"/>
    <col min="8" max="8" width="15.875" style="88" customWidth="1"/>
    <col min="9" max="9" width="10.5" style="88" customWidth="1"/>
    <col min="10" max="10" width="11" style="89" customWidth="1"/>
    <col min="11" max="11" width="10" style="89" customWidth="1"/>
    <col min="12" max="12" width="26.375" style="93" customWidth="1"/>
    <col min="13" max="16384" width="9" style="70"/>
  </cols>
  <sheetData>
    <row r="1" spans="1:12" ht="43.5" customHeight="1">
      <c r="A1" s="181" t="s">
        <v>247</v>
      </c>
      <c r="B1" s="182"/>
      <c r="C1" s="182"/>
      <c r="D1" s="182"/>
      <c r="E1" s="182"/>
      <c r="F1" s="182"/>
      <c r="G1" s="182"/>
      <c r="H1" s="182"/>
      <c r="I1" s="182"/>
      <c r="J1" s="182"/>
      <c r="K1" s="182"/>
      <c r="L1" s="182"/>
    </row>
    <row r="2" spans="1:12" ht="27" customHeight="1">
      <c r="A2" s="183" t="s">
        <v>248</v>
      </c>
      <c r="B2" s="184"/>
      <c r="C2" s="184"/>
      <c r="D2" s="184"/>
      <c r="E2" s="184"/>
      <c r="F2" s="184"/>
      <c r="G2" s="184"/>
      <c r="H2" s="184"/>
      <c r="I2" s="184"/>
      <c r="J2" s="184"/>
      <c r="K2" s="184"/>
      <c r="L2" s="184"/>
    </row>
    <row r="3" spans="1:12" s="94" customFormat="1" ht="18" customHeight="1">
      <c r="A3" s="185" t="s">
        <v>249</v>
      </c>
      <c r="B3" s="185" t="s">
        <v>6</v>
      </c>
      <c r="C3" s="186" t="s">
        <v>250</v>
      </c>
      <c r="D3" s="185" t="s">
        <v>149</v>
      </c>
      <c r="E3" s="186" t="s">
        <v>150</v>
      </c>
      <c r="F3" s="186" t="s">
        <v>251</v>
      </c>
      <c r="G3" s="185" t="s">
        <v>10</v>
      </c>
      <c r="H3" s="185" t="s">
        <v>252</v>
      </c>
      <c r="I3" s="187" t="s">
        <v>2</v>
      </c>
      <c r="J3" s="188" t="s">
        <v>154</v>
      </c>
      <c r="K3" s="185" t="s">
        <v>9</v>
      </c>
      <c r="L3" s="188" t="s">
        <v>93</v>
      </c>
    </row>
    <row r="4" spans="1:12" s="75" customFormat="1" ht="48">
      <c r="A4" s="152" t="s">
        <v>253</v>
      </c>
      <c r="B4" s="153" t="s">
        <v>18</v>
      </c>
      <c r="C4" s="154" t="s">
        <v>254</v>
      </c>
      <c r="D4" s="71" t="s">
        <v>19</v>
      </c>
      <c r="E4" s="72" t="s">
        <v>255</v>
      </c>
      <c r="F4" s="72" t="s">
        <v>256</v>
      </c>
      <c r="G4" s="71" t="s">
        <v>161</v>
      </c>
      <c r="H4" s="71" t="s">
        <v>162</v>
      </c>
      <c r="I4" s="71">
        <v>1</v>
      </c>
      <c r="J4" s="73"/>
      <c r="K4" s="74">
        <f>IFERROR(I4*J4,"N/A")</f>
        <v>0</v>
      </c>
      <c r="L4" s="71"/>
    </row>
    <row r="5" spans="1:12" s="75" customFormat="1" ht="84">
      <c r="A5" s="152"/>
      <c r="B5" s="153"/>
      <c r="C5" s="154"/>
      <c r="D5" s="71" t="s">
        <v>21</v>
      </c>
      <c r="E5" s="124" t="s">
        <v>400</v>
      </c>
      <c r="F5" s="72" t="s">
        <v>257</v>
      </c>
      <c r="G5" s="71" t="s">
        <v>161</v>
      </c>
      <c r="H5" s="71" t="s">
        <v>162</v>
      </c>
      <c r="I5" s="71">
        <v>3</v>
      </c>
      <c r="J5" s="73"/>
      <c r="K5" s="74">
        <f t="shared" ref="K5:K26" si="0">IFERROR(I5*J5,"N/A")</f>
        <v>0</v>
      </c>
      <c r="L5" s="71"/>
    </row>
    <row r="6" spans="1:12" s="75" customFormat="1" ht="72">
      <c r="A6" s="152" t="s">
        <v>258</v>
      </c>
      <c r="B6" s="153" t="s">
        <v>22</v>
      </c>
      <c r="C6" s="154" t="s">
        <v>259</v>
      </c>
      <c r="D6" s="71" t="s">
        <v>23</v>
      </c>
      <c r="E6" s="72" t="s">
        <v>260</v>
      </c>
      <c r="F6" s="72" t="s">
        <v>261</v>
      </c>
      <c r="G6" s="71" t="s">
        <v>20</v>
      </c>
      <c r="H6" s="71" t="s">
        <v>162</v>
      </c>
      <c r="I6" s="71">
        <v>3</v>
      </c>
      <c r="J6" s="73"/>
      <c r="K6" s="74">
        <f t="shared" si="0"/>
        <v>0</v>
      </c>
      <c r="L6" s="71"/>
    </row>
    <row r="7" spans="1:12" s="75" customFormat="1" ht="24">
      <c r="A7" s="152"/>
      <c r="B7" s="153"/>
      <c r="C7" s="154"/>
      <c r="D7" s="71" t="s">
        <v>26</v>
      </c>
      <c r="E7" s="72" t="s">
        <v>262</v>
      </c>
      <c r="F7" s="72" t="s">
        <v>263</v>
      </c>
      <c r="G7" s="71" t="s">
        <v>20</v>
      </c>
      <c r="H7" s="71" t="s">
        <v>162</v>
      </c>
      <c r="I7" s="71">
        <v>2</v>
      </c>
      <c r="J7" s="73"/>
      <c r="K7" s="74">
        <f t="shared" si="0"/>
        <v>0</v>
      </c>
      <c r="L7" s="71"/>
    </row>
    <row r="8" spans="1:12" s="75" customFormat="1" ht="48">
      <c r="A8" s="152"/>
      <c r="B8" s="153" t="s">
        <v>28</v>
      </c>
      <c r="C8" s="72" t="s">
        <v>264</v>
      </c>
      <c r="D8" s="71" t="s">
        <v>29</v>
      </c>
      <c r="E8" s="72" t="s">
        <v>265</v>
      </c>
      <c r="F8" s="72" t="s">
        <v>266</v>
      </c>
      <c r="G8" s="71" t="s">
        <v>20</v>
      </c>
      <c r="H8" s="71" t="s">
        <v>162</v>
      </c>
      <c r="I8" s="71">
        <v>2</v>
      </c>
      <c r="J8" s="73"/>
      <c r="K8" s="74">
        <f t="shared" si="0"/>
        <v>0</v>
      </c>
      <c r="L8" s="71"/>
    </row>
    <row r="9" spans="1:12" s="75" customFormat="1" ht="60">
      <c r="A9" s="152"/>
      <c r="B9" s="153"/>
      <c r="C9" s="72" t="s">
        <v>267</v>
      </c>
      <c r="D9" s="71" t="s">
        <v>30</v>
      </c>
      <c r="E9" s="72" t="s">
        <v>268</v>
      </c>
      <c r="F9" s="72" t="s">
        <v>269</v>
      </c>
      <c r="G9" s="71" t="s">
        <v>20</v>
      </c>
      <c r="H9" s="71" t="s">
        <v>162</v>
      </c>
      <c r="I9" s="71">
        <v>3</v>
      </c>
      <c r="J9" s="73"/>
      <c r="K9" s="74">
        <f t="shared" si="0"/>
        <v>0</v>
      </c>
      <c r="L9" s="71"/>
    </row>
    <row r="10" spans="1:12" s="75" customFormat="1" ht="60">
      <c r="A10" s="152"/>
      <c r="B10" s="153"/>
      <c r="C10" s="72" t="s">
        <v>270</v>
      </c>
      <c r="D10" s="71" t="s">
        <v>32</v>
      </c>
      <c r="E10" s="72" t="s">
        <v>271</v>
      </c>
      <c r="F10" s="72" t="s">
        <v>272</v>
      </c>
      <c r="G10" s="71" t="s">
        <v>20</v>
      </c>
      <c r="H10" s="71" t="s">
        <v>162</v>
      </c>
      <c r="I10" s="71">
        <v>3</v>
      </c>
      <c r="J10" s="73"/>
      <c r="K10" s="74">
        <f t="shared" si="0"/>
        <v>0</v>
      </c>
      <c r="L10" s="71"/>
    </row>
    <row r="11" spans="1:12" s="75" customFormat="1" ht="48">
      <c r="A11" s="152"/>
      <c r="B11" s="153"/>
      <c r="C11" s="72" t="s">
        <v>273</v>
      </c>
      <c r="D11" s="71" t="s">
        <v>33</v>
      </c>
      <c r="E11" s="72" t="s">
        <v>274</v>
      </c>
      <c r="F11" s="72" t="s">
        <v>275</v>
      </c>
      <c r="G11" s="71" t="s">
        <v>20</v>
      </c>
      <c r="H11" s="71" t="s">
        <v>162</v>
      </c>
      <c r="I11" s="71">
        <v>1</v>
      </c>
      <c r="J11" s="73"/>
      <c r="K11" s="74">
        <f t="shared" si="0"/>
        <v>0</v>
      </c>
      <c r="L11" s="71"/>
    </row>
    <row r="12" spans="1:12" s="75" customFormat="1" ht="48">
      <c r="A12" s="152"/>
      <c r="B12" s="76"/>
      <c r="C12" s="72" t="s">
        <v>276</v>
      </c>
      <c r="D12" s="71" t="s">
        <v>34</v>
      </c>
      <c r="E12" s="72" t="s">
        <v>277</v>
      </c>
      <c r="F12" s="72" t="s">
        <v>278</v>
      </c>
      <c r="G12" s="71" t="s">
        <v>20</v>
      </c>
      <c r="H12" s="71" t="s">
        <v>162</v>
      </c>
      <c r="I12" s="71">
        <v>1</v>
      </c>
      <c r="J12" s="73"/>
      <c r="K12" s="74">
        <f t="shared" si="0"/>
        <v>0</v>
      </c>
      <c r="L12" s="71"/>
    </row>
    <row r="13" spans="1:12" s="75" customFormat="1" ht="36">
      <c r="A13" s="152"/>
      <c r="B13" s="76" t="s">
        <v>279</v>
      </c>
      <c r="C13" s="72" t="s">
        <v>280</v>
      </c>
      <c r="D13" s="71" t="s">
        <v>36</v>
      </c>
      <c r="E13" s="72" t="s">
        <v>281</v>
      </c>
      <c r="F13" s="72" t="s">
        <v>282</v>
      </c>
      <c r="G13" s="71" t="s">
        <v>20</v>
      </c>
      <c r="H13" s="71" t="s">
        <v>162</v>
      </c>
      <c r="I13" s="71">
        <v>1</v>
      </c>
      <c r="J13" s="73"/>
      <c r="K13" s="74">
        <f t="shared" si="0"/>
        <v>0</v>
      </c>
      <c r="L13" s="71"/>
    </row>
    <row r="14" spans="1:12" s="75" customFormat="1" ht="36">
      <c r="A14" s="152"/>
      <c r="B14" s="76" t="s">
        <v>283</v>
      </c>
      <c r="C14" s="72" t="s">
        <v>284</v>
      </c>
      <c r="D14" s="71" t="s">
        <v>37</v>
      </c>
      <c r="E14" s="72" t="s">
        <v>285</v>
      </c>
      <c r="F14" s="72" t="s">
        <v>286</v>
      </c>
      <c r="G14" s="71" t="s">
        <v>20</v>
      </c>
      <c r="H14" s="71" t="s">
        <v>162</v>
      </c>
      <c r="I14" s="71">
        <v>3</v>
      </c>
      <c r="J14" s="73"/>
      <c r="K14" s="74">
        <f t="shared" si="0"/>
        <v>0</v>
      </c>
      <c r="L14" s="71"/>
    </row>
    <row r="15" spans="1:12" s="75" customFormat="1" ht="72">
      <c r="A15" s="152"/>
      <c r="B15" s="76" t="s">
        <v>38</v>
      </c>
      <c r="C15" s="72" t="s">
        <v>287</v>
      </c>
      <c r="D15" s="71" t="s">
        <v>39</v>
      </c>
      <c r="E15" s="72" t="s">
        <v>288</v>
      </c>
      <c r="F15" s="72" t="s">
        <v>289</v>
      </c>
      <c r="G15" s="71" t="s">
        <v>20</v>
      </c>
      <c r="H15" s="71" t="s">
        <v>162</v>
      </c>
      <c r="I15" s="71">
        <v>3</v>
      </c>
      <c r="J15" s="73"/>
      <c r="K15" s="74">
        <f t="shared" si="0"/>
        <v>0</v>
      </c>
      <c r="L15" s="71"/>
    </row>
    <row r="16" spans="1:12" s="75" customFormat="1" ht="60">
      <c r="A16" s="71" t="s">
        <v>290</v>
      </c>
      <c r="B16" s="71" t="s">
        <v>291</v>
      </c>
      <c r="C16" s="72" t="s">
        <v>292</v>
      </c>
      <c r="D16" s="71" t="s">
        <v>19</v>
      </c>
      <c r="E16" s="72" t="s">
        <v>293</v>
      </c>
      <c r="F16" s="72" t="s">
        <v>294</v>
      </c>
      <c r="G16" s="71" t="s">
        <v>161</v>
      </c>
      <c r="H16" s="71" t="s">
        <v>162</v>
      </c>
      <c r="I16" s="71">
        <v>3</v>
      </c>
      <c r="J16" s="73"/>
      <c r="K16" s="74">
        <f t="shared" si="0"/>
        <v>0</v>
      </c>
      <c r="L16" s="71"/>
    </row>
    <row r="17" spans="1:12" s="75" customFormat="1" ht="60">
      <c r="A17" s="152" t="s">
        <v>40</v>
      </c>
      <c r="B17" s="152" t="s">
        <v>295</v>
      </c>
      <c r="C17" s="154" t="s">
        <v>296</v>
      </c>
      <c r="D17" s="71" t="s">
        <v>41</v>
      </c>
      <c r="E17" s="124" t="s">
        <v>401</v>
      </c>
      <c r="F17" s="72" t="s">
        <v>297</v>
      </c>
      <c r="G17" s="71" t="s">
        <v>161</v>
      </c>
      <c r="H17" s="71" t="s">
        <v>298</v>
      </c>
      <c r="I17" s="71">
        <v>2</v>
      </c>
      <c r="J17" s="73"/>
      <c r="K17" s="74">
        <f t="shared" si="0"/>
        <v>0</v>
      </c>
      <c r="L17" s="71"/>
    </row>
    <row r="18" spans="1:12" s="75" customFormat="1" ht="48">
      <c r="A18" s="152"/>
      <c r="B18" s="152"/>
      <c r="C18" s="154"/>
      <c r="D18" s="71" t="s">
        <v>42</v>
      </c>
      <c r="E18" s="72" t="s">
        <v>299</v>
      </c>
      <c r="F18" s="72" t="s">
        <v>300</v>
      </c>
      <c r="G18" s="71" t="s">
        <v>161</v>
      </c>
      <c r="H18" s="71" t="s">
        <v>162</v>
      </c>
      <c r="I18" s="71">
        <v>2</v>
      </c>
      <c r="J18" s="73"/>
      <c r="K18" s="74">
        <f t="shared" si="0"/>
        <v>0</v>
      </c>
      <c r="L18" s="71"/>
    </row>
    <row r="19" spans="1:12" s="75" customFormat="1" ht="24">
      <c r="A19" s="152"/>
      <c r="B19" s="152"/>
      <c r="C19" s="154"/>
      <c r="D19" s="71" t="s">
        <v>43</v>
      </c>
      <c r="E19" s="72" t="s">
        <v>301</v>
      </c>
      <c r="F19" s="72" t="s">
        <v>302</v>
      </c>
      <c r="G19" s="71" t="s">
        <v>161</v>
      </c>
      <c r="H19" s="71" t="s">
        <v>162</v>
      </c>
      <c r="I19" s="71">
        <v>2</v>
      </c>
      <c r="J19" s="73"/>
      <c r="K19" s="74">
        <f t="shared" si="0"/>
        <v>0</v>
      </c>
      <c r="L19" s="71"/>
    </row>
    <row r="20" spans="1:12" s="75" customFormat="1" ht="24">
      <c r="A20" s="152"/>
      <c r="B20" s="152"/>
      <c r="C20" s="154"/>
      <c r="D20" s="71" t="s">
        <v>44</v>
      </c>
      <c r="E20" s="72" t="s">
        <v>303</v>
      </c>
      <c r="F20" s="72" t="s">
        <v>304</v>
      </c>
      <c r="G20" s="71" t="s">
        <v>161</v>
      </c>
      <c r="H20" s="71" t="s">
        <v>162</v>
      </c>
      <c r="I20" s="71">
        <v>2</v>
      </c>
      <c r="J20" s="73"/>
      <c r="K20" s="74">
        <f t="shared" si="0"/>
        <v>0</v>
      </c>
      <c r="L20" s="71"/>
    </row>
    <row r="21" spans="1:12" s="75" customFormat="1" ht="36">
      <c r="A21" s="152" t="s">
        <v>305</v>
      </c>
      <c r="B21" s="152" t="s">
        <v>45</v>
      </c>
      <c r="C21" s="154" t="s">
        <v>306</v>
      </c>
      <c r="D21" s="71" t="s">
        <v>46</v>
      </c>
      <c r="E21" s="72" t="s">
        <v>307</v>
      </c>
      <c r="F21" s="72" t="s">
        <v>308</v>
      </c>
      <c r="G21" s="71" t="s">
        <v>20</v>
      </c>
      <c r="H21" s="71" t="s">
        <v>188</v>
      </c>
      <c r="I21" s="71">
        <v>4</v>
      </c>
      <c r="J21" s="73"/>
      <c r="K21" s="74">
        <f t="shared" si="0"/>
        <v>0</v>
      </c>
      <c r="L21" s="71"/>
    </row>
    <row r="22" spans="1:12" s="75" customFormat="1" ht="48">
      <c r="A22" s="152"/>
      <c r="B22" s="152"/>
      <c r="C22" s="154"/>
      <c r="D22" s="71" t="s">
        <v>48</v>
      </c>
      <c r="E22" s="72" t="s">
        <v>309</v>
      </c>
      <c r="F22" s="72" t="s">
        <v>310</v>
      </c>
      <c r="G22" s="71" t="s">
        <v>20</v>
      </c>
      <c r="H22" s="71" t="s">
        <v>188</v>
      </c>
      <c r="I22" s="71">
        <v>5</v>
      </c>
      <c r="J22" s="73"/>
      <c r="K22" s="74">
        <f t="shared" si="0"/>
        <v>0</v>
      </c>
      <c r="L22" s="71"/>
    </row>
    <row r="23" spans="1:12" s="75" customFormat="1" ht="36">
      <c r="A23" s="152"/>
      <c r="B23" s="152"/>
      <c r="C23" s="154"/>
      <c r="D23" s="71" t="s">
        <v>49</v>
      </c>
      <c r="E23" s="72" t="s">
        <v>311</v>
      </c>
      <c r="F23" s="72" t="s">
        <v>312</v>
      </c>
      <c r="G23" s="71" t="s">
        <v>20</v>
      </c>
      <c r="H23" s="71" t="s">
        <v>188</v>
      </c>
      <c r="I23" s="71">
        <v>5</v>
      </c>
      <c r="J23" s="73"/>
      <c r="K23" s="74">
        <f t="shared" si="0"/>
        <v>0</v>
      </c>
      <c r="L23" s="71"/>
    </row>
    <row r="24" spans="1:12" s="75" customFormat="1" ht="36">
      <c r="A24" s="152"/>
      <c r="B24" s="152"/>
      <c r="C24" s="154"/>
      <c r="D24" s="71" t="s">
        <v>50</v>
      </c>
      <c r="E24" s="72" t="s">
        <v>313</v>
      </c>
      <c r="F24" s="72" t="s">
        <v>51</v>
      </c>
      <c r="G24" s="71" t="s">
        <v>20</v>
      </c>
      <c r="H24" s="71" t="s">
        <v>188</v>
      </c>
      <c r="I24" s="71">
        <v>5</v>
      </c>
      <c r="J24" s="73"/>
      <c r="K24" s="74">
        <f t="shared" si="0"/>
        <v>0</v>
      </c>
      <c r="L24" s="71"/>
    </row>
    <row r="25" spans="1:12" s="75" customFormat="1" ht="14.25">
      <c r="A25" s="152"/>
      <c r="B25" s="152"/>
      <c r="C25" s="154"/>
      <c r="D25" s="71" t="s">
        <v>52</v>
      </c>
      <c r="E25" s="72" t="s">
        <v>314</v>
      </c>
      <c r="F25" s="72" t="s">
        <v>315</v>
      </c>
      <c r="G25" s="71" t="s">
        <v>20</v>
      </c>
      <c r="H25" s="71" t="s">
        <v>188</v>
      </c>
      <c r="I25" s="71">
        <v>2</v>
      </c>
      <c r="J25" s="73"/>
      <c r="K25" s="74">
        <f t="shared" si="0"/>
        <v>0</v>
      </c>
      <c r="L25" s="71"/>
    </row>
    <row r="26" spans="1:12" s="75" customFormat="1" ht="60">
      <c r="A26" s="152"/>
      <c r="B26" s="71" t="s">
        <v>53</v>
      </c>
      <c r="C26" s="72" t="s">
        <v>316</v>
      </c>
      <c r="D26" s="71" t="s">
        <v>54</v>
      </c>
      <c r="E26" s="72" t="s">
        <v>317</v>
      </c>
      <c r="F26" s="72" t="s">
        <v>318</v>
      </c>
      <c r="G26" s="71" t="s">
        <v>20</v>
      </c>
      <c r="H26" s="71" t="s">
        <v>162</v>
      </c>
      <c r="I26" s="71">
        <v>2</v>
      </c>
      <c r="J26" s="73"/>
      <c r="K26" s="74">
        <f t="shared" si="0"/>
        <v>0</v>
      </c>
      <c r="L26" s="71"/>
    </row>
    <row r="27" spans="1:12" s="75" customFormat="1" ht="29.25" customHeight="1">
      <c r="A27" s="155" t="s">
        <v>319</v>
      </c>
      <c r="B27" s="155"/>
      <c r="C27" s="155"/>
      <c r="D27" s="77" t="str">
        <f>IF(K27=0,"——",K27/I27*100)</f>
        <v>——</v>
      </c>
      <c r="E27" s="78"/>
      <c r="F27" s="78"/>
      <c r="G27" s="79"/>
      <c r="H27" s="79"/>
      <c r="I27" s="80">
        <f>SUM(I4:I26)-SUMIF(J4:J26,"N/A",I4:I26)</f>
        <v>60</v>
      </c>
      <c r="J27" s="81"/>
      <c r="K27" s="82">
        <f>SUM(K4:K26)</f>
        <v>0</v>
      </c>
      <c r="L27" s="81"/>
    </row>
    <row r="28" spans="1:12">
      <c r="B28" s="84"/>
      <c r="L28" s="90"/>
    </row>
    <row r="29" spans="1:12">
      <c r="B29" s="84"/>
      <c r="L29" s="90"/>
    </row>
    <row r="30" spans="1:12">
      <c r="L30" s="90"/>
    </row>
    <row r="31" spans="1:12">
      <c r="L31" s="90"/>
    </row>
    <row r="32" spans="1:12">
      <c r="L32" s="90"/>
    </row>
    <row r="33" spans="2:12">
      <c r="L33" s="90"/>
    </row>
    <row r="34" spans="2:12">
      <c r="L34" s="90"/>
    </row>
    <row r="35" spans="2:12">
      <c r="L35" s="90"/>
    </row>
    <row r="36" spans="2:12">
      <c r="L36" s="90"/>
    </row>
    <row r="37" spans="2:12">
      <c r="L37" s="90"/>
    </row>
    <row r="38" spans="2:12">
      <c r="L38" s="90"/>
    </row>
    <row r="39" spans="2:12">
      <c r="L39" s="90"/>
    </row>
    <row r="40" spans="2:12">
      <c r="L40" s="90"/>
    </row>
    <row r="41" spans="2:12">
      <c r="L41" s="90"/>
    </row>
    <row r="42" spans="2:12">
      <c r="L42" s="90"/>
    </row>
    <row r="43" spans="2:12">
      <c r="L43" s="90"/>
    </row>
    <row r="44" spans="2:12">
      <c r="L44" s="90"/>
    </row>
    <row r="45" spans="2:12">
      <c r="B45" s="70"/>
      <c r="C45" s="91"/>
      <c r="D45" s="70"/>
      <c r="E45" s="91"/>
      <c r="F45" s="91"/>
      <c r="G45" s="70"/>
      <c r="H45" s="70"/>
      <c r="I45" s="92"/>
      <c r="J45" s="70"/>
      <c r="K45" s="70"/>
      <c r="L45" s="90"/>
    </row>
    <row r="46" spans="2:12">
      <c r="B46" s="70"/>
      <c r="C46" s="91"/>
      <c r="D46" s="70"/>
      <c r="E46" s="91"/>
      <c r="F46" s="91"/>
      <c r="G46" s="70"/>
      <c r="H46" s="70"/>
      <c r="I46" s="92"/>
      <c r="J46" s="70"/>
      <c r="K46" s="70"/>
      <c r="L46" s="90"/>
    </row>
  </sheetData>
  <mergeCells count="16">
    <mergeCell ref="A27:C27"/>
    <mergeCell ref="A17:A20"/>
    <mergeCell ref="B17:B20"/>
    <mergeCell ref="C17:C20"/>
    <mergeCell ref="A21:A26"/>
    <mergeCell ref="B21:B25"/>
    <mergeCell ref="C21:C25"/>
    <mergeCell ref="A6:A15"/>
    <mergeCell ref="B6:B7"/>
    <mergeCell ref="C6:C7"/>
    <mergeCell ref="B8:B11"/>
    <mergeCell ref="A1:L1"/>
    <mergeCell ref="A2:L2"/>
    <mergeCell ref="A4:A5"/>
    <mergeCell ref="B4:B5"/>
    <mergeCell ref="C4:C5"/>
  </mergeCells>
  <phoneticPr fontId="18" type="noConversion"/>
  <dataValidations count="1">
    <dataValidation type="list" allowBlank="1" showInputMessage="1" showErrorMessage="1" sqref="J4:J26" xr:uid="{00000000-0002-0000-0300-000000000000}">
      <formula1>"1,1/2,0,N/A"</formula1>
    </dataValidation>
  </dataValidations>
  <pageMargins left="0.70866141732283505" right="0.70866141732283505" top="0.74803149606299202" bottom="0.74803149606299202" header="0.31496062992126" footer="0.31496062992126"/>
  <pageSetup paperSize="9" scale="56" fitToHeight="4" orientation="portrait" r:id="rId1"/>
  <headerFooter>
    <oddHeader>&amp;C&amp;F</oddHeader>
    <oddFooter>&amp;C第 &amp;P 页，共 &amp;N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0"/>
  <sheetViews>
    <sheetView zoomScale="85" zoomScaleNormal="85" workbookViewId="0">
      <selection activeCell="E9" sqref="E9"/>
    </sheetView>
  </sheetViews>
  <sheetFormatPr defaultColWidth="9" defaultRowHeight="12.75"/>
  <cols>
    <col min="1" max="1" width="8.875" style="54" customWidth="1"/>
    <col min="2" max="2" width="10.5" style="54" customWidth="1"/>
    <col min="3" max="3" width="51.375" style="54" customWidth="1"/>
    <col min="4" max="4" width="35.875" style="54" customWidth="1"/>
    <col min="5" max="5" width="18.625" style="54" customWidth="1"/>
    <col min="6" max="6" width="14.625" style="54" customWidth="1"/>
    <col min="7" max="7" width="15.625" style="54" customWidth="1"/>
    <col min="8" max="8" width="14.625" style="54" customWidth="1"/>
    <col min="9" max="16384" width="9" style="54"/>
  </cols>
  <sheetData>
    <row r="1" spans="1:8" s="53" customFormat="1" ht="33.6" customHeight="1" thickBot="1">
      <c r="A1" s="189" t="s">
        <v>321</v>
      </c>
      <c r="B1" s="190"/>
      <c r="C1" s="190"/>
      <c r="D1" s="190"/>
      <c r="E1" s="190"/>
      <c r="F1" s="190"/>
      <c r="G1" s="190"/>
      <c r="H1" s="190"/>
    </row>
    <row r="2" spans="1:8" s="53" customFormat="1" ht="18.95" customHeight="1">
      <c r="A2" s="191" t="s">
        <v>27</v>
      </c>
      <c r="B2" s="192"/>
      <c r="C2" s="192"/>
      <c r="D2" s="192"/>
      <c r="E2" s="192"/>
      <c r="F2" s="192"/>
      <c r="G2" s="192"/>
      <c r="H2" s="193"/>
    </row>
    <row r="3" spans="1:8" s="55" customFormat="1" ht="12">
      <c r="A3" s="194" t="s">
        <v>47</v>
      </c>
      <c r="B3" s="195"/>
      <c r="C3" s="196" t="s">
        <v>24</v>
      </c>
      <c r="D3" s="197" t="s">
        <v>320</v>
      </c>
      <c r="E3" s="198"/>
      <c r="F3" s="198"/>
      <c r="G3" s="198"/>
      <c r="H3" s="199"/>
    </row>
    <row r="4" spans="1:8" s="56" customFormat="1" ht="25.5">
      <c r="A4" s="200" t="s">
        <v>322</v>
      </c>
      <c r="B4" s="201" t="s">
        <v>323</v>
      </c>
      <c r="C4" s="202" t="s">
        <v>324</v>
      </c>
      <c r="D4" s="202" t="s">
        <v>325</v>
      </c>
      <c r="E4" s="203" t="s">
        <v>326</v>
      </c>
      <c r="F4" s="204" t="s">
        <v>388</v>
      </c>
      <c r="G4" s="203" t="s">
        <v>9</v>
      </c>
      <c r="H4" s="205" t="s">
        <v>327</v>
      </c>
    </row>
    <row r="5" spans="1:8" s="95" customFormat="1" ht="36">
      <c r="A5" s="156" t="s">
        <v>35</v>
      </c>
      <c r="B5" s="57" t="s">
        <v>31</v>
      </c>
      <c r="C5" s="62" t="s">
        <v>341</v>
      </c>
      <c r="D5" s="63" t="s">
        <v>25</v>
      </c>
      <c r="E5" s="58" t="s">
        <v>92</v>
      </c>
      <c r="F5" s="59"/>
      <c r="G5" s="60" t="s">
        <v>14</v>
      </c>
      <c r="H5" s="61"/>
    </row>
    <row r="6" spans="1:8" s="95" customFormat="1" ht="24">
      <c r="A6" s="156"/>
      <c r="B6" s="57" t="s">
        <v>17</v>
      </c>
      <c r="C6" s="62" t="s">
        <v>3</v>
      </c>
      <c r="D6" s="63" t="s">
        <v>342</v>
      </c>
      <c r="E6" s="58" t="s">
        <v>92</v>
      </c>
      <c r="F6" s="59"/>
      <c r="G6" s="60" t="s">
        <v>14</v>
      </c>
      <c r="H6" s="61"/>
    </row>
    <row r="7" spans="1:8" s="95" customFormat="1" ht="24">
      <c r="A7" s="156"/>
      <c r="B7" s="57" t="s">
        <v>16</v>
      </c>
      <c r="C7" s="62" t="s">
        <v>343</v>
      </c>
      <c r="D7" s="63" t="s">
        <v>344</v>
      </c>
      <c r="E7" s="58" t="s">
        <v>92</v>
      </c>
      <c r="F7" s="59"/>
      <c r="G7" s="60" t="s">
        <v>14</v>
      </c>
      <c r="H7" s="61"/>
    </row>
    <row r="8" spans="1:8" s="95" customFormat="1" ht="48">
      <c r="A8" s="156"/>
      <c r="B8" s="57" t="s">
        <v>56</v>
      </c>
      <c r="C8" s="62" t="s">
        <v>15</v>
      </c>
      <c r="D8" s="63" t="s">
        <v>402</v>
      </c>
      <c r="E8" s="58" t="s">
        <v>91</v>
      </c>
      <c r="F8" s="59"/>
      <c r="G8" s="60" t="s">
        <v>14</v>
      </c>
      <c r="H8" s="61"/>
    </row>
    <row r="9" spans="1:8" s="95" customFormat="1" ht="26.1" customHeight="1">
      <c r="A9" s="156" t="s">
        <v>1</v>
      </c>
      <c r="B9" s="57" t="s">
        <v>57</v>
      </c>
      <c r="C9" s="63" t="s">
        <v>345</v>
      </c>
      <c r="D9" s="64" t="s">
        <v>346</v>
      </c>
      <c r="E9" s="58" t="s">
        <v>92</v>
      </c>
      <c r="F9" s="59"/>
      <c r="G9" s="60" t="s">
        <v>14</v>
      </c>
      <c r="H9" s="61"/>
    </row>
    <row r="10" spans="1:8" s="95" customFormat="1" ht="24">
      <c r="A10" s="156"/>
      <c r="B10" s="57" t="s">
        <v>70</v>
      </c>
      <c r="C10" s="63" t="s">
        <v>347</v>
      </c>
      <c r="D10" s="64" t="s">
        <v>348</v>
      </c>
      <c r="E10" s="58" t="s">
        <v>92</v>
      </c>
      <c r="F10" s="59"/>
      <c r="G10" s="60" t="s">
        <v>14</v>
      </c>
      <c r="H10" s="61"/>
    </row>
    <row r="11" spans="1:8" s="95" customFormat="1" ht="48">
      <c r="A11" s="156"/>
      <c r="B11" s="57" t="s">
        <v>80</v>
      </c>
      <c r="C11" s="65" t="s">
        <v>349</v>
      </c>
      <c r="D11" s="63" t="s">
        <v>350</v>
      </c>
      <c r="E11" s="58" t="s">
        <v>92</v>
      </c>
      <c r="F11" s="59"/>
      <c r="G11" s="60" t="s">
        <v>14</v>
      </c>
      <c r="H11" s="61"/>
    </row>
    <row r="12" spans="1:8" s="95" customFormat="1" ht="24">
      <c r="A12" s="156"/>
      <c r="B12" s="57" t="s">
        <v>94</v>
      </c>
      <c r="C12" s="66" t="s">
        <v>351</v>
      </c>
      <c r="D12" s="64" t="s">
        <v>352</v>
      </c>
      <c r="E12" s="58" t="s">
        <v>92</v>
      </c>
      <c r="F12" s="59"/>
      <c r="G12" s="60" t="s">
        <v>14</v>
      </c>
      <c r="H12" s="61"/>
    </row>
    <row r="13" spans="1:8" s="95" customFormat="1" ht="24">
      <c r="A13" s="156"/>
      <c r="B13" s="57" t="s">
        <v>58</v>
      </c>
      <c r="C13" s="66" t="s">
        <v>353</v>
      </c>
      <c r="D13" s="64" t="s">
        <v>354</v>
      </c>
      <c r="E13" s="58" t="s">
        <v>92</v>
      </c>
      <c r="F13" s="59"/>
      <c r="G13" s="60" t="s">
        <v>14</v>
      </c>
      <c r="H13" s="61"/>
    </row>
    <row r="14" spans="1:8" s="95" customFormat="1" ht="24">
      <c r="A14" s="156"/>
      <c r="B14" s="57" t="s">
        <v>59</v>
      </c>
      <c r="C14" s="66" t="s">
        <v>95</v>
      </c>
      <c r="D14" s="64" t="s">
        <v>355</v>
      </c>
      <c r="E14" s="58" t="s">
        <v>92</v>
      </c>
      <c r="F14" s="59"/>
      <c r="G14" s="60" t="s">
        <v>14</v>
      </c>
      <c r="H14" s="61"/>
    </row>
    <row r="15" spans="1:8" s="95" customFormat="1" ht="48">
      <c r="A15" s="156" t="s">
        <v>96</v>
      </c>
      <c r="B15" s="57" t="s">
        <v>97</v>
      </c>
      <c r="C15" s="62" t="s">
        <v>356</v>
      </c>
      <c r="D15" s="67" t="s">
        <v>98</v>
      </c>
      <c r="E15" s="58" t="s">
        <v>92</v>
      </c>
      <c r="F15" s="59"/>
      <c r="G15" s="60" t="s">
        <v>14</v>
      </c>
      <c r="H15" s="61"/>
    </row>
    <row r="16" spans="1:8" s="95" customFormat="1" ht="216">
      <c r="A16" s="156"/>
      <c r="B16" s="57" t="s">
        <v>99</v>
      </c>
      <c r="C16" s="63" t="s">
        <v>357</v>
      </c>
      <c r="D16" s="63" t="s">
        <v>358</v>
      </c>
      <c r="E16" s="58" t="s">
        <v>92</v>
      </c>
      <c r="F16" s="59"/>
      <c r="G16" s="60" t="s">
        <v>14</v>
      </c>
      <c r="H16" s="61"/>
    </row>
    <row r="17" spans="1:8" s="95" customFormat="1" ht="48">
      <c r="A17" s="156"/>
      <c r="B17" s="57" t="s">
        <v>100</v>
      </c>
      <c r="C17" s="63" t="s">
        <v>359</v>
      </c>
      <c r="D17" s="63" t="s">
        <v>360</v>
      </c>
      <c r="E17" s="58" t="s">
        <v>91</v>
      </c>
      <c r="F17" s="59"/>
      <c r="G17" s="60" t="s">
        <v>14</v>
      </c>
      <c r="H17" s="61"/>
    </row>
    <row r="18" spans="1:8" s="95" customFormat="1" ht="20.100000000000001" customHeight="1">
      <c r="A18" s="157" t="s">
        <v>101</v>
      </c>
      <c r="B18" s="158"/>
      <c r="C18" s="158"/>
      <c r="D18" s="158"/>
      <c r="E18" s="68" t="s">
        <v>102</v>
      </c>
      <c r="F18" s="59"/>
      <c r="G18" s="60" t="s">
        <v>14</v>
      </c>
      <c r="H18" s="61"/>
    </row>
    <row r="19" spans="1:8" s="96" customFormat="1" ht="12">
      <c r="A19" s="159" t="s">
        <v>362</v>
      </c>
      <c r="B19" s="160"/>
      <c r="C19" s="160"/>
      <c r="D19" s="160"/>
      <c r="E19" s="160"/>
      <c r="F19" s="160"/>
      <c r="G19" s="160"/>
      <c r="H19" s="161"/>
    </row>
    <row r="20" spans="1:8" s="96" customFormat="1" ht="25.5">
      <c r="A20" s="97" t="s">
        <v>103</v>
      </c>
      <c r="B20" s="97" t="s">
        <v>371</v>
      </c>
      <c r="C20" s="97" t="s">
        <v>328</v>
      </c>
      <c r="D20" s="97" t="s">
        <v>104</v>
      </c>
      <c r="E20" s="97" t="s">
        <v>372</v>
      </c>
      <c r="F20" s="97" t="s">
        <v>329</v>
      </c>
      <c r="G20" s="98" t="s">
        <v>330</v>
      </c>
      <c r="H20" s="99" t="s">
        <v>331</v>
      </c>
    </row>
    <row r="21" spans="1:8" s="102" customFormat="1" ht="63.75">
      <c r="A21" s="162" t="s">
        <v>332</v>
      </c>
      <c r="B21" s="114" t="s">
        <v>373</v>
      </c>
      <c r="C21" s="115" t="s">
        <v>374</v>
      </c>
      <c r="D21" s="115" t="s">
        <v>375</v>
      </c>
      <c r="E21" s="112" t="s">
        <v>0</v>
      </c>
      <c r="F21" s="69"/>
      <c r="G21" s="100"/>
      <c r="H21" s="101"/>
    </row>
    <row r="22" spans="1:8" s="102" customFormat="1" ht="51">
      <c r="A22" s="162"/>
      <c r="B22" s="122" t="s">
        <v>376</v>
      </c>
      <c r="C22" s="115" t="s">
        <v>333</v>
      </c>
      <c r="D22" s="116"/>
      <c r="E22" s="112" t="s">
        <v>91</v>
      </c>
      <c r="F22" s="69"/>
      <c r="G22" s="100"/>
      <c r="H22" s="101"/>
    </row>
    <row r="23" spans="1:8" s="102" customFormat="1" ht="63.75">
      <c r="A23" s="162"/>
      <c r="B23" s="122" t="s">
        <v>334</v>
      </c>
      <c r="C23" s="115" t="s">
        <v>377</v>
      </c>
      <c r="D23" s="115" t="s">
        <v>335</v>
      </c>
      <c r="E23" s="112" t="s">
        <v>0</v>
      </c>
      <c r="F23" s="69"/>
      <c r="G23" s="100"/>
      <c r="H23" s="101"/>
    </row>
    <row r="24" spans="1:8" s="102" customFormat="1" ht="25.5">
      <c r="A24" s="162"/>
      <c r="B24" s="163" t="s">
        <v>378</v>
      </c>
      <c r="C24" s="115" t="s">
        <v>379</v>
      </c>
      <c r="D24" s="116"/>
      <c r="E24" s="112" t="s">
        <v>90</v>
      </c>
      <c r="F24" s="69"/>
      <c r="G24" s="100"/>
      <c r="H24" s="101"/>
    </row>
    <row r="25" spans="1:8" s="102" customFormat="1">
      <c r="A25" s="162"/>
      <c r="B25" s="164"/>
      <c r="C25" s="115" t="s">
        <v>336</v>
      </c>
      <c r="D25" s="116"/>
      <c r="E25" s="112" t="s">
        <v>91</v>
      </c>
      <c r="F25" s="69"/>
      <c r="G25" s="100"/>
      <c r="H25" s="101"/>
    </row>
    <row r="26" spans="1:8" s="102" customFormat="1" ht="38.25">
      <c r="A26" s="162"/>
      <c r="B26" s="117" t="s">
        <v>380</v>
      </c>
      <c r="C26" s="118" t="s">
        <v>403</v>
      </c>
      <c r="D26" s="118"/>
      <c r="E26" s="112" t="s">
        <v>0</v>
      </c>
      <c r="F26" s="103"/>
      <c r="G26" s="100"/>
      <c r="H26" s="101"/>
    </row>
    <row r="27" spans="1:8" s="102" customFormat="1" ht="51">
      <c r="A27" s="104" t="s">
        <v>337</v>
      </c>
      <c r="B27" s="117" t="s">
        <v>338</v>
      </c>
      <c r="C27" s="118" t="s">
        <v>381</v>
      </c>
      <c r="D27" s="119" t="s">
        <v>404</v>
      </c>
      <c r="E27" s="112" t="s">
        <v>0</v>
      </c>
      <c r="F27" s="103"/>
      <c r="G27" s="100"/>
      <c r="H27" s="101"/>
    </row>
    <row r="28" spans="1:8" s="102" customFormat="1" ht="102">
      <c r="A28" s="105" t="s">
        <v>339</v>
      </c>
      <c r="B28" s="114" t="s">
        <v>382</v>
      </c>
      <c r="C28" s="115" t="s">
        <v>383</v>
      </c>
      <c r="D28" s="115" t="s">
        <v>384</v>
      </c>
      <c r="E28" s="112" t="s">
        <v>105</v>
      </c>
      <c r="F28" s="106"/>
      <c r="G28" s="100"/>
      <c r="H28" s="101"/>
    </row>
    <row r="29" spans="1:8" s="102" customFormat="1" ht="128.25" thickBot="1">
      <c r="A29" s="107" t="s">
        <v>361</v>
      </c>
      <c r="B29" s="120" t="s">
        <v>340</v>
      </c>
      <c r="C29" s="121" t="s">
        <v>385</v>
      </c>
      <c r="D29" s="121" t="s">
        <v>386</v>
      </c>
      <c r="E29" s="113" t="s">
        <v>89</v>
      </c>
      <c r="F29" s="108"/>
      <c r="G29" s="108"/>
      <c r="H29" s="109"/>
    </row>
    <row r="30" spans="1:8" s="110" customFormat="1" ht="12"/>
  </sheetData>
  <mergeCells count="11">
    <mergeCell ref="A9:A14"/>
    <mergeCell ref="A1:H1"/>
    <mergeCell ref="A2:H2"/>
    <mergeCell ref="A3:B3"/>
    <mergeCell ref="D3:H3"/>
    <mergeCell ref="A5:A8"/>
    <mergeCell ref="A15:A17"/>
    <mergeCell ref="A18:D18"/>
    <mergeCell ref="A19:H19"/>
    <mergeCell ref="A21:A26"/>
    <mergeCell ref="B24:B25"/>
  </mergeCells>
  <phoneticPr fontId="18" type="noConversion"/>
  <dataValidations count="1">
    <dataValidation type="list" allowBlank="1" showInputMessage="1" showErrorMessage="1" sqref="F5:F18" xr:uid="{703BC833-6EEA-3543-B1CF-2B9D50DB748E}">
      <formula1>"1,1/2,0,N/A"</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0. Review report</vt:lpstr>
      <vt:lpstr>1. Finance</vt:lpstr>
      <vt:lpstr>2. Quality Management System</vt:lpstr>
      <vt:lpstr>3.CSR&amp;EHS</vt:lpstr>
      <vt:lpstr>OSP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Teleworx</dc:creator>
  <cp:keywords/>
  <dc:description/>
  <cp:lastModifiedBy>emmanuel quetzalcoatl duarte reynoso</cp:lastModifiedBy>
  <cp:lastPrinted>2012-07-11T07:01:01Z</cp:lastPrinted>
  <dcterms:created xsi:type="dcterms:W3CDTF">1996-12-17T01:32:42Z</dcterms:created>
  <dcterms:modified xsi:type="dcterms:W3CDTF">2020-07-26T18:28:39Z</dcterms:modified>
  <cp:category/>
</cp:coreProperties>
</file>