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_var\Dropbox\"/>
    </mc:Choice>
  </mc:AlternateContent>
  <xr:revisionPtr revIDLastSave="0" documentId="13_ncr:1_{A5087E7A-251A-4762-9B80-C3D0A098A67E}" xr6:coauthVersionLast="45" xr6:coauthVersionMax="45" xr10:uidLastSave="{00000000-0000-0000-0000-000000000000}"/>
  <bookViews>
    <workbookView xWindow="-120" yWindow="480" windowWidth="242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2" i="1" l="1"/>
  <c r="O50" i="1"/>
  <c r="Q50" i="1"/>
  <c r="P50" i="1"/>
  <c r="P54" i="1"/>
  <c r="P52" i="1"/>
  <c r="O54" i="1"/>
  <c r="P53" i="1"/>
  <c r="P51" i="1"/>
  <c r="F70" i="1"/>
  <c r="F68" i="1"/>
  <c r="F66" i="1"/>
  <c r="F64" i="1"/>
  <c r="F62" i="1"/>
  <c r="B70" i="1"/>
  <c r="B68" i="1"/>
  <c r="B66" i="1"/>
  <c r="B64" i="1"/>
  <c r="B62" i="1"/>
  <c r="B49" i="1"/>
  <c r="B47" i="1"/>
  <c r="B45" i="1"/>
  <c r="B43" i="1"/>
  <c r="B41" i="1"/>
  <c r="O51" i="1" l="1"/>
  <c r="Q51" i="1"/>
  <c r="D64" i="1" s="1"/>
  <c r="Q53" i="1" l="1"/>
  <c r="D68" i="1" s="1"/>
  <c r="O53" i="1"/>
  <c r="Q52" i="1" l="1"/>
  <c r="D66" i="1" s="1"/>
  <c r="Q54" i="1"/>
  <c r="D70" i="1" s="1"/>
  <c r="O52" i="1"/>
  <c r="D73" i="1" l="1"/>
</calcChain>
</file>

<file path=xl/sharedStrings.xml><?xml version="1.0" encoding="utf-8"?>
<sst xmlns="http://schemas.openxmlformats.org/spreadsheetml/2006/main" count="45" uniqueCount="39">
  <si>
    <t>Option 1</t>
  </si>
  <si>
    <t>Option 2</t>
  </si>
  <si>
    <t>Option 3</t>
  </si>
  <si>
    <t>Option 4</t>
  </si>
  <si>
    <t>Option 5</t>
  </si>
  <si>
    <t>Normal planning of capacity augment</t>
  </si>
  <si>
    <t>Augment triggered by a sudden rise in the KPIs (not only at busy hour)</t>
  </si>
  <si>
    <t>Augment with tight budget</t>
  </si>
  <si>
    <t>Insertion of a new service which will demand a high resource usage</t>
  </si>
  <si>
    <t>a</t>
  </si>
  <si>
    <t>b</t>
  </si>
  <si>
    <t>c</t>
  </si>
  <si>
    <t>Scenario #</t>
  </si>
  <si>
    <t>Scenario Description</t>
  </si>
  <si>
    <t>Capacity Assessmente Widget</t>
  </si>
  <si>
    <t>This widget allows the operator to assess all possible capacity augments and select the most effective one.
Details about the concepts considered in this widget are explained in section 2.3.3.1 of the Capacity Planning Module</t>
  </si>
  <si>
    <t>Instructions</t>
  </si>
  <si>
    <t>Augment option 1</t>
  </si>
  <si>
    <t>Augment option 2</t>
  </si>
  <si>
    <t>Augment option 3</t>
  </si>
  <si>
    <t>Augment option 4</t>
  </si>
  <si>
    <t>Augment option 5</t>
  </si>
  <si>
    <t>Cycle time</t>
  </si>
  <si>
    <t>Augment cost</t>
  </si>
  <si>
    <t>Capacity afte the augment</t>
  </si>
  <si>
    <t>Select priority scenario</t>
  </si>
  <si>
    <t>Capacity Augments Assessment</t>
  </si>
  <si>
    <t>Capacity Augments options data</t>
  </si>
  <si>
    <t>Capacity Augments options</t>
  </si>
  <si>
    <t>Capacity Augment Option</t>
  </si>
  <si>
    <t>Recommended Capacity Augment</t>
  </si>
  <si>
    <t>Rank</t>
  </si>
  <si>
    <t>AUG1</t>
  </si>
  <si>
    <t>AUG2</t>
  </si>
  <si>
    <t>AUG3</t>
  </si>
  <si>
    <t>AUG4</t>
  </si>
  <si>
    <t>AUG5</t>
  </si>
  <si>
    <t>Original capacity</t>
  </si>
  <si>
    <t>1.- In the "Capacity Augments options" section, name all possible Capacity Augments available.
2.- In the "Capacity Augments options data" section, fill the required information.
3.- In the "Capacity Augments assessment" section, select the scenario for the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</si>
</sst>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7" x14ac:knownFonts="1">
    <font>
      <sz val="11"/>
      <color theme="1"/>
      <name val="Calibri"/>
      <family val="2"/>
      <scheme val="minor"/>
    </font>
    <font>
      <b/>
      <sz val="11"/>
      <color theme="1"/>
      <name val="Calibri"/>
      <family val="2"/>
      <scheme val="minor"/>
    </font>
    <font>
      <sz val="8"/>
      <name val="Calibri"/>
      <family val="2"/>
      <scheme val="minor"/>
    </font>
    <font>
      <sz val="11"/>
      <color rgb="FFFFFFFF"/>
      <name val="Calibri"/>
      <family val="2"/>
      <scheme val="minor"/>
    </font>
    <font>
      <sz val="11"/>
      <color rgb="FF000000"/>
      <name val="Calibri"/>
      <family val="2"/>
      <scheme val="minor"/>
    </font>
    <font>
      <sz val="11"/>
      <color theme="0"/>
      <name val="Calibri"/>
      <family val="2"/>
      <scheme val="minor"/>
    </font>
    <font>
      <b/>
      <sz val="16"/>
      <color theme="1"/>
      <name val="Calibri"/>
      <family val="2"/>
      <scheme val="minor"/>
    </font>
  </fonts>
  <fills count="7">
    <fill>
      <patternFill patternType="none"/>
    </fill>
    <fill>
      <patternFill patternType="gray125"/>
    </fill>
    <fill>
      <patternFill patternType="solid">
        <fgColor rgb="FF1F4E79"/>
        <bgColor indexed="64"/>
      </patternFill>
    </fill>
    <fill>
      <patternFill patternType="solid">
        <fgColor theme="0"/>
        <bgColor indexed="64"/>
      </patternFill>
    </fill>
    <fill>
      <patternFill patternType="solid">
        <fgColor rgb="FFFFC000"/>
        <bgColor indexed="64"/>
      </patternFill>
    </fill>
    <fill>
      <patternFill patternType="solid">
        <fgColor rgb="FF002060"/>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vertical="center"/>
    </xf>
    <xf numFmtId="0" fontId="3"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1" fillId="0" borderId="0" xfId="0" applyFont="1" applyAlignment="1">
      <alignment horizontal="center" vertical="center"/>
    </xf>
    <xf numFmtId="2" fontId="0" fillId="4" borderId="4" xfId="0" applyNumberFormat="1" applyFill="1" applyBorder="1" applyAlignment="1">
      <alignment horizontal="center" vertical="center"/>
    </xf>
    <xf numFmtId="0" fontId="0" fillId="0" borderId="0" xfId="0"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vertical="center" wrapText="1"/>
    </xf>
    <xf numFmtId="0" fontId="5" fillId="5" borderId="0" xfId="0" applyFont="1" applyFill="1" applyBorder="1" applyAlignment="1">
      <alignment horizontal="center" vertical="center"/>
    </xf>
    <xf numFmtId="0" fontId="0" fillId="0" borderId="0" xfId="0" applyBorder="1" applyAlignment="1">
      <alignment vertical="center" wrapText="1"/>
    </xf>
    <xf numFmtId="0" fontId="5" fillId="5" borderId="17"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11" xfId="0"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12" xfId="0" applyBorder="1" applyAlignment="1">
      <alignment horizontal="center"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0" fillId="0" borderId="13"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6" borderId="1" xfId="0" applyFill="1" applyBorder="1" applyAlignment="1">
      <alignment horizontal="center" vertical="center" wrapText="1"/>
    </xf>
    <xf numFmtId="0" fontId="0" fillId="3" borderId="0" xfId="0" applyFill="1" applyBorder="1" applyAlignment="1">
      <alignment horizontal="center" vertical="center"/>
    </xf>
    <xf numFmtId="0" fontId="0" fillId="0" borderId="0" xfId="0" applyBorder="1" applyAlignment="1">
      <alignment horizontal="center" vertical="center"/>
    </xf>
    <xf numFmtId="0" fontId="4" fillId="0" borderId="0" xfId="0" applyFont="1"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left" vertical="center" wrapText="1"/>
    </xf>
    <xf numFmtId="0" fontId="6" fillId="0" borderId="19"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Font="1" applyFill="1" applyBorder="1" applyAlignment="1">
      <alignment horizontal="center"/>
    </xf>
    <xf numFmtId="0" fontId="0" fillId="0" borderId="0" xfId="0" applyBorder="1" applyAlignment="1">
      <alignment horizontal="center" wrapText="1"/>
    </xf>
    <xf numFmtId="0" fontId="0" fillId="6" borderId="1" xfId="0" applyFill="1" applyBorder="1" applyAlignment="1">
      <alignment horizontal="center"/>
    </xf>
    <xf numFmtId="0" fontId="0" fillId="0" borderId="0" xfId="0" applyAlignment="1">
      <alignment horizontal="center"/>
    </xf>
    <xf numFmtId="164" fontId="0" fillId="0" borderId="1" xfId="0" applyNumberFormat="1" applyBorder="1" applyAlignment="1">
      <alignment horizontal="center" vertical="center"/>
    </xf>
    <xf numFmtId="164" fontId="0" fillId="0" borderId="0" xfId="0" applyNumberFormat="1" applyBorder="1" applyAlignment="1">
      <alignment horizontal="center" vertical="center"/>
    </xf>
    <xf numFmtId="164" fontId="0" fillId="0" borderId="20" xfId="0" applyNumberFormat="1" applyBorder="1" applyAlignment="1">
      <alignment horizontal="center" vertical="center"/>
    </xf>
    <xf numFmtId="164" fontId="0" fillId="0" borderId="12" xfId="0" applyNumberFormat="1" applyBorder="1" applyAlignment="1">
      <alignment horizontal="center" vertical="center"/>
    </xf>
    <xf numFmtId="0" fontId="1" fillId="0" borderId="0" xfId="0" applyFont="1" applyFill="1" applyBorder="1" applyAlignment="1">
      <alignment horizontal="center"/>
    </xf>
    <xf numFmtId="0" fontId="5" fillId="0" borderId="0" xfId="0" applyFont="1" applyAlignment="1">
      <alignment horizontal="center" vertical="center"/>
    </xf>
    <xf numFmtId="0" fontId="5" fillId="0" borderId="0" xfId="0" applyFont="1" applyBorder="1" applyAlignment="1">
      <alignment horizontal="center" wrapText="1"/>
    </xf>
    <xf numFmtId="0" fontId="5" fillId="0" borderId="0" xfId="0" applyFont="1" applyAlignment="1">
      <alignment horizontal="center"/>
    </xf>
    <xf numFmtId="0" fontId="6" fillId="0" borderId="19" xfId="0" applyFont="1" applyFill="1" applyBorder="1" applyAlignment="1">
      <alignment vertical="center" wrapText="1"/>
    </xf>
    <xf numFmtId="0" fontId="6" fillId="0" borderId="0" xfId="0" applyFont="1" applyFill="1" applyBorder="1" applyAlignment="1">
      <alignment vertical="center" wrapText="1"/>
    </xf>
    <xf numFmtId="2" fontId="0" fillId="6" borderId="1" xfId="0" applyNumberFormat="1" applyFill="1" applyBorder="1" applyAlignment="1">
      <alignment horizontal="center"/>
    </xf>
    <xf numFmtId="2" fontId="0" fillId="0" borderId="0" xfId="0" applyNumberFormat="1" applyAlignment="1">
      <alignment horizontal="center"/>
    </xf>
    <xf numFmtId="0" fontId="0" fillId="6"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0</xdr:colOff>
      <xdr:row>41</xdr:row>
      <xdr:rowOff>0</xdr:rowOff>
    </xdr:from>
    <xdr:to>
      <xdr:col>15</xdr:col>
      <xdr:colOff>76200</xdr:colOff>
      <xdr:row>41</xdr:row>
      <xdr:rowOff>180975</xdr:rowOff>
    </xdr:to>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010150" y="390525"/>
          <a:ext cx="762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0</xdr:colOff>
      <xdr:row>41</xdr:row>
      <xdr:rowOff>0</xdr:rowOff>
    </xdr:from>
    <xdr:to>
      <xdr:col>16</xdr:col>
      <xdr:colOff>66675</xdr:colOff>
      <xdr:row>41</xdr:row>
      <xdr:rowOff>180975</xdr:rowOff>
    </xdr:to>
    <xdr:pic>
      <xdr:nvPicPr>
        <xdr:cNvPr id="14" name="Picture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619750" y="390525"/>
          <a:ext cx="666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xdr:col>
      <xdr:colOff>361950</xdr:colOff>
      <xdr:row>45</xdr:row>
      <xdr:rowOff>180975</xdr:rowOff>
    </xdr:from>
    <xdr:ext cx="118879" cy="172227"/>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971550" y="2886075"/>
              <a:ext cx="1188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solidFill>
                          <a:schemeClr val="bg1"/>
                        </a:solidFill>
                        <a:latin typeface="Cambria Math" panose="02040503050406030204" pitchFamily="18" charset="0"/>
                      </a:rPr>
                      <m:t>𝑇</m:t>
                    </m:r>
                  </m:oMath>
                </m:oMathPara>
              </a14:m>
              <a:endParaRPr lang="es-MX" sz="1100">
                <a:solidFill>
                  <a:schemeClr val="bg1"/>
                </a:solidFill>
              </a:endParaRPr>
            </a:p>
          </xdr:txBody>
        </xdr:sp>
      </mc:Choice>
      <mc:Fallback>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971550" y="2886075"/>
              <a:ext cx="1188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𝑇</a:t>
              </a:r>
              <a:endParaRPr lang="es-MX" sz="1100">
                <a:solidFill>
                  <a:schemeClr val="bg1"/>
                </a:solidFill>
              </a:endParaRPr>
            </a:p>
          </xdr:txBody>
        </xdr:sp>
      </mc:Fallback>
    </mc:AlternateContent>
    <xdr:clientData/>
  </xdr:oneCellAnchor>
  <xdr:oneCellAnchor>
    <xdr:from>
      <xdr:col>15</xdr:col>
      <xdr:colOff>333375</xdr:colOff>
      <xdr:row>48</xdr:row>
      <xdr:rowOff>0</xdr:rowOff>
    </xdr:from>
    <xdr:ext cx="125484" cy="172227"/>
    <mc:AlternateContent xmlns:mc="http://schemas.openxmlformats.org/markup-compatibility/2006">
      <mc:Choice xmlns:a14="http://schemas.microsoft.com/office/drawing/2010/main" Requires="a14">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800225" y="2905125"/>
              <a:ext cx="125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solidFill>
                          <a:schemeClr val="bg1"/>
                        </a:solidFill>
                        <a:latin typeface="Cambria Math" panose="02040503050406030204" pitchFamily="18" charset="0"/>
                      </a:rPr>
                      <m:t>𝐸</m:t>
                    </m:r>
                  </m:oMath>
                </m:oMathPara>
              </a14:m>
              <a:endParaRPr lang="es-MX" sz="1100">
                <a:solidFill>
                  <a:schemeClr val="bg1"/>
                </a:solidFill>
              </a:endParaRPr>
            </a:p>
          </xdr:txBody>
        </xdr:sp>
      </mc:Choice>
      <mc:Fallback>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800225" y="2905125"/>
              <a:ext cx="125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𝐸</a:t>
              </a:r>
              <a:endParaRPr lang="es-MX" sz="1100">
                <a:solidFill>
                  <a:schemeClr val="bg1"/>
                </a:solidFill>
              </a:endParaRPr>
            </a:p>
          </xdr:txBody>
        </xdr:sp>
      </mc:Fallback>
    </mc:AlternateContent>
    <xdr:clientData/>
  </xdr:oneCellAnchor>
  <xdr:oneCellAnchor>
    <xdr:from>
      <xdr:col>16</xdr:col>
      <xdr:colOff>304800</xdr:colOff>
      <xdr:row>48</xdr:row>
      <xdr:rowOff>9525</xdr:rowOff>
    </xdr:from>
    <xdr:ext cx="122278" cy="172227"/>
    <mc:AlternateContent xmlns:mc="http://schemas.openxmlformats.org/markup-compatibility/2006">
      <mc:Choice xmlns:a14="http://schemas.microsoft.com/office/drawing/2010/main" Requires="a14">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628900" y="2914650"/>
              <a:ext cx="1222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solidFill>
                          <a:schemeClr val="bg1"/>
                        </a:solidFill>
                        <a:latin typeface="Cambria Math" panose="02040503050406030204" pitchFamily="18" charset="0"/>
                      </a:rPr>
                      <m:t>𝐶</m:t>
                    </m:r>
                  </m:oMath>
                </m:oMathPara>
              </a14:m>
              <a:endParaRPr lang="es-MX" sz="1100">
                <a:solidFill>
                  <a:schemeClr val="bg1"/>
                </a:solidFill>
              </a:endParaRPr>
            </a:p>
          </xdr:txBody>
        </xdr:sp>
      </mc:Choice>
      <mc:Fallback>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628900" y="2914650"/>
              <a:ext cx="1222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𝐶</a:t>
              </a:r>
              <a:endParaRPr lang="es-MX" sz="1100">
                <a:solidFill>
                  <a:schemeClr val="bg1"/>
                </a:solidFill>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9"/>
  <sheetViews>
    <sheetView tabSelected="1" zoomScale="70" zoomScaleNormal="70" workbookViewId="0">
      <selection activeCell="D57" sqref="D57:F57"/>
    </sheetView>
  </sheetViews>
  <sheetFormatPr defaultColWidth="9.140625" defaultRowHeight="15" x14ac:dyDescent="0.25"/>
  <cols>
    <col min="1" max="1" width="9.140625" style="1"/>
    <col min="2" max="2" width="19.5703125" style="1" customWidth="1"/>
    <col min="3" max="3" width="16.140625" style="1" customWidth="1"/>
    <col min="4" max="4" width="12.85546875" style="1" customWidth="1"/>
    <col min="5" max="5" width="31.5703125" style="1" customWidth="1"/>
    <col min="6" max="6" width="26.7109375" style="1" bestFit="1" customWidth="1"/>
    <col min="7" max="7" width="14.42578125" style="1" bestFit="1" customWidth="1"/>
    <col min="8" max="13" width="9.140625" style="1"/>
    <col min="14" max="14" width="44.28515625" style="1" customWidth="1"/>
    <col min="15" max="16384" width="9.140625" style="1"/>
  </cols>
  <sheetData>
    <row r="1" spans="2:7" x14ac:dyDescent="0.25">
      <c r="B1" s="21" t="s">
        <v>14</v>
      </c>
      <c r="C1" s="21"/>
      <c r="D1" s="21"/>
      <c r="E1" s="21"/>
      <c r="F1" s="21"/>
      <c r="G1" s="21"/>
    </row>
    <row r="2" spans="2:7" ht="15" customHeight="1" x14ac:dyDescent="0.25">
      <c r="B2" s="19" t="s">
        <v>15</v>
      </c>
      <c r="C2" s="19"/>
      <c r="D2" s="19"/>
      <c r="E2" s="19"/>
      <c r="F2" s="19"/>
      <c r="G2" s="19"/>
    </row>
    <row r="3" spans="2:7" x14ac:dyDescent="0.25">
      <c r="B3" s="19"/>
      <c r="C3" s="19"/>
      <c r="D3" s="19"/>
      <c r="E3" s="19"/>
      <c r="F3" s="19"/>
      <c r="G3" s="19"/>
    </row>
    <row r="4" spans="2:7" ht="59.25" customHeight="1" x14ac:dyDescent="0.25">
      <c r="B4" s="19"/>
      <c r="C4" s="19"/>
      <c r="D4" s="19"/>
      <c r="E4" s="19"/>
      <c r="F4" s="19"/>
      <c r="G4" s="19"/>
    </row>
    <row r="5" spans="2:7" x14ac:dyDescent="0.25">
      <c r="B5" s="17"/>
      <c r="C5" s="17"/>
      <c r="D5" s="17"/>
      <c r="E5" s="17"/>
      <c r="F5" s="17"/>
      <c r="G5" s="17"/>
    </row>
    <row r="6" spans="2:7" x14ac:dyDescent="0.25">
      <c r="B6" s="23" t="s">
        <v>16</v>
      </c>
      <c r="C6" s="21"/>
      <c r="D6" s="21"/>
      <c r="E6" s="21"/>
      <c r="F6" s="21"/>
      <c r="G6" s="21"/>
    </row>
    <row r="7" spans="2:7" ht="15" customHeight="1" x14ac:dyDescent="0.25">
      <c r="B7" s="19" t="s">
        <v>38</v>
      </c>
      <c r="C7" s="19"/>
      <c r="D7" s="19"/>
      <c r="E7" s="19"/>
      <c r="F7" s="19"/>
      <c r="G7" s="19"/>
    </row>
    <row r="8" spans="2:7" x14ac:dyDescent="0.25">
      <c r="B8" s="19"/>
      <c r="C8" s="19"/>
      <c r="D8" s="19"/>
      <c r="E8" s="19"/>
      <c r="F8" s="19"/>
      <c r="G8" s="19"/>
    </row>
    <row r="9" spans="2:7" x14ac:dyDescent="0.25">
      <c r="B9" s="19"/>
      <c r="C9" s="19"/>
      <c r="D9" s="19"/>
      <c r="E9" s="19"/>
      <c r="F9" s="19"/>
      <c r="G9" s="19"/>
    </row>
    <row r="10" spans="2:7" x14ac:dyDescent="0.25">
      <c r="B10" s="19"/>
      <c r="C10" s="19"/>
      <c r="D10" s="19"/>
      <c r="E10" s="19"/>
      <c r="F10" s="19"/>
      <c r="G10" s="19"/>
    </row>
    <row r="11" spans="2:7" x14ac:dyDescent="0.25">
      <c r="B11" s="19"/>
      <c r="C11" s="19"/>
      <c r="D11" s="19"/>
      <c r="E11" s="19"/>
      <c r="F11" s="19"/>
      <c r="G11" s="19"/>
    </row>
    <row r="12" spans="2:7" x14ac:dyDescent="0.25">
      <c r="B12" s="19"/>
      <c r="C12" s="19"/>
      <c r="D12" s="19"/>
      <c r="E12" s="19"/>
      <c r="F12" s="19"/>
      <c r="G12" s="19"/>
    </row>
    <row r="13" spans="2:7" x14ac:dyDescent="0.25">
      <c r="B13" s="19"/>
      <c r="C13" s="19"/>
      <c r="D13" s="19"/>
      <c r="E13" s="19"/>
      <c r="F13" s="19"/>
      <c r="G13" s="19"/>
    </row>
    <row r="14" spans="2:7" x14ac:dyDescent="0.25">
      <c r="B14" s="19"/>
      <c r="C14" s="19"/>
      <c r="D14" s="19"/>
      <c r="E14" s="19"/>
      <c r="F14" s="19"/>
      <c r="G14" s="19"/>
    </row>
    <row r="15" spans="2:7" x14ac:dyDescent="0.25">
      <c r="B15" s="19"/>
      <c r="C15" s="19"/>
      <c r="D15" s="19"/>
      <c r="E15" s="19"/>
      <c r="F15" s="19"/>
      <c r="G15" s="19"/>
    </row>
    <row r="16" spans="2:7" x14ac:dyDescent="0.25">
      <c r="B16" s="19"/>
      <c r="C16" s="19"/>
      <c r="D16" s="19"/>
      <c r="E16" s="19"/>
      <c r="F16" s="19"/>
      <c r="G16" s="19"/>
    </row>
    <row r="17" spans="1:7" x14ac:dyDescent="0.25">
      <c r="B17" s="19"/>
      <c r="C17" s="19"/>
      <c r="D17" s="19"/>
      <c r="E17" s="19"/>
      <c r="F17" s="19"/>
      <c r="G17" s="19"/>
    </row>
    <row r="18" spans="1:7" x14ac:dyDescent="0.25">
      <c r="B18" s="19"/>
      <c r="C18" s="19"/>
      <c r="D18" s="19"/>
      <c r="E18" s="19"/>
      <c r="F18" s="19"/>
      <c r="G18" s="19"/>
    </row>
    <row r="19" spans="1:7" x14ac:dyDescent="0.25">
      <c r="B19" s="19"/>
      <c r="C19" s="19"/>
      <c r="D19" s="19"/>
      <c r="E19" s="19"/>
      <c r="F19" s="19"/>
      <c r="G19" s="19"/>
    </row>
    <row r="20" spans="1:7" x14ac:dyDescent="0.25">
      <c r="B20" s="18"/>
      <c r="C20" s="18"/>
      <c r="D20" s="18"/>
      <c r="E20" s="18"/>
      <c r="F20" s="18"/>
      <c r="G20" s="18"/>
    </row>
    <row r="21" spans="1:7" x14ac:dyDescent="0.25">
      <c r="A21" s="38"/>
      <c r="B21" s="39"/>
      <c r="C21" s="39"/>
      <c r="D21" s="39"/>
      <c r="E21" s="39"/>
      <c r="F21" s="39"/>
      <c r="G21" s="39"/>
    </row>
    <row r="22" spans="1:7" ht="21" customHeight="1" x14ac:dyDescent="0.25">
      <c r="B22" s="17"/>
      <c r="C22" s="40" t="s">
        <v>28</v>
      </c>
      <c r="D22" s="40"/>
      <c r="E22" s="40"/>
      <c r="F22" s="55"/>
      <c r="G22" s="55"/>
    </row>
    <row r="23" spans="1:7" x14ac:dyDescent="0.25">
      <c r="B23" s="20"/>
      <c r="C23" s="20"/>
      <c r="D23" s="20"/>
      <c r="E23" s="20"/>
      <c r="F23" s="20"/>
      <c r="G23" s="20"/>
    </row>
    <row r="24" spans="1:7" x14ac:dyDescent="0.25">
      <c r="B24" s="22" t="s">
        <v>17</v>
      </c>
      <c r="C24" s="36"/>
      <c r="D24" s="34" t="s">
        <v>32</v>
      </c>
      <c r="E24" s="34"/>
    </row>
    <row r="25" spans="1:7" x14ac:dyDescent="0.25">
      <c r="B25" s="22"/>
      <c r="C25" s="36"/>
    </row>
    <row r="26" spans="1:7" x14ac:dyDescent="0.25">
      <c r="B26" s="22" t="s">
        <v>18</v>
      </c>
      <c r="C26" s="36"/>
      <c r="D26" s="34" t="s">
        <v>33</v>
      </c>
      <c r="E26" s="34"/>
    </row>
    <row r="27" spans="1:7" x14ac:dyDescent="0.25">
      <c r="B27" s="22"/>
      <c r="C27" s="36"/>
    </row>
    <row r="28" spans="1:7" x14ac:dyDescent="0.25">
      <c r="B28" s="22" t="s">
        <v>19</v>
      </c>
      <c r="C28" s="36"/>
      <c r="D28" s="34" t="s">
        <v>34</v>
      </c>
      <c r="E28" s="34"/>
    </row>
    <row r="29" spans="1:7" x14ac:dyDescent="0.25">
      <c r="B29" s="22"/>
      <c r="C29" s="36"/>
    </row>
    <row r="30" spans="1:7" x14ac:dyDescent="0.25">
      <c r="B30" s="22" t="s">
        <v>20</v>
      </c>
      <c r="C30" s="36"/>
      <c r="D30" s="34" t="s">
        <v>35</v>
      </c>
      <c r="E30" s="34"/>
    </row>
    <row r="31" spans="1:7" x14ac:dyDescent="0.25">
      <c r="B31" s="22"/>
      <c r="C31" s="36"/>
    </row>
    <row r="32" spans="1:7" x14ac:dyDescent="0.25">
      <c r="B32" s="22" t="s">
        <v>21</v>
      </c>
      <c r="C32" s="36"/>
      <c r="D32" s="34" t="s">
        <v>36</v>
      </c>
      <c r="E32" s="34"/>
    </row>
    <row r="33" spans="1:17" x14ac:dyDescent="0.25">
      <c r="B33" s="18"/>
      <c r="C33" s="18"/>
      <c r="D33" s="17"/>
      <c r="E33" s="17"/>
      <c r="F33" s="17"/>
      <c r="G33" s="17"/>
    </row>
    <row r="34" spans="1:17" x14ac:dyDescent="0.25">
      <c r="A34" s="38"/>
      <c r="B34" s="39"/>
      <c r="C34" s="39"/>
      <c r="D34" s="39"/>
      <c r="E34" s="39"/>
      <c r="F34" s="39"/>
      <c r="G34" s="39"/>
    </row>
    <row r="35" spans="1:17" ht="21" customHeight="1" x14ac:dyDescent="0.25">
      <c r="B35" s="17"/>
      <c r="C35" s="40" t="s">
        <v>27</v>
      </c>
      <c r="D35" s="40"/>
      <c r="E35" s="40"/>
      <c r="F35" s="55"/>
      <c r="G35" s="55"/>
    </row>
    <row r="36" spans="1:17" ht="21" customHeight="1" x14ac:dyDescent="0.25">
      <c r="B36" s="17"/>
      <c r="C36" s="41"/>
      <c r="D36" s="41"/>
      <c r="E36" s="41"/>
      <c r="F36" s="56"/>
      <c r="G36" s="56"/>
    </row>
    <row r="37" spans="1:17" ht="21" customHeight="1" x14ac:dyDescent="0.25">
      <c r="B37" s="17" t="s">
        <v>37</v>
      </c>
      <c r="C37" s="41"/>
      <c r="D37" s="45">
        <v>1</v>
      </c>
      <c r="E37" s="41"/>
      <c r="F37" s="56"/>
      <c r="G37" s="56"/>
    </row>
    <row r="38" spans="1:17" ht="21" x14ac:dyDescent="0.25">
      <c r="B38" s="17"/>
      <c r="C38" s="17"/>
      <c r="D38" s="41"/>
      <c r="E38" s="41"/>
      <c r="F38" s="41"/>
      <c r="G38" s="41"/>
    </row>
    <row r="39" spans="1:17" x14ac:dyDescent="0.25">
      <c r="B39" s="51" t="s">
        <v>29</v>
      </c>
      <c r="C39" s="43"/>
      <c r="D39" s="51" t="s">
        <v>22</v>
      </c>
      <c r="E39" s="51" t="s">
        <v>24</v>
      </c>
      <c r="F39" s="51" t="s">
        <v>23</v>
      </c>
    </row>
    <row r="40" spans="1:17" x14ac:dyDescent="0.25">
      <c r="B40" s="51"/>
      <c r="C40" s="43"/>
      <c r="D40" s="43"/>
      <c r="E40" s="43"/>
      <c r="F40" s="43"/>
    </row>
    <row r="41" spans="1:17" ht="15.75" thickBot="1" x14ac:dyDescent="0.3">
      <c r="B41" s="44" t="str">
        <f>$D$24</f>
        <v>AUG1</v>
      </c>
      <c r="C41" s="44"/>
      <c r="D41" s="45">
        <v>1</v>
      </c>
      <c r="E41" s="57">
        <v>10</v>
      </c>
      <c r="F41" s="45">
        <v>70</v>
      </c>
    </row>
    <row r="42" spans="1:17" ht="15.75" thickBot="1" x14ac:dyDescent="0.3">
      <c r="B42" s="46"/>
      <c r="C42" s="46"/>
      <c r="D42" s="46"/>
      <c r="E42" s="58"/>
      <c r="F42" s="46"/>
      <c r="M42" s="24" t="s">
        <v>12</v>
      </c>
      <c r="N42" s="24" t="s">
        <v>13</v>
      </c>
      <c r="O42" s="24" t="s">
        <v>9</v>
      </c>
      <c r="P42" s="24" t="s">
        <v>10</v>
      </c>
      <c r="Q42" s="24" t="s">
        <v>11</v>
      </c>
    </row>
    <row r="43" spans="1:17" x14ac:dyDescent="0.25">
      <c r="B43" s="44" t="str">
        <f>$D$26</f>
        <v>AUG2</v>
      </c>
      <c r="C43" s="44"/>
      <c r="D43" s="45">
        <v>1</v>
      </c>
      <c r="E43" s="57">
        <v>2</v>
      </c>
      <c r="F43" s="45">
        <v>150</v>
      </c>
      <c r="M43" s="12">
        <v>1</v>
      </c>
      <c r="N43" s="25" t="s">
        <v>5</v>
      </c>
      <c r="O43" s="26">
        <v>1</v>
      </c>
      <c r="P43" s="26">
        <v>1</v>
      </c>
      <c r="Q43" s="27">
        <v>1</v>
      </c>
    </row>
    <row r="44" spans="1:17" x14ac:dyDescent="0.25">
      <c r="B44" s="46"/>
      <c r="C44" s="46"/>
      <c r="D44" s="46"/>
      <c r="E44" s="58"/>
      <c r="F44" s="46"/>
      <c r="M44" s="13">
        <v>2</v>
      </c>
      <c r="N44" s="28" t="s">
        <v>6</v>
      </c>
      <c r="O44" s="29">
        <v>2</v>
      </c>
      <c r="P44" s="29">
        <v>1</v>
      </c>
      <c r="Q44" s="30">
        <v>1</v>
      </c>
    </row>
    <row r="45" spans="1:17" ht="15.75" customHeight="1" x14ac:dyDescent="0.25">
      <c r="B45" s="44" t="str">
        <f>$D$28</f>
        <v>AUG3</v>
      </c>
      <c r="C45" s="44"/>
      <c r="D45" s="45">
        <v>2</v>
      </c>
      <c r="E45" s="57">
        <v>2</v>
      </c>
      <c r="F45" s="45">
        <v>300</v>
      </c>
      <c r="M45" s="13">
        <v>3</v>
      </c>
      <c r="N45" s="28" t="s">
        <v>7</v>
      </c>
      <c r="O45" s="29">
        <v>1</v>
      </c>
      <c r="P45" s="29">
        <v>1</v>
      </c>
      <c r="Q45" s="30">
        <v>2</v>
      </c>
    </row>
    <row r="46" spans="1:17" ht="15.75" customHeight="1" thickBot="1" x14ac:dyDescent="0.3">
      <c r="B46" s="46"/>
      <c r="C46" s="46"/>
      <c r="D46" s="46"/>
      <c r="E46" s="58"/>
      <c r="F46" s="46"/>
      <c r="M46" s="14">
        <v>4</v>
      </c>
      <c r="N46" s="31" t="s">
        <v>8</v>
      </c>
      <c r="O46" s="32">
        <v>1</v>
      </c>
      <c r="P46" s="32">
        <v>2</v>
      </c>
      <c r="Q46" s="33">
        <v>1</v>
      </c>
    </row>
    <row r="47" spans="1:17" x14ac:dyDescent="0.25">
      <c r="B47" s="44" t="str">
        <f>$D$30</f>
        <v>AUG4</v>
      </c>
      <c r="C47" s="44"/>
      <c r="D47" s="45">
        <v>1</v>
      </c>
      <c r="E47" s="57">
        <v>5</v>
      </c>
      <c r="F47" s="45">
        <v>200</v>
      </c>
      <c r="M47" s="35"/>
      <c r="N47" s="36"/>
      <c r="O47" s="37"/>
      <c r="P47" s="37"/>
      <c r="Q47" s="37"/>
    </row>
    <row r="48" spans="1:17" ht="15.75" thickBot="1" x14ac:dyDescent="0.3">
      <c r="B48" s="46"/>
      <c r="C48" s="46"/>
      <c r="D48" s="46"/>
      <c r="E48" s="58"/>
      <c r="F48" s="46"/>
      <c r="M48" s="35"/>
      <c r="N48" s="36"/>
      <c r="O48" s="37"/>
      <c r="P48" s="37"/>
      <c r="Q48" s="37"/>
    </row>
    <row r="49" spans="1:17" ht="15.75" thickBot="1" x14ac:dyDescent="0.3">
      <c r="B49" s="44" t="str">
        <f>$D$32</f>
        <v>AUG5</v>
      </c>
      <c r="C49" s="44"/>
      <c r="D49" s="45">
        <v>3</v>
      </c>
      <c r="E49" s="57">
        <v>1</v>
      </c>
      <c r="F49" s="45">
        <v>20</v>
      </c>
      <c r="N49" s="2"/>
      <c r="O49" s="2"/>
      <c r="P49" s="2"/>
      <c r="Q49" s="2"/>
    </row>
    <row r="50" spans="1:17" ht="15.75" thickBot="1" x14ac:dyDescent="0.3">
      <c r="N50" s="3" t="s">
        <v>0</v>
      </c>
      <c r="O50" s="4">
        <f>D41/MAX($D$41:$D$49)</f>
        <v>0.33333333333333331</v>
      </c>
      <c r="P50" s="16">
        <f>E41/$D$37</f>
        <v>10</v>
      </c>
      <c r="Q50" s="5">
        <f>F41/MAX($F$41:$F$49)</f>
        <v>0.23333333333333334</v>
      </c>
    </row>
    <row r="51" spans="1:17" ht="15.75" thickBot="1" x14ac:dyDescent="0.3">
      <c r="N51" s="6" t="s">
        <v>1</v>
      </c>
      <c r="O51" s="7">
        <f>D43/MAX($D$41:$D$49)</f>
        <v>0.33333333333333331</v>
      </c>
      <c r="P51" s="16">
        <f>E43/$D$37</f>
        <v>2</v>
      </c>
      <c r="Q51" s="8">
        <f>F43/MAX($F$41:$F$49)</f>
        <v>0.5</v>
      </c>
    </row>
    <row r="52" spans="1:17" ht="15.75" thickBot="1" x14ac:dyDescent="0.3">
      <c r="N52" s="6" t="s">
        <v>2</v>
      </c>
      <c r="O52" s="7">
        <f>D45/MAX($D$41:$D$49)</f>
        <v>0.66666666666666663</v>
      </c>
      <c r="P52" s="16">
        <f>E45/$D$37</f>
        <v>2</v>
      </c>
      <c r="Q52" s="8">
        <f>F45/MAX($F$41:$F$49)</f>
        <v>1</v>
      </c>
    </row>
    <row r="53" spans="1:17" ht="15.75" thickBot="1" x14ac:dyDescent="0.3">
      <c r="B53" s="36"/>
      <c r="C53" s="36"/>
      <c r="N53" s="6" t="s">
        <v>3</v>
      </c>
      <c r="O53" s="7">
        <f>D47/MAX($D$41:$D$49)</f>
        <v>0.33333333333333331</v>
      </c>
      <c r="P53" s="16">
        <f>E47/$D$37</f>
        <v>5</v>
      </c>
      <c r="Q53" s="8">
        <f>F47/MAX($F$41:$F$49)</f>
        <v>0.66666666666666663</v>
      </c>
    </row>
    <row r="54" spans="1:17" ht="15.75" thickBot="1" x14ac:dyDescent="0.3">
      <c r="A54" s="38"/>
      <c r="B54" s="39"/>
      <c r="C54" s="39"/>
      <c r="D54" s="39"/>
      <c r="E54" s="39"/>
      <c r="F54" s="39"/>
      <c r="G54" s="39"/>
      <c r="N54" s="9" t="s">
        <v>4</v>
      </c>
      <c r="O54" s="10">
        <f>D49/MAX($D$41:$D$49)</f>
        <v>1</v>
      </c>
      <c r="P54" s="16">
        <f>E49/$D$37</f>
        <v>1</v>
      </c>
      <c r="Q54" s="11">
        <f>F49/MAX($F$41:$F$49)</f>
        <v>6.6666666666666666E-2</v>
      </c>
    </row>
    <row r="55" spans="1:17" ht="21" customHeight="1" thickBot="1" x14ac:dyDescent="0.3">
      <c r="B55" s="17"/>
      <c r="C55" s="40" t="s">
        <v>26</v>
      </c>
      <c r="D55" s="40"/>
      <c r="E55" s="40"/>
      <c r="F55" s="55"/>
      <c r="G55" s="55"/>
    </row>
    <row r="56" spans="1:17" ht="21" x14ac:dyDescent="0.25">
      <c r="A56" s="36"/>
      <c r="B56" s="18"/>
      <c r="C56" s="18"/>
      <c r="D56" s="41"/>
      <c r="E56" s="41"/>
      <c r="F56" s="41"/>
      <c r="G56" s="41"/>
      <c r="P56" s="25" t="s">
        <v>5</v>
      </c>
    </row>
    <row r="57" spans="1:17" ht="21" x14ac:dyDescent="0.25">
      <c r="A57" s="36"/>
      <c r="B57" s="42" t="s">
        <v>25</v>
      </c>
      <c r="C57" s="42"/>
      <c r="D57" s="59" t="s">
        <v>5</v>
      </c>
      <c r="E57" s="59"/>
      <c r="F57" s="59"/>
      <c r="G57" s="41"/>
      <c r="P57" s="28" t="s">
        <v>6</v>
      </c>
    </row>
    <row r="58" spans="1:17" x14ac:dyDescent="0.25">
      <c r="P58" s="28" t="s">
        <v>7</v>
      </c>
    </row>
    <row r="59" spans="1:17" ht="15.75" thickBot="1" x14ac:dyDescent="0.3">
      <c r="B59" s="43"/>
      <c r="C59" s="43"/>
      <c r="P59" s="31" t="s">
        <v>8</v>
      </c>
    </row>
    <row r="60" spans="1:17" x14ac:dyDescent="0.25">
      <c r="B60" s="51" t="s">
        <v>29</v>
      </c>
      <c r="C60" s="43"/>
      <c r="D60" s="51" t="s">
        <v>31</v>
      </c>
      <c r="F60" s="52"/>
    </row>
    <row r="61" spans="1:17" x14ac:dyDescent="0.25">
      <c r="B61" s="51"/>
      <c r="C61" s="43"/>
      <c r="D61" s="43"/>
      <c r="F61" s="52"/>
    </row>
    <row r="62" spans="1:17" x14ac:dyDescent="0.25">
      <c r="B62" s="44" t="str">
        <f>$D$24</f>
        <v>AUG1</v>
      </c>
      <c r="C62" s="36"/>
      <c r="D62" s="47">
        <f>IF($D$57="Normal planning of capacity augment",$O$43*(1/O50)+$P$43*(P50)+$Q$43*(1/Q50),IF($D$57="Augment triggered by a sudden rise in the KPIs (not only at busy hour)",$O$44*(1/O50)+$P$44*(P50)+$Q$44*(1/Q50),IF($D$57="Augment with tight budget",$O$45*(1/O50)+$P$45*(P50)+$Q$45*(1/Q50),$O$46*(1/O50)+$P$46*(P50)+$Q$46*(1/Q50))))</f>
        <v>17.285714285714285</v>
      </c>
      <c r="E62" s="36"/>
      <c r="F62" s="53" t="str">
        <f>$D$24</f>
        <v>AUG1</v>
      </c>
    </row>
    <row r="63" spans="1:17" x14ac:dyDescent="0.25">
      <c r="B63" s="46"/>
      <c r="C63" s="36"/>
      <c r="D63" s="48"/>
      <c r="E63" s="36"/>
      <c r="F63" s="54"/>
    </row>
    <row r="64" spans="1:17" x14ac:dyDescent="0.25">
      <c r="B64" s="44" t="str">
        <f>$D$26</f>
        <v>AUG2</v>
      </c>
      <c r="C64" s="36"/>
      <c r="D64" s="47">
        <f>IF($D$57="Normal planning of capacity augment",$O$43*(1/O51)+$P$43*(1/P51)+$Q$43*(1/Q51),IF($D$57="Augment triggered by a sudden rise in the KPIs (not only at busy hour)",$O$44*(1/O51)+$P$44*(1/P51)+$Q$44*(1/Q51),IF($D$57="Augment with tight budget",$O$45*(1/O51)+$P$45*(1/P51)+$Q$45*(1/Q51),$O$46*(1/O51)+$P$46*(1/P51)+$Q$46*(1/Q51))))</f>
        <v>5.5</v>
      </c>
      <c r="E64" s="36"/>
      <c r="F64" s="53" t="str">
        <f>$D$26</f>
        <v>AUG2</v>
      </c>
    </row>
    <row r="65" spans="2:19" x14ac:dyDescent="0.25">
      <c r="B65" s="46"/>
      <c r="C65" s="36"/>
      <c r="D65" s="48"/>
      <c r="E65" s="36"/>
      <c r="F65" s="54"/>
    </row>
    <row r="66" spans="2:19" x14ac:dyDescent="0.25">
      <c r="B66" s="44" t="str">
        <f>$D$28</f>
        <v>AUG3</v>
      </c>
      <c r="C66" s="36"/>
      <c r="D66" s="47">
        <f>IF($D$57="Normal planning of capacity augment",$O$43*(1/O52)+$P$43*(1/P52)+$Q$43*(1/Q52),IF($D$57="Augment triggered by a sudden rise in the KPIs (not only at busy hour)",$O$44*(1/O52)+$P$44*(1/P52)+$Q$44*(1/Q52),IF($D$57="Augment with tight budget",$O$45*(1/O52)+$P$45*(1/P52)+$Q$45*(1/Q52),$O$46*(1/O52)+$P$46*(1/P52)+$Q$46*(1/Q52))))</f>
        <v>3</v>
      </c>
      <c r="E66" s="36"/>
      <c r="F66" s="53" t="str">
        <f>$D$28</f>
        <v>AUG3</v>
      </c>
    </row>
    <row r="67" spans="2:19" x14ac:dyDescent="0.25">
      <c r="B67" s="46"/>
      <c r="C67" s="36"/>
      <c r="D67" s="48"/>
      <c r="E67" s="36"/>
      <c r="F67" s="54"/>
    </row>
    <row r="68" spans="2:19" x14ac:dyDescent="0.25">
      <c r="B68" s="44" t="str">
        <f>$D$30</f>
        <v>AUG4</v>
      </c>
      <c r="C68" s="36"/>
      <c r="D68" s="47">
        <f>IF($D$57="Normal planning of capacity augment",$O$43*(1/O53)+$P$43*(1/P53)+$Q$43*(1/Q53),IF($D$57="Augment triggered by a sudden rise in the KPIs (not only at busy hour)",$O$44*(1/O53)+$P$44*(1/P53)+$Q$44*(1/Q53),IF($D$57="Augment with tight budget",$O$45*(1/O53)+$P$45*(1/P53)+$Q$45*(1/Q53),$O$46*(1/O53)+$P$46*(1/P53)+$Q$46*(1/Q53))))</f>
        <v>4.7</v>
      </c>
      <c r="E68" s="36"/>
      <c r="F68" s="53" t="str">
        <f>$D$30</f>
        <v>AUG4</v>
      </c>
    </row>
    <row r="69" spans="2:19" x14ac:dyDescent="0.25">
      <c r="B69" s="46"/>
      <c r="C69" s="36"/>
      <c r="D69" s="48"/>
      <c r="E69" s="36"/>
      <c r="F69" s="54"/>
    </row>
    <row r="70" spans="2:19" x14ac:dyDescent="0.25">
      <c r="B70" s="44" t="str">
        <f>$D$32</f>
        <v>AUG5</v>
      </c>
      <c r="C70" s="36"/>
      <c r="D70" s="47">
        <f>IF($D$57="Normal planning of capacity augment",$O$43*(1/O54)+$P$43*(1/P54)+$Q$43*(1/Q54),IF($D$57="Augment triggered by a sudden rise in the KPIs (not only at busy hour)",$O$44*(1/O54)+$P$44*(1/P54)+$Q$44*(1/Q54),IF($D$57="Augment with tight budget",$O$45*(1/O54)+$P$45*(1/P54)+$Q$45*(1/Q54),$O$46*(1/O54)+$P$46*(1/P54)+$Q$46*(1/Q54))))</f>
        <v>17</v>
      </c>
      <c r="E70" s="36"/>
      <c r="F70" s="53" t="str">
        <f>$D$32</f>
        <v>AUG5</v>
      </c>
    </row>
    <row r="71" spans="2:19" x14ac:dyDescent="0.25">
      <c r="B71" s="36"/>
      <c r="C71" s="36"/>
      <c r="D71" s="36"/>
      <c r="E71" s="36"/>
      <c r="F71" s="52"/>
    </row>
    <row r="73" spans="2:19" x14ac:dyDescent="0.25">
      <c r="B73" s="42" t="s">
        <v>30</v>
      </c>
      <c r="C73" s="42"/>
      <c r="D73" s="49" t="str">
        <f>VLOOKUP(MAX(D62:D70),D62:F70,3,0)</f>
        <v>AUG1</v>
      </c>
      <c r="E73" s="50"/>
    </row>
    <row r="79" spans="2:19" x14ac:dyDescent="0.25">
      <c r="P79" s="15"/>
      <c r="Q79" s="15"/>
      <c r="R79" s="15"/>
      <c r="S79" s="15"/>
    </row>
  </sheetData>
  <mergeCells count="16">
    <mergeCell ref="D32:E32"/>
    <mergeCell ref="B73:C73"/>
    <mergeCell ref="D73:E73"/>
    <mergeCell ref="C22:E22"/>
    <mergeCell ref="C35:E35"/>
    <mergeCell ref="C55:E55"/>
    <mergeCell ref="D57:F57"/>
    <mergeCell ref="D24:E24"/>
    <mergeCell ref="D26:E26"/>
    <mergeCell ref="D28:E28"/>
    <mergeCell ref="D30:E30"/>
    <mergeCell ref="B57:C57"/>
    <mergeCell ref="B6:G6"/>
    <mergeCell ref="B7:G19"/>
    <mergeCell ref="B1:G1"/>
    <mergeCell ref="B2:G4"/>
  </mergeCells>
  <phoneticPr fontId="2" type="noConversion"/>
  <dataValidations count="1">
    <dataValidation type="list" allowBlank="1" showInputMessage="1" showErrorMessage="1" sqref="D53 D57" xr:uid="{89C8FE33-FF83-4D1B-8952-238283D2B716}">
      <formula1>$P$56:$P$59</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Armando Vargas Ríos</dc:creator>
  <cp:lastModifiedBy>Armando Vargas Ríos</cp:lastModifiedBy>
  <dcterms:created xsi:type="dcterms:W3CDTF">2020-09-24T05:41:38Z</dcterms:created>
  <dcterms:modified xsi:type="dcterms:W3CDTF">2020-10-20T21:28:54Z</dcterms:modified>
</cp:coreProperties>
</file>