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leworx\Facebook\RST Support\Runbook\Supply Chain Management\RFx Process Templates\"/>
    </mc:Choice>
  </mc:AlternateContent>
  <xr:revisionPtr revIDLastSave="0" documentId="13_ncr:1_{3645BB01-473B-4C2F-8542-E86E24EE2D64}" xr6:coauthVersionLast="45" xr6:coauthVersionMax="45" xr10:uidLastSave="{00000000-0000-0000-0000-000000000000}"/>
  <bookViews>
    <workbookView xWindow="-120" yWindow="-120" windowWidth="20730" windowHeight="11310" activeTab="1" xr2:uid="{C079CCAF-42B2-044E-B1EB-9487928DFFB7}"/>
  </bookViews>
  <sheets>
    <sheet name="Cover" sheetId="2" r:id="rId1"/>
    <sheet name="Evaluation Matrix" sheetId="1" r:id="rId2"/>
  </sheets>
  <externalReferences>
    <externalReference r:id="rId3"/>
    <externalReference r:id="rId4"/>
    <externalReference r:id="rId5"/>
  </externalReferences>
  <definedNames>
    <definedName name="loc">#REF!</definedName>
    <definedName name="Service_Categories">[2]ATM!#REF!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'[3]IDs-IP@'!#REF!</definedName>
    <definedName name="Tcap1_Ip_Address">'[3]IDs-IP@'!#REF!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" l="1"/>
  <c r="C29" i="1"/>
  <c r="C26" i="1"/>
  <c r="C25" i="1"/>
  <c r="C24" i="1"/>
  <c r="C23" i="1"/>
  <c r="C22" i="1"/>
  <c r="C21" i="1"/>
  <c r="C14" i="1"/>
  <c r="C15" i="1"/>
  <c r="C16" i="1"/>
  <c r="C17" i="1"/>
  <c r="C18" i="1"/>
  <c r="C13" i="1"/>
  <c r="F6" i="1" s="1"/>
  <c r="G6" i="1" l="1"/>
  <c r="G9" i="1" s="1"/>
  <c r="F7" i="1"/>
  <c r="E7" i="1"/>
  <c r="H6" i="1"/>
  <c r="H9" i="1" s="1"/>
  <c r="E6" i="1"/>
  <c r="E9" i="1" s="1"/>
  <c r="H7" i="1"/>
  <c r="G7" i="1"/>
  <c r="F9" i="1"/>
  <c r="C9" i="1"/>
  <c r="D9" i="1"/>
</calcChain>
</file>

<file path=xl/sharedStrings.xml><?xml version="1.0" encoding="utf-8"?>
<sst xmlns="http://schemas.openxmlformats.org/spreadsheetml/2006/main" count="48" uniqueCount="32">
  <si>
    <t>Weighted Criteria</t>
  </si>
  <si>
    <t>Weight</t>
  </si>
  <si>
    <t>Minimum score</t>
  </si>
  <si>
    <t>TOTAL</t>
  </si>
  <si>
    <t>Capabilities</t>
  </si>
  <si>
    <t>Approach</t>
  </si>
  <si>
    <t>Price</t>
  </si>
  <si>
    <t>Vendor 1</t>
  </si>
  <si>
    <t>Vendor 2</t>
  </si>
  <si>
    <t>Vendor 3</t>
  </si>
  <si>
    <t>Vendor 4</t>
  </si>
  <si>
    <t>Capability 1</t>
  </si>
  <si>
    <t>Capability 2</t>
  </si>
  <si>
    <t>Capability 3</t>
  </si>
  <si>
    <t>Capability 4</t>
  </si>
  <si>
    <t>Capability 5</t>
  </si>
  <si>
    <t>Capability 6</t>
  </si>
  <si>
    <t>Capabilties Evaluation
(Compliant = 1 / Non Compliant = 0)</t>
  </si>
  <si>
    <t>Approach 1</t>
  </si>
  <si>
    <t>Approach 2</t>
  </si>
  <si>
    <t>Approach 3</t>
  </si>
  <si>
    <t>Approach 4</t>
  </si>
  <si>
    <t>Approach 5</t>
  </si>
  <si>
    <t>Approach 6</t>
  </si>
  <si>
    <t>Approach Evaluation
(Compliant = 1 
Non Compliant = 0
Partially Compliant = 0,5)</t>
  </si>
  <si>
    <t>Proce Evaluation</t>
  </si>
  <si>
    <t>Minimal Price</t>
  </si>
  <si>
    <t>Abnormally Low Threshold</t>
  </si>
  <si>
    <t>Complete Assessment on Green Groups - Obtain Evaluation on Blue Group</t>
  </si>
  <si>
    <t>&lt;Release Date&gt;</t>
  </si>
  <si>
    <t>Vendor Evaluation Matrix</t>
  </si>
  <si>
    <t>&lt;Product / Service&gt; Vendor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</si>
</sst>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20"/>
      <color theme="0"/>
      <name val="Calibri"/>
      <family val="2"/>
    </font>
    <font>
      <sz val="11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8"/>
      <color rgb="FF002060"/>
      <name val="Calibri"/>
      <family val="2"/>
      <scheme val="minor"/>
    </font>
    <font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2">
    <xf numFmtId="0" fontId="0" fillId="0" borderId="0" xfId="0"/>
    <xf numFmtId="0" fontId="2" fillId="0" borderId="0" xfId="0" applyFont="1" applyBorder="1" applyAlignment="1">
      <alignment vertical="center"/>
    </xf>
    <xf numFmtId="0" fontId="7" fillId="3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2" fontId="6" fillId="3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4" borderId="0" xfId="1" applyFont="1" applyFill="1"/>
    <xf numFmtId="0" fontId="1" fillId="0" borderId="0" xfId="1"/>
    <xf numFmtId="0" fontId="9" fillId="4" borderId="0" xfId="1" applyFont="1" applyFill="1" applyAlignment="1">
      <alignment horizontal="left"/>
    </xf>
    <xf numFmtId="0" fontId="10" fillId="4" borderId="0" xfId="1" applyFont="1" applyFill="1" applyAlignment="1">
      <alignment horizontal="left"/>
    </xf>
    <xf numFmtId="0" fontId="12" fillId="4" borderId="0" xfId="2" applyFont="1" applyFill="1" applyAlignment="1">
      <alignment horizontal="left" vertical="center"/>
    </xf>
    <xf numFmtId="17" fontId="13" fillId="4" borderId="0" xfId="1" quotePrefix="1" applyNumberFormat="1" applyFont="1" applyFill="1"/>
    <xf numFmtId="0" fontId="0" fillId="0" borderId="8" xfId="0" applyBorder="1"/>
    <xf numFmtId="0" fontId="14" fillId="0" borderId="8" xfId="0" applyFont="1" applyBorder="1" applyAlignment="1">
      <alignment vertical="center"/>
    </xf>
    <xf numFmtId="0" fontId="0" fillId="0" borderId="0" xfId="0" applyAlignment="1">
      <alignment horizontal="center"/>
    </xf>
    <xf numFmtId="0" fontId="15" fillId="4" borderId="0" xfId="0" applyFont="1" applyFill="1" applyAlignment="1">
      <alignment horizontal="center"/>
    </xf>
  </cellXfs>
  <cellStyles count="3">
    <cellStyle name="Normal" xfId="0" builtinId="0"/>
    <cellStyle name="Normal 2 2" xfId="1" xr:uid="{9FE18E98-C519-4120-99CB-071367DA9B43}"/>
    <cellStyle name="Normal 2 2 2" xfId="2" xr:uid="{1120EEA5-4462-4EE3-A11E-CA39F8E9C217}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63A819-EF45-40B5-A320-A9764E129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119749</xdr:colOff>
      <xdr:row>0</xdr:row>
      <xdr:rowOff>57150</xdr:rowOff>
    </xdr:from>
    <xdr:to>
      <xdr:col>5</xdr:col>
      <xdr:colOff>183023</xdr:colOff>
      <xdr:row>1</xdr:row>
      <xdr:rowOff>17277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AB5E9B2D-4419-4E5F-AFAE-146512CBE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6399" y="57150"/>
          <a:ext cx="987199" cy="4459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Teleworx/Facebook/RST%20Support/Runbook/Network%20Monitoring/KPI%20Specification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Revision Control"/>
      <sheetName val="Network KPI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CB1C-E9E4-4694-BD2F-6FB22E7A31A4}">
  <dimension ref="A5:O12"/>
  <sheetViews>
    <sheetView showGridLines="0" topLeftCell="A2" workbookViewId="0">
      <selection activeCell="B7" sqref="B7"/>
    </sheetView>
  </sheetViews>
  <sheetFormatPr defaultColWidth="10" defaultRowHeight="15" x14ac:dyDescent="0.25"/>
  <cols>
    <col min="1" max="1" width="4" style="23" customWidth="1"/>
    <col min="2" max="2" width="9.5" style="23" bestFit="1" customWidth="1"/>
    <col min="3" max="46" width="7.625" style="23" customWidth="1"/>
    <col min="47" max="16384" width="10" style="23"/>
  </cols>
  <sheetData>
    <row r="5" spans="1:15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ht="26.25" x14ac:dyDescent="0.4">
      <c r="A6" s="22"/>
      <c r="B6" s="24" t="s">
        <v>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2"/>
    </row>
    <row r="7" spans="1:15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ht="21" x14ac:dyDescent="0.25">
      <c r="A8" s="22"/>
      <c r="B8" s="2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ht="21" x14ac:dyDescent="0.35">
      <c r="A10" s="22"/>
      <c r="B10" s="27" t="s">
        <v>29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15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752B-4441-B440-BFD0-0F6EF3270C4C}">
  <dimension ref="B1:AE29"/>
  <sheetViews>
    <sheetView showGridLines="0" tabSelected="1" zoomScale="80" zoomScaleNormal="80" workbookViewId="0">
      <selection activeCell="B2" sqref="B2"/>
    </sheetView>
  </sheetViews>
  <sheetFormatPr defaultColWidth="10.875" defaultRowHeight="15" x14ac:dyDescent="0.25"/>
  <cols>
    <col min="1" max="1" width="3.375" style="1" customWidth="1"/>
    <col min="2" max="2" width="20.5" style="1" customWidth="1"/>
    <col min="3" max="3" width="12.125" style="1" customWidth="1"/>
    <col min="4" max="4" width="14.5" style="1" bestFit="1" customWidth="1"/>
    <col min="5" max="8" width="12.125" style="1" customWidth="1"/>
    <col min="9" max="9" width="3.5" style="1" customWidth="1"/>
    <col min="10" max="10" width="57.625" style="1" bestFit="1" customWidth="1"/>
    <col min="11" max="16384" width="10.875" style="1"/>
  </cols>
  <sheetData>
    <row r="1" spans="2:31" s="28" customFormat="1" ht="38.25" customHeight="1" x14ac:dyDescent="0.25">
      <c r="B1" s="29" t="s">
        <v>30</v>
      </c>
    </row>
    <row r="2" spans="2:31" customFormat="1" ht="15.75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</row>
    <row r="3" spans="2:31" customFormat="1" ht="15.75" x14ac:dyDescent="0.25">
      <c r="B3" s="31" t="s">
        <v>31</v>
      </c>
      <c r="C3" s="31"/>
      <c r="D3" s="31"/>
      <c r="E3" s="31"/>
      <c r="F3" s="31"/>
      <c r="G3" s="31"/>
      <c r="H3" s="31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</row>
    <row r="5" spans="2:31" x14ac:dyDescent="0.25">
      <c r="B5" s="3" t="s">
        <v>0</v>
      </c>
      <c r="C5" s="4" t="s">
        <v>1</v>
      </c>
      <c r="D5" s="4" t="s">
        <v>2</v>
      </c>
      <c r="E5" s="4" t="s">
        <v>7</v>
      </c>
      <c r="F5" s="4" t="s">
        <v>8</v>
      </c>
      <c r="G5" s="4" t="s">
        <v>9</v>
      </c>
      <c r="H5" s="4" t="s">
        <v>10</v>
      </c>
    </row>
    <row r="6" spans="2:31" x14ac:dyDescent="0.25">
      <c r="B6" s="5" t="s">
        <v>4</v>
      </c>
      <c r="C6" s="6">
        <v>100</v>
      </c>
      <c r="D6" s="6">
        <v>50</v>
      </c>
      <c r="E6" s="7">
        <f>SUMPRODUCT($C13:$C18,E13:E18)</f>
        <v>0</v>
      </c>
      <c r="F6" s="7">
        <f t="shared" ref="F6:H6" si="0">SUMPRODUCT($C13:$C18,F13:F18)</f>
        <v>0</v>
      </c>
      <c r="G6" s="7">
        <f t="shared" si="0"/>
        <v>0</v>
      </c>
      <c r="H6" s="7">
        <f t="shared" si="0"/>
        <v>0</v>
      </c>
    </row>
    <row r="7" spans="2:31" x14ac:dyDescent="0.25">
      <c r="B7" s="5" t="s">
        <v>5</v>
      </c>
      <c r="C7" s="6">
        <v>100</v>
      </c>
      <c r="D7" s="6">
        <v>50</v>
      </c>
      <c r="E7" s="7">
        <f>SUMPRODUCT($C21:$C26,E21:E26)</f>
        <v>0</v>
      </c>
      <c r="F7" s="7">
        <f t="shared" ref="F7:H7" si="1">SUMPRODUCT($C21:$C26,F21:F26)</f>
        <v>0</v>
      </c>
      <c r="G7" s="7">
        <f t="shared" si="1"/>
        <v>0</v>
      </c>
      <c r="H7" s="7">
        <f t="shared" si="1"/>
        <v>0</v>
      </c>
    </row>
    <row r="8" spans="2:31" x14ac:dyDescent="0.25">
      <c r="B8" s="5" t="s">
        <v>6</v>
      </c>
      <c r="C8" s="6">
        <v>200</v>
      </c>
      <c r="D8" s="6">
        <v>75</v>
      </c>
      <c r="E8" s="7">
        <v>0</v>
      </c>
      <c r="F8" s="7">
        <v>0</v>
      </c>
      <c r="G8" s="7">
        <v>0</v>
      </c>
      <c r="H8" s="7">
        <v>0</v>
      </c>
    </row>
    <row r="9" spans="2:31" x14ac:dyDescent="0.25">
      <c r="B9" s="5" t="s">
        <v>3</v>
      </c>
      <c r="C9" s="6">
        <f>SUM(C6:C8)</f>
        <v>400</v>
      </c>
      <c r="D9" s="6">
        <f>SUM(D6:D8)</f>
        <v>175</v>
      </c>
      <c r="E9" s="8" t="str">
        <f>IF(AND(E6&gt;=$D$6,E7&gt;=$D$7,E8&gt;=$D$8),SUM(E6:E8),"Disqualified")</f>
        <v>Disqualified</v>
      </c>
      <c r="F9" s="8" t="str">
        <f t="shared" ref="F9:H9" si="2">IF(AND(F6&gt;=$D$6,F7&gt;=$D$7,F8&gt;=$D$8),SUM(F6:F8),"Disqualified")</f>
        <v>Disqualified</v>
      </c>
      <c r="G9" s="8" t="str">
        <f t="shared" si="2"/>
        <v>Disqualified</v>
      </c>
      <c r="H9" s="8" t="str">
        <f t="shared" si="2"/>
        <v>Disqualified</v>
      </c>
    </row>
    <row r="12" spans="2:31" ht="45" x14ac:dyDescent="0.25">
      <c r="B12" s="9" t="s">
        <v>17</v>
      </c>
      <c r="C12" s="10" t="s">
        <v>1</v>
      </c>
      <c r="D12" s="10"/>
      <c r="E12" s="11" t="s">
        <v>7</v>
      </c>
      <c r="F12" s="11" t="s">
        <v>8</v>
      </c>
      <c r="G12" s="11" t="s">
        <v>9</v>
      </c>
      <c r="H12" s="11" t="s">
        <v>10</v>
      </c>
      <c r="J12" s="2" t="s">
        <v>28</v>
      </c>
    </row>
    <row r="13" spans="2:31" x14ac:dyDescent="0.25">
      <c r="B13" s="9" t="s">
        <v>11</v>
      </c>
      <c r="C13" s="12">
        <f>$C$6/COUNTA($B$13:$B$18)</f>
        <v>16.666666666666668</v>
      </c>
      <c r="D13" s="12"/>
      <c r="E13" s="13">
        <v>0</v>
      </c>
      <c r="F13" s="13">
        <v>0</v>
      </c>
      <c r="G13" s="13">
        <v>0</v>
      </c>
      <c r="H13" s="13">
        <v>0</v>
      </c>
      <c r="J13" s="2"/>
    </row>
    <row r="14" spans="2:31" x14ac:dyDescent="0.25">
      <c r="B14" s="9" t="s">
        <v>12</v>
      </c>
      <c r="C14" s="12">
        <f t="shared" ref="C14:C18" si="3">$C$6/COUNTA($B$13:$B$18)</f>
        <v>16.666666666666668</v>
      </c>
      <c r="D14" s="12"/>
      <c r="E14" s="13">
        <v>0</v>
      </c>
      <c r="F14" s="13">
        <v>0</v>
      </c>
      <c r="G14" s="13">
        <v>0</v>
      </c>
      <c r="H14" s="13">
        <v>0</v>
      </c>
      <c r="J14" s="2"/>
    </row>
    <row r="15" spans="2:31" x14ac:dyDescent="0.25">
      <c r="B15" s="9" t="s">
        <v>13</v>
      </c>
      <c r="C15" s="12">
        <f t="shared" si="3"/>
        <v>16.666666666666668</v>
      </c>
      <c r="D15" s="12"/>
      <c r="E15" s="13">
        <v>0</v>
      </c>
      <c r="F15" s="13">
        <v>0</v>
      </c>
      <c r="G15" s="13">
        <v>0</v>
      </c>
      <c r="H15" s="13">
        <v>0</v>
      </c>
      <c r="J15" s="2"/>
    </row>
    <row r="16" spans="2:31" x14ac:dyDescent="0.25">
      <c r="B16" s="9" t="s">
        <v>14</v>
      </c>
      <c r="C16" s="12">
        <f t="shared" si="3"/>
        <v>16.666666666666668</v>
      </c>
      <c r="D16" s="12"/>
      <c r="E16" s="13">
        <v>0</v>
      </c>
      <c r="F16" s="13">
        <v>0</v>
      </c>
      <c r="G16" s="13">
        <v>0</v>
      </c>
      <c r="H16" s="13">
        <v>0</v>
      </c>
      <c r="J16" s="2"/>
    </row>
    <row r="17" spans="2:10" x14ac:dyDescent="0.25">
      <c r="B17" s="9" t="s">
        <v>15</v>
      </c>
      <c r="C17" s="12">
        <f t="shared" si="3"/>
        <v>16.666666666666668</v>
      </c>
      <c r="D17" s="12"/>
      <c r="E17" s="13">
        <v>0</v>
      </c>
      <c r="F17" s="13">
        <v>0</v>
      </c>
      <c r="G17" s="13">
        <v>0</v>
      </c>
      <c r="H17" s="13">
        <v>0</v>
      </c>
      <c r="J17" s="2"/>
    </row>
    <row r="18" spans="2:10" x14ac:dyDescent="0.25">
      <c r="B18" s="9" t="s">
        <v>16</v>
      </c>
      <c r="C18" s="12">
        <f t="shared" si="3"/>
        <v>16.666666666666668</v>
      </c>
      <c r="D18" s="12"/>
      <c r="E18" s="13">
        <v>0</v>
      </c>
      <c r="F18" s="13">
        <v>0</v>
      </c>
      <c r="G18" s="13">
        <v>0</v>
      </c>
      <c r="H18" s="13">
        <v>0</v>
      </c>
      <c r="J18" s="2"/>
    </row>
    <row r="19" spans="2:10" x14ac:dyDescent="0.25">
      <c r="J19" s="2"/>
    </row>
    <row r="20" spans="2:10" ht="60" x14ac:dyDescent="0.25">
      <c r="B20" s="9" t="s">
        <v>24</v>
      </c>
      <c r="C20" s="10" t="s">
        <v>1</v>
      </c>
      <c r="D20" s="10"/>
      <c r="E20" s="11" t="s">
        <v>7</v>
      </c>
      <c r="F20" s="11" t="s">
        <v>8</v>
      </c>
      <c r="G20" s="11" t="s">
        <v>9</v>
      </c>
      <c r="H20" s="11" t="s">
        <v>10</v>
      </c>
      <c r="J20" s="2"/>
    </row>
    <row r="21" spans="2:10" x14ac:dyDescent="0.25">
      <c r="B21" s="9" t="s">
        <v>18</v>
      </c>
      <c r="C21" s="12">
        <f>$C$6/COUNTA($B$13:$B$18)</f>
        <v>16.666666666666668</v>
      </c>
      <c r="D21" s="12"/>
      <c r="E21" s="13">
        <v>0</v>
      </c>
      <c r="F21" s="13">
        <v>0</v>
      </c>
      <c r="G21" s="13">
        <v>0</v>
      </c>
      <c r="H21" s="13">
        <v>0</v>
      </c>
      <c r="J21" s="2"/>
    </row>
    <row r="22" spans="2:10" x14ac:dyDescent="0.25">
      <c r="B22" s="9" t="s">
        <v>19</v>
      </c>
      <c r="C22" s="12">
        <f t="shared" ref="C22:C26" si="4">$C$6/COUNTA($B$13:$B$18)</f>
        <v>16.666666666666668</v>
      </c>
      <c r="D22" s="12"/>
      <c r="E22" s="13">
        <v>0</v>
      </c>
      <c r="F22" s="13">
        <v>0</v>
      </c>
      <c r="G22" s="13">
        <v>0</v>
      </c>
      <c r="H22" s="13">
        <v>0</v>
      </c>
      <c r="J22" s="2"/>
    </row>
    <row r="23" spans="2:10" x14ac:dyDescent="0.25">
      <c r="B23" s="9" t="s">
        <v>20</v>
      </c>
      <c r="C23" s="12">
        <f t="shared" si="4"/>
        <v>16.666666666666668</v>
      </c>
      <c r="D23" s="12"/>
      <c r="E23" s="13">
        <v>0</v>
      </c>
      <c r="F23" s="13">
        <v>0</v>
      </c>
      <c r="G23" s="13">
        <v>0</v>
      </c>
      <c r="H23" s="13">
        <v>0</v>
      </c>
      <c r="J23" s="2"/>
    </row>
    <row r="24" spans="2:10" x14ac:dyDescent="0.25">
      <c r="B24" s="9" t="s">
        <v>21</v>
      </c>
      <c r="C24" s="12">
        <f t="shared" si="4"/>
        <v>16.666666666666668</v>
      </c>
      <c r="D24" s="12"/>
      <c r="E24" s="13">
        <v>0</v>
      </c>
      <c r="F24" s="13">
        <v>0</v>
      </c>
      <c r="G24" s="13">
        <v>0</v>
      </c>
      <c r="H24" s="13">
        <v>0</v>
      </c>
      <c r="J24" s="2"/>
    </row>
    <row r="25" spans="2:10" x14ac:dyDescent="0.25">
      <c r="B25" s="9" t="s">
        <v>22</v>
      </c>
      <c r="C25" s="12">
        <f t="shared" si="4"/>
        <v>16.666666666666668</v>
      </c>
      <c r="D25" s="12"/>
      <c r="E25" s="13">
        <v>0</v>
      </c>
      <c r="F25" s="13">
        <v>0</v>
      </c>
      <c r="G25" s="13">
        <v>0</v>
      </c>
      <c r="H25" s="13">
        <v>0</v>
      </c>
      <c r="J25" s="2"/>
    </row>
    <row r="26" spans="2:10" x14ac:dyDescent="0.25">
      <c r="B26" s="9" t="s">
        <v>23</v>
      </c>
      <c r="C26" s="12">
        <f t="shared" si="4"/>
        <v>16.666666666666668</v>
      </c>
      <c r="D26" s="12"/>
      <c r="E26" s="13">
        <v>0</v>
      </c>
      <c r="F26" s="13">
        <v>0</v>
      </c>
      <c r="G26" s="13">
        <v>0</v>
      </c>
      <c r="H26" s="13">
        <v>0</v>
      </c>
      <c r="J26" s="2"/>
    </row>
    <row r="27" spans="2:10" ht="15.75" thickBot="1" x14ac:dyDescent="0.3">
      <c r="J27" s="2"/>
    </row>
    <row r="28" spans="2:10" ht="30" x14ac:dyDescent="0.25">
      <c r="B28" s="14" t="s">
        <v>25</v>
      </c>
      <c r="C28" s="15" t="s">
        <v>26</v>
      </c>
      <c r="D28" s="16" t="s">
        <v>27</v>
      </c>
      <c r="E28" s="15" t="s">
        <v>7</v>
      </c>
      <c r="F28" s="15" t="s">
        <v>8</v>
      </c>
      <c r="G28" s="15" t="s">
        <v>9</v>
      </c>
      <c r="H28" s="17" t="s">
        <v>10</v>
      </c>
      <c r="J28" s="2"/>
    </row>
    <row r="29" spans="2:10" ht="15.75" thickBot="1" x14ac:dyDescent="0.3">
      <c r="B29" s="18" t="s">
        <v>6</v>
      </c>
      <c r="C29" s="19">
        <f>MIN(E29:H29)</f>
        <v>500</v>
      </c>
      <c r="D29" s="19">
        <f>AVERAGE(E29:H29)*2/3</f>
        <v>583.33333333333337</v>
      </c>
      <c r="E29" s="20">
        <v>1000</v>
      </c>
      <c r="F29" s="20">
        <v>1000</v>
      </c>
      <c r="G29" s="20">
        <v>1000</v>
      </c>
      <c r="H29" s="21">
        <v>500</v>
      </c>
    </row>
  </sheetData>
  <mergeCells count="16">
    <mergeCell ref="B3:H3"/>
    <mergeCell ref="J12:J28"/>
    <mergeCell ref="C25:D25"/>
    <mergeCell ref="C26:D26"/>
    <mergeCell ref="C18:D18"/>
    <mergeCell ref="C20:D20"/>
    <mergeCell ref="C21:D21"/>
    <mergeCell ref="C22:D22"/>
    <mergeCell ref="C23:D23"/>
    <mergeCell ref="C24:D24"/>
    <mergeCell ref="C12:D12"/>
    <mergeCell ref="C13:D13"/>
    <mergeCell ref="C14:D14"/>
    <mergeCell ref="C15:D15"/>
    <mergeCell ref="C16:D16"/>
    <mergeCell ref="C17:D17"/>
  </mergeCells>
  <phoneticPr fontId="4" type="noConversion"/>
  <conditionalFormatting sqref="E6:H8">
    <cfRule type="cellIs" dxfId="4" priority="6" operator="lessThan">
      <formula>$D6</formula>
    </cfRule>
  </conditionalFormatting>
  <conditionalFormatting sqref="E6:H8">
    <cfRule type="cellIs" dxfId="3" priority="5" operator="greaterThanOrEqual">
      <formula>$D6</formula>
    </cfRule>
  </conditionalFormatting>
  <conditionalFormatting sqref="E9:H9">
    <cfRule type="expression" dxfId="2" priority="3">
      <formula>E$9="Disqualified"</formula>
    </cfRule>
  </conditionalFormatting>
  <conditionalFormatting sqref="E9:H9">
    <cfRule type="expression" dxfId="1" priority="2">
      <formula>E$9&lt;&gt;"Disqualified"</formula>
    </cfRule>
  </conditionalFormatting>
  <conditionalFormatting sqref="E29:H29">
    <cfRule type="expression" dxfId="0" priority="1">
      <formula>E$29&lt;AVERAGE($E$29:$H$29)*2/3</formula>
    </cfRule>
  </conditionalFormatting>
  <dataValidations count="2">
    <dataValidation type="list" allowBlank="1" showInputMessage="1" showErrorMessage="1" sqref="E13:H18" xr:uid="{5D5DE816-5072-D743-8A1B-02123AE2A6D9}">
      <formula1>"0,1"</formula1>
    </dataValidation>
    <dataValidation type="list" allowBlank="1" showInputMessage="1" showErrorMessage="1" sqref="E21:H26" xr:uid="{5524EAB0-F322-434D-BD04-B37893E1A101}">
      <formula1>"0,1,0,5"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Evaluation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emmanuel quetzalcoatl duarte reynoso</cp:lastModifiedBy>
  <dcterms:created xsi:type="dcterms:W3CDTF">2020-07-02T18:30:21Z</dcterms:created>
  <dcterms:modified xsi:type="dcterms:W3CDTF">2020-08-21T01:03:18Z</dcterms:modified>
</cp:coreProperties>
</file>