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_var\Desktop\RAN Widgets\RAN HLD\"/>
    </mc:Choice>
  </mc:AlternateContent>
  <xr:revisionPtr revIDLastSave="0" documentId="8_{0700629F-5AE8-4FC4-B708-5C27C8BDF069}" xr6:coauthVersionLast="45" xr6:coauthVersionMax="45" xr10:uidLastSave="{00000000-0000-0000-0000-000000000000}"/>
  <bookViews>
    <workbookView xWindow="9525" yWindow="1710" windowWidth="18000" windowHeight="9360" xr2:uid="{DB7FEE40-ABB0-4F5B-A814-4EFBEB91C7D4}"/>
  </bookViews>
  <sheets>
    <sheet name="RAN - Capacity-Based Site Cou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38" i="1" l="1"/>
  <c r="I45" i="1" s="1"/>
  <c r="I49" i="1" s="1"/>
  <c r="I53" i="1" s="1"/>
  <c r="D38" i="1"/>
  <c r="N45" i="1" l="1"/>
  <c r="N49" i="1" s="1"/>
  <c r="N53" i="1" s="1"/>
  <c r="AA46" i="1" s="1"/>
  <c r="T38" i="1"/>
  <c r="AA38" i="1" s="1"/>
  <c r="AM41" i="1" l="1"/>
  <c r="AY43" i="1" s="1"/>
</calcChain>
</file>

<file path=xl/sharedStrings.xml><?xml version="1.0" encoding="utf-8"?>
<sst xmlns="http://schemas.openxmlformats.org/spreadsheetml/2006/main" count="36" uniqueCount="34">
  <si>
    <t>Inputs</t>
  </si>
  <si>
    <t>Population Target (NPop)</t>
  </si>
  <si>
    <t>Service Penetration (%)</t>
  </si>
  <si>
    <t>Average Downlink Throughput (Av_DL_rat) [Mbits/s]</t>
  </si>
  <si>
    <t>Average Uplink Throughput (AV_UL_rat) [Mbits/s]</t>
  </si>
  <si>
    <t>Number of Sectors</t>
  </si>
  <si>
    <t>Advance Inputs</t>
  </si>
  <si>
    <t>%Active Users @ Busy Hour (BH_User%)</t>
  </si>
  <si>
    <t>Average Busy Hour Downlink Throughput [Mbits/s]</t>
  </si>
  <si>
    <t>Average Busy Hour Uplink Throughput [Mbits/s]</t>
  </si>
  <si>
    <t>Peak to Average Ratio (PAR)</t>
  </si>
  <si>
    <t>Overprovisioning Factor (u)</t>
  </si>
  <si>
    <t>Max. Concurrent Users per eNB (eNBmax_users)</t>
  </si>
  <si>
    <t>eNodeB Average Downlink thoughput (eNBAv_DL_rate) [Mbit/s]</t>
  </si>
  <si>
    <t>eNodeB Average Uplink throughput (eNBAv_UL_rate) [Mbit/s]</t>
  </si>
  <si>
    <t>Number of years for the Capacity Forecast</t>
  </si>
  <si>
    <t>Capacity Growing factor</t>
  </si>
  <si>
    <t>Results based on number of user constraint</t>
  </si>
  <si>
    <t>Subscriber Forecast</t>
  </si>
  <si>
    <t>Active Users Forecast</t>
  </si>
  <si>
    <t>User Capacity Forecast</t>
  </si>
  <si>
    <t>User-Based Capacity Dimensioning</t>
  </si>
  <si>
    <t>Ceiling</t>
  </si>
  <si>
    <t>Number of Required Sites varies depending on the number of sectors</t>
  </si>
  <si>
    <t xml:space="preserve">Final Number of Radio Equipment </t>
  </si>
  <si>
    <t>Results based on throughput</t>
  </si>
  <si>
    <t>Number of Required Sites</t>
  </si>
  <si>
    <t>Throughput-based Number of eNodeBs</t>
  </si>
  <si>
    <t>Downlink</t>
  </si>
  <si>
    <t>Uplink</t>
  </si>
  <si>
    <t>Throghput (Mbps)</t>
  </si>
  <si>
    <t>Throughput-Based Dimensioning</t>
  </si>
  <si>
    <t>Throughtpu Capacity Forecast</t>
  </si>
  <si>
    <t># radio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</si>
</sst>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9" fontId="0" fillId="0" borderId="1" xfId="0" applyNumberFormat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9" fontId="0" fillId="0" borderId="0" xfId="0" applyNumberFormat="1" applyAlignment="1">
      <alignment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 wrapText="1" indent="2"/>
    </xf>
    <xf numFmtId="0" fontId="0" fillId="0" borderId="0" xfId="0" applyAlignment="1">
      <alignment horizontal="left" indent="2"/>
    </xf>
    <xf numFmtId="0" fontId="3" fillId="0" borderId="0" xfId="0" applyFont="1" applyAlignment="1">
      <alignment horizontal="left" wrapText="1" indent="2"/>
    </xf>
    <xf numFmtId="0" fontId="3" fillId="0" borderId="0" xfId="0" applyFont="1" applyAlignment="1">
      <alignment horizontal="left" wrapText="1" indent="4"/>
    </xf>
    <xf numFmtId="9" fontId="0" fillId="0" borderId="1" xfId="0" applyNumberFormat="1" applyBorder="1" applyAlignment="1">
      <alignment horizontal="center"/>
    </xf>
    <xf numFmtId="9" fontId="0" fillId="0" borderId="2" xfId="0" applyNumberFormat="1" applyBorder="1" applyAlignment="1">
      <alignment horizontal="center"/>
    </xf>
    <xf numFmtId="9" fontId="0" fillId="0" borderId="3" xfId="0" applyNumberFormat="1" applyBorder="1" applyAlignment="1">
      <alignment horizontal="center"/>
    </xf>
    <xf numFmtId="9" fontId="0" fillId="0" borderId="0" xfId="0" applyNumberFormat="1"/>
    <xf numFmtId="0" fontId="3" fillId="3" borderId="0" xfId="0" applyFont="1" applyFill="1" applyAlignment="1">
      <alignment horizontal="left" wrapText="1" indent="2"/>
    </xf>
    <xf numFmtId="0" fontId="3" fillId="0" borderId="0" xfId="0" applyFont="1" applyAlignment="1">
      <alignment horizontal="left" wrapText="1" indent="2"/>
    </xf>
    <xf numFmtId="0" fontId="1" fillId="4" borderId="4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3" borderId="0" xfId="0" applyFill="1"/>
    <xf numFmtId="0" fontId="3" fillId="0" borderId="0" xfId="0" applyFont="1" applyAlignment="1">
      <alignment horizontal="center" wrapText="1"/>
    </xf>
    <xf numFmtId="0" fontId="1" fillId="6" borderId="4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246529</xdr:colOff>
      <xdr:row>45</xdr:row>
      <xdr:rowOff>145677</xdr:rowOff>
    </xdr:from>
    <xdr:to>
      <xdr:col>11</xdr:col>
      <xdr:colOff>89646</xdr:colOff>
      <xdr:row>46</xdr:row>
      <xdr:rowOff>179294</xdr:rowOff>
    </xdr:to>
    <xdr:sp macro="" textlink="">
      <xdr:nvSpPr>
        <xdr:cNvPr id="2" name="Flecha abajo 1">
          <a:extLst>
            <a:ext uri="{FF2B5EF4-FFF2-40B4-BE49-F238E27FC236}">
              <a16:creationId xmlns:a16="http://schemas.microsoft.com/office/drawing/2014/main" id="{13ED2141-B2DC-4762-8C2C-BF28D6F3F472}"/>
            </a:ext>
          </a:extLst>
        </xdr:cNvPr>
        <xdr:cNvSpPr/>
      </xdr:nvSpPr>
      <xdr:spPr>
        <a:xfrm>
          <a:off x="2961154" y="8718177"/>
          <a:ext cx="586067" cy="224117"/>
        </a:xfrm>
        <a:prstGeom prst="downArrow">
          <a:avLst/>
        </a:prstGeom>
        <a:solidFill>
          <a:schemeClr val="bg1">
            <a:lumMod val="85000"/>
          </a:schemeClr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MX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197223</xdr:colOff>
      <xdr:row>45</xdr:row>
      <xdr:rowOff>141195</xdr:rowOff>
    </xdr:from>
    <xdr:to>
      <xdr:col>16</xdr:col>
      <xdr:colOff>40340</xdr:colOff>
      <xdr:row>46</xdr:row>
      <xdr:rowOff>179294</xdr:rowOff>
    </xdr:to>
    <xdr:sp macro="" textlink="">
      <xdr:nvSpPr>
        <xdr:cNvPr id="3" name="Flecha abajo 2">
          <a:extLst>
            <a:ext uri="{FF2B5EF4-FFF2-40B4-BE49-F238E27FC236}">
              <a16:creationId xmlns:a16="http://schemas.microsoft.com/office/drawing/2014/main" id="{8339ED6F-C90F-4B13-B91E-1677EB0E1C72}"/>
            </a:ext>
          </a:extLst>
        </xdr:cNvPr>
        <xdr:cNvSpPr/>
      </xdr:nvSpPr>
      <xdr:spPr>
        <a:xfrm>
          <a:off x="4150098" y="8713695"/>
          <a:ext cx="586067" cy="228599"/>
        </a:xfrm>
        <a:prstGeom prst="downArrow">
          <a:avLst/>
        </a:prstGeom>
        <a:solidFill>
          <a:schemeClr val="bg1">
            <a:lumMod val="85000"/>
          </a:schemeClr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35</xdr:col>
      <xdr:colOff>44824</xdr:colOff>
      <xdr:row>36</xdr:row>
      <xdr:rowOff>100850</xdr:rowOff>
    </xdr:from>
    <xdr:to>
      <xdr:col>43</xdr:col>
      <xdr:colOff>95250</xdr:colOff>
      <xdr:row>38</xdr:row>
      <xdr:rowOff>19049</xdr:rowOff>
    </xdr:to>
    <xdr:sp macro="" textlink="">
      <xdr:nvSpPr>
        <xdr:cNvPr id="4" name="Flecha doblada hacia arriba 11">
          <a:extLst>
            <a:ext uri="{FF2B5EF4-FFF2-40B4-BE49-F238E27FC236}">
              <a16:creationId xmlns:a16="http://schemas.microsoft.com/office/drawing/2014/main" id="{AE27A934-7B8E-4630-B319-485CA3C35C7F}"/>
            </a:ext>
          </a:extLst>
        </xdr:cNvPr>
        <xdr:cNvSpPr/>
      </xdr:nvSpPr>
      <xdr:spPr>
        <a:xfrm flipV="1">
          <a:off x="9445999" y="6958850"/>
          <a:ext cx="2031626" cy="299199"/>
        </a:xfrm>
        <a:prstGeom prst="bentUpArrow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35</xdr:col>
      <xdr:colOff>62753</xdr:colOff>
      <xdr:row>41</xdr:row>
      <xdr:rowOff>100853</xdr:rowOff>
    </xdr:from>
    <xdr:to>
      <xdr:col>43</xdr:col>
      <xdr:colOff>87476</xdr:colOff>
      <xdr:row>45</xdr:row>
      <xdr:rowOff>112058</xdr:rowOff>
    </xdr:to>
    <xdr:sp macro="" textlink="">
      <xdr:nvSpPr>
        <xdr:cNvPr id="5" name="Flecha doblada hacia arriba 12">
          <a:extLst>
            <a:ext uri="{FF2B5EF4-FFF2-40B4-BE49-F238E27FC236}">
              <a16:creationId xmlns:a16="http://schemas.microsoft.com/office/drawing/2014/main" id="{BDC718CE-70B1-4BD5-B5F6-E1548B5DD399}"/>
            </a:ext>
          </a:extLst>
        </xdr:cNvPr>
        <xdr:cNvSpPr/>
      </xdr:nvSpPr>
      <xdr:spPr>
        <a:xfrm>
          <a:off x="9463928" y="7911353"/>
          <a:ext cx="2005923" cy="773205"/>
        </a:xfrm>
        <a:prstGeom prst="bentUpArrow">
          <a:avLst>
            <a:gd name="adj1" fmla="val 8166"/>
            <a:gd name="adj2" fmla="val 9393"/>
            <a:gd name="adj3" fmla="val 11550"/>
          </a:avLst>
        </a:prstGeom>
        <a:solidFill>
          <a:schemeClr val="bg1">
            <a:lumMod val="8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MX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6723</xdr:colOff>
      <xdr:row>50</xdr:row>
      <xdr:rowOff>17930</xdr:rowOff>
    </xdr:from>
    <xdr:to>
      <xdr:col>11</xdr:col>
      <xdr:colOff>96370</xdr:colOff>
      <xdr:row>51</xdr:row>
      <xdr:rowOff>51547</xdr:rowOff>
    </xdr:to>
    <xdr:sp macro="" textlink="">
      <xdr:nvSpPr>
        <xdr:cNvPr id="6" name="Flecha abajo 1">
          <a:extLst>
            <a:ext uri="{FF2B5EF4-FFF2-40B4-BE49-F238E27FC236}">
              <a16:creationId xmlns:a16="http://schemas.microsoft.com/office/drawing/2014/main" id="{995FDF7B-E235-401D-A8A4-8F295ED664AE}"/>
            </a:ext>
          </a:extLst>
        </xdr:cNvPr>
        <xdr:cNvSpPr/>
      </xdr:nvSpPr>
      <xdr:spPr>
        <a:xfrm>
          <a:off x="2968998" y="9542930"/>
          <a:ext cx="584947" cy="224117"/>
        </a:xfrm>
        <a:prstGeom prst="downArrow">
          <a:avLst/>
        </a:prstGeom>
        <a:solidFill>
          <a:schemeClr val="bg1">
            <a:lumMod val="85000"/>
          </a:schemeClr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MX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203947</xdr:colOff>
      <xdr:row>50</xdr:row>
      <xdr:rowOff>13448</xdr:rowOff>
    </xdr:from>
    <xdr:to>
      <xdr:col>16</xdr:col>
      <xdr:colOff>47064</xdr:colOff>
      <xdr:row>51</xdr:row>
      <xdr:rowOff>51547</xdr:rowOff>
    </xdr:to>
    <xdr:sp macro="" textlink="">
      <xdr:nvSpPr>
        <xdr:cNvPr id="7" name="Flecha abajo 2">
          <a:extLst>
            <a:ext uri="{FF2B5EF4-FFF2-40B4-BE49-F238E27FC236}">
              <a16:creationId xmlns:a16="http://schemas.microsoft.com/office/drawing/2014/main" id="{C5B1699B-DC3B-439B-901B-0F5952D36F46}"/>
            </a:ext>
          </a:extLst>
        </xdr:cNvPr>
        <xdr:cNvSpPr/>
      </xdr:nvSpPr>
      <xdr:spPr>
        <a:xfrm>
          <a:off x="4156822" y="9538448"/>
          <a:ext cx="586067" cy="228599"/>
        </a:xfrm>
        <a:prstGeom prst="downArrow">
          <a:avLst/>
        </a:prstGeom>
        <a:solidFill>
          <a:schemeClr val="bg1">
            <a:lumMod val="85000"/>
          </a:schemeClr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01E44-E7CB-4AD7-AECC-8EA0AFF8EE50}">
  <dimension ref="B2:BI67"/>
  <sheetViews>
    <sheetView showGridLines="0" tabSelected="1" zoomScale="80" zoomScaleNormal="80" workbookViewId="0">
      <selection activeCell="S30" sqref="S30"/>
    </sheetView>
  </sheetViews>
  <sheetFormatPr defaultColWidth="3.7109375" defaultRowHeight="15" outlineLevelRow="1" x14ac:dyDescent="0.25"/>
  <cols>
    <col min="7" max="7" width="14.7109375" customWidth="1"/>
  </cols>
  <sheetData>
    <row r="2" spans="2:40" x14ac:dyDescent="0.2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2:40" x14ac:dyDescent="0.25">
      <c r="C3" s="2"/>
      <c r="D3" s="2"/>
    </row>
    <row r="4" spans="2:40" x14ac:dyDescent="0.25">
      <c r="B4" s="3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S4" s="4">
        <v>3683</v>
      </c>
      <c r="T4" s="5"/>
      <c r="U4" s="6"/>
      <c r="V4" s="7"/>
      <c r="W4" s="7"/>
      <c r="X4" s="7"/>
      <c r="Y4" s="7"/>
      <c r="Z4" s="8"/>
      <c r="AA4" s="8"/>
    </row>
    <row r="6" spans="2:40" x14ac:dyDescent="0.25">
      <c r="B6" s="3" t="s">
        <v>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S6" s="9">
        <v>0.4</v>
      </c>
      <c r="T6" s="10"/>
      <c r="U6" s="11"/>
      <c r="V6" s="12"/>
      <c r="W6" s="12"/>
      <c r="X6" s="12"/>
      <c r="Y6" s="12"/>
      <c r="Z6" s="13"/>
      <c r="AA6" s="13"/>
    </row>
    <row r="8" spans="2:40" x14ac:dyDescent="0.25">
      <c r="B8" s="14" t="s">
        <v>3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S8" s="15">
        <v>4</v>
      </c>
      <c r="T8" s="16"/>
      <c r="U8" s="17"/>
      <c r="V8" s="2"/>
      <c r="W8" s="2"/>
      <c r="X8" s="2"/>
      <c r="Y8" s="2"/>
    </row>
    <row r="10" spans="2:40" x14ac:dyDescent="0.25">
      <c r="B10" s="14" t="s">
        <v>4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S10" s="15">
        <v>1</v>
      </c>
      <c r="T10" s="16"/>
      <c r="U10" s="17"/>
      <c r="V10" s="2"/>
      <c r="W10" s="2"/>
      <c r="X10" s="2"/>
      <c r="Y10" s="2"/>
    </row>
    <row r="12" spans="2:40" x14ac:dyDescent="0.25">
      <c r="B12" s="14" t="s">
        <v>5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S12" s="15">
        <v>1</v>
      </c>
      <c r="T12" s="16"/>
      <c r="U12" s="17"/>
      <c r="V12" s="2"/>
      <c r="W12" s="2"/>
      <c r="X12" s="2"/>
      <c r="Y12" s="2"/>
    </row>
    <row r="14" spans="2:40" x14ac:dyDescent="0.25">
      <c r="B14" s="18" t="s">
        <v>6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</row>
    <row r="15" spans="2:40" ht="15" customHeight="1" outlineLevel="1" x14ac:dyDescent="0.25">
      <c r="B15" s="19" t="s">
        <v>7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20"/>
      <c r="S15" s="9">
        <v>0.05</v>
      </c>
      <c r="T15" s="10"/>
      <c r="U15" s="11"/>
      <c r="V15" s="12"/>
      <c r="X15" s="12"/>
      <c r="Y15" s="12"/>
      <c r="Z15" s="13"/>
      <c r="AA15" s="13"/>
    </row>
    <row r="16" spans="2:40" ht="15" customHeight="1" outlineLevel="1" x14ac:dyDescent="0.25"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</row>
    <row r="17" spans="2:27" ht="15" customHeight="1" outlineLevel="1" x14ac:dyDescent="0.25">
      <c r="B17" s="21" t="s">
        <v>8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0"/>
      <c r="S17" s="4">
        <v>6.4000000000000001E-2</v>
      </c>
      <c r="T17" s="5"/>
      <c r="U17" s="6"/>
      <c r="V17" s="7"/>
      <c r="W17" s="7"/>
      <c r="X17" s="7"/>
      <c r="Y17" s="7"/>
      <c r="Z17" s="8"/>
      <c r="AA17" s="8"/>
    </row>
    <row r="18" spans="2:27" ht="15" customHeight="1" outlineLevel="1" x14ac:dyDescent="0.25"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S18" s="8"/>
    </row>
    <row r="19" spans="2:27" ht="15" customHeight="1" outlineLevel="1" x14ac:dyDescent="0.25">
      <c r="B19" s="19" t="s">
        <v>9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20"/>
      <c r="S19" s="4">
        <v>1.6E-2</v>
      </c>
      <c r="T19" s="5"/>
      <c r="U19" s="6"/>
      <c r="V19" s="7"/>
      <c r="W19" s="7"/>
      <c r="X19" s="7"/>
      <c r="Y19" s="7"/>
      <c r="Z19" s="8"/>
      <c r="AA19" s="8"/>
    </row>
    <row r="20" spans="2:27" ht="15" customHeight="1" outlineLevel="1" x14ac:dyDescent="0.25"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</row>
    <row r="21" spans="2:27" ht="15" customHeight="1" outlineLevel="1" x14ac:dyDescent="0.25">
      <c r="B21" s="21" t="s">
        <v>10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S21" s="15">
        <v>6</v>
      </c>
      <c r="T21" s="16"/>
      <c r="U21" s="17"/>
      <c r="V21" s="2"/>
      <c r="W21" s="2"/>
      <c r="X21" s="12"/>
      <c r="Y21" s="2"/>
    </row>
    <row r="22" spans="2:27" ht="15" customHeight="1" outlineLevel="1" x14ac:dyDescent="0.25">
      <c r="B22" s="22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</row>
    <row r="23" spans="2:27" ht="15" customHeight="1" outlineLevel="1" x14ac:dyDescent="0.25">
      <c r="B23" s="21" t="s">
        <v>11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S23" s="23">
        <v>0.8</v>
      </c>
      <c r="T23" s="24"/>
      <c r="U23" s="25"/>
      <c r="V23" s="26"/>
      <c r="W23" s="26"/>
      <c r="X23" s="26"/>
      <c r="Y23" s="26"/>
      <c r="Z23" s="26"/>
      <c r="AA23" s="26"/>
    </row>
    <row r="24" spans="2:27" ht="15" customHeight="1" outlineLevel="1" x14ac:dyDescent="0.25"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</row>
    <row r="25" spans="2:27" ht="15" customHeight="1" outlineLevel="1" x14ac:dyDescent="0.25">
      <c r="B25" s="21" t="s">
        <v>12</v>
      </c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S25" s="15">
        <v>100</v>
      </c>
      <c r="T25" s="16"/>
      <c r="U25" s="17"/>
      <c r="V25" s="2"/>
      <c r="W25" s="2"/>
      <c r="X25" s="2"/>
      <c r="Y25" s="2"/>
    </row>
    <row r="26" spans="2:27" ht="15" customHeight="1" outlineLevel="1" x14ac:dyDescent="0.25">
      <c r="B26" s="22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</row>
    <row r="27" spans="2:27" ht="15" customHeight="1" outlineLevel="1" x14ac:dyDescent="0.25">
      <c r="B27" s="21" t="s">
        <v>13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S27" s="4">
        <v>17</v>
      </c>
      <c r="T27" s="5"/>
      <c r="U27" s="6"/>
      <c r="V27" s="7"/>
      <c r="W27" s="7"/>
      <c r="X27" s="7"/>
      <c r="Y27" s="7"/>
      <c r="Z27" s="8"/>
      <c r="AA27" s="8"/>
    </row>
    <row r="28" spans="2:27" ht="15" customHeight="1" outlineLevel="1" x14ac:dyDescent="0.25">
      <c r="B28" s="22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S28" s="7"/>
    </row>
    <row r="29" spans="2:27" ht="15" customHeight="1" outlineLevel="1" x14ac:dyDescent="0.25">
      <c r="B29" s="21" t="s">
        <v>14</v>
      </c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S29" s="4">
        <v>10</v>
      </c>
      <c r="T29" s="5"/>
      <c r="U29" s="6"/>
      <c r="V29" s="7"/>
      <c r="W29" s="7"/>
      <c r="X29" s="7"/>
      <c r="Y29" s="7"/>
      <c r="Z29" s="8"/>
      <c r="AA29" s="8"/>
    </row>
    <row r="30" spans="2:27" ht="15" customHeight="1" outlineLevel="1" x14ac:dyDescent="0.25">
      <c r="C30" s="2"/>
    </row>
    <row r="31" spans="2:27" ht="15" customHeight="1" outlineLevel="1" x14ac:dyDescent="0.25">
      <c r="B31" s="27" t="s">
        <v>15</v>
      </c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S31" s="4">
        <v>3</v>
      </c>
      <c r="T31" s="5"/>
      <c r="U31" s="6"/>
      <c r="V31" s="7"/>
      <c r="W31" s="7"/>
      <c r="X31" s="7"/>
      <c r="Y31" s="7"/>
      <c r="Z31" s="8"/>
      <c r="AA31" s="8"/>
    </row>
    <row r="32" spans="2:27" ht="15" customHeight="1" outlineLevel="1" x14ac:dyDescent="0.25"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S32" s="7"/>
      <c r="T32" s="7"/>
      <c r="U32" s="7"/>
      <c r="V32" s="7"/>
      <c r="W32" s="7"/>
      <c r="X32" s="7"/>
      <c r="Y32" s="7"/>
      <c r="Z32" s="8"/>
      <c r="AA32" s="8"/>
    </row>
    <row r="33" spans="2:61" ht="15" customHeight="1" outlineLevel="1" x14ac:dyDescent="0.25">
      <c r="B33" s="27" t="s">
        <v>16</v>
      </c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S33" s="23">
        <v>0.1</v>
      </c>
      <c r="T33" s="24"/>
      <c r="U33" s="25"/>
      <c r="V33" s="7"/>
      <c r="W33" s="7"/>
      <c r="X33" s="7"/>
      <c r="Y33" s="7"/>
      <c r="Z33" s="8"/>
      <c r="AA33" s="8"/>
    </row>
    <row r="34" spans="2:61" x14ac:dyDescent="0.25">
      <c r="C34" s="2"/>
    </row>
    <row r="35" spans="2:61" x14ac:dyDescent="0.25">
      <c r="B35" s="1" t="s">
        <v>17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7" spans="2:61" x14ac:dyDescent="0.25">
      <c r="D37" s="29" t="s">
        <v>18</v>
      </c>
      <c r="E37" s="29"/>
      <c r="F37" s="29"/>
      <c r="G37" s="29"/>
      <c r="H37" s="29"/>
      <c r="I37" s="29"/>
      <c r="J37" s="29"/>
      <c r="L37" s="29" t="s">
        <v>19</v>
      </c>
      <c r="M37" s="29"/>
      <c r="N37" s="29"/>
      <c r="O37" s="29"/>
      <c r="P37" s="29"/>
      <c r="Q37" s="29"/>
      <c r="R37" s="29"/>
      <c r="T37" s="29" t="s">
        <v>20</v>
      </c>
      <c r="U37" s="29"/>
      <c r="V37" s="29"/>
      <c r="W37" s="29"/>
      <c r="X37" s="29"/>
      <c r="Y37" s="29"/>
      <c r="AA37" s="29" t="s">
        <v>21</v>
      </c>
      <c r="AB37" s="29"/>
      <c r="AC37" s="29"/>
      <c r="AD37" s="29"/>
      <c r="AE37" s="29"/>
      <c r="AF37" s="29"/>
      <c r="AG37" s="29"/>
      <c r="AH37" s="29"/>
      <c r="AI37" s="29"/>
    </row>
    <row r="38" spans="2:61" x14ac:dyDescent="0.25">
      <c r="D38" s="30">
        <f>_xlfn.CEILING.MATH(S4*S6)</f>
        <v>1474</v>
      </c>
      <c r="E38" s="30"/>
      <c r="F38" s="30"/>
      <c r="G38" s="30"/>
      <c r="H38" s="30"/>
      <c r="I38" s="30"/>
      <c r="J38" s="30"/>
      <c r="L38" s="30">
        <f>_xlfn.CEILING.MATH(D38*S15)</f>
        <v>74</v>
      </c>
      <c r="M38" s="30"/>
      <c r="N38" s="30"/>
      <c r="O38" s="30"/>
      <c r="P38" s="30"/>
      <c r="Q38" s="30"/>
      <c r="R38" s="30"/>
      <c r="T38" s="30">
        <f>_xlfn.CEILING.MATH(L38*(1+S33)^S31)</f>
        <v>99</v>
      </c>
      <c r="U38" s="30"/>
      <c r="V38" s="30"/>
      <c r="W38" s="30"/>
      <c r="X38" s="30"/>
      <c r="Y38" s="30"/>
      <c r="AA38" s="30">
        <f>_xlfn.CEILING.MATH(T38/S25)</f>
        <v>1</v>
      </c>
      <c r="AB38" s="30"/>
      <c r="AC38" s="30"/>
      <c r="AD38" s="30"/>
      <c r="AE38" s="30"/>
      <c r="AF38" s="30"/>
      <c r="AG38" s="30"/>
      <c r="AH38" s="30"/>
      <c r="AI38" s="30"/>
    </row>
    <row r="39" spans="2:61" x14ac:dyDescent="0.25">
      <c r="B39" s="31"/>
      <c r="C39" s="7"/>
      <c r="D39" s="32" t="s">
        <v>22</v>
      </c>
      <c r="E39" s="32"/>
      <c r="F39" s="32"/>
      <c r="G39" s="32"/>
      <c r="H39" s="32"/>
      <c r="I39" s="32"/>
      <c r="J39" s="32"/>
      <c r="L39" s="33" t="s">
        <v>22</v>
      </c>
      <c r="M39" s="33"/>
      <c r="N39" s="33"/>
      <c r="O39" s="33"/>
      <c r="P39" s="33"/>
      <c r="Q39" s="33"/>
      <c r="R39" s="33"/>
      <c r="T39" s="34"/>
      <c r="U39" s="34"/>
      <c r="V39" s="34"/>
      <c r="W39" s="34"/>
      <c r="X39" s="34"/>
      <c r="Y39" s="34"/>
      <c r="AW39" s="35" t="s">
        <v>23</v>
      </c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</row>
    <row r="40" spans="2:61" x14ac:dyDescent="0.25">
      <c r="AM40" s="36" t="s">
        <v>24</v>
      </c>
      <c r="AN40" s="36"/>
      <c r="AO40" s="36"/>
      <c r="AP40" s="36"/>
      <c r="AQ40" s="36"/>
      <c r="AR40" s="36"/>
      <c r="AS40" s="36"/>
      <c r="AT40" s="36"/>
      <c r="AU40" s="36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35"/>
    </row>
    <row r="41" spans="2:61" x14ac:dyDescent="0.25">
      <c r="B41" s="1" t="s">
        <v>25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M41" s="37">
        <f>MAX(AA38,AA46)</f>
        <v>4</v>
      </c>
      <c r="AN41" s="38"/>
      <c r="AO41" s="38"/>
      <c r="AP41" s="38"/>
      <c r="AQ41" s="38"/>
      <c r="AR41" s="38"/>
      <c r="AS41" s="38"/>
      <c r="AT41" s="38"/>
      <c r="AU41" s="39"/>
    </row>
    <row r="42" spans="2:61" x14ac:dyDescent="0.25">
      <c r="AY42" s="36" t="s">
        <v>26</v>
      </c>
      <c r="AZ42" s="36"/>
      <c r="BA42" s="36"/>
      <c r="BB42" s="36"/>
      <c r="BC42" s="36"/>
      <c r="BD42" s="36"/>
      <c r="BE42" s="36"/>
      <c r="BF42" s="36"/>
      <c r="BG42" s="36"/>
    </row>
    <row r="43" spans="2:61" x14ac:dyDescent="0.25">
      <c r="D43" s="40" t="s">
        <v>27</v>
      </c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AY43" s="30">
        <f>_xlfn.CEILING.MATH(AM41/S12)</f>
        <v>4</v>
      </c>
      <c r="AZ43" s="30"/>
      <c r="BA43" s="30"/>
      <c r="BB43" s="30"/>
      <c r="BC43" s="30"/>
      <c r="BD43" s="30"/>
      <c r="BE43" s="30"/>
      <c r="BF43" s="30"/>
      <c r="BG43" s="30"/>
    </row>
    <row r="44" spans="2:61" x14ac:dyDescent="0.25">
      <c r="I44" s="42" t="s">
        <v>28</v>
      </c>
      <c r="J44" s="42"/>
      <c r="K44" s="42"/>
      <c r="L44" s="42"/>
      <c r="N44" s="42" t="s">
        <v>29</v>
      </c>
      <c r="O44" s="42"/>
      <c r="P44" s="42"/>
      <c r="Q44" s="42"/>
    </row>
    <row r="45" spans="2:61" x14ac:dyDescent="0.25">
      <c r="C45" s="43" t="s">
        <v>30</v>
      </c>
      <c r="D45" s="43"/>
      <c r="E45" s="43"/>
      <c r="F45" s="43"/>
      <c r="G45" s="43"/>
      <c r="I45" s="44">
        <f>(L38*S17*S21)/S23</f>
        <v>35.519999999999996</v>
      </c>
      <c r="J45" s="45"/>
      <c r="K45" s="45"/>
      <c r="L45" s="46"/>
      <c r="N45" s="44">
        <f>(L38*S19*S21)/S23</f>
        <v>8.879999999999999</v>
      </c>
      <c r="O45" s="45"/>
      <c r="P45" s="45"/>
      <c r="Q45" s="46"/>
      <c r="AA45" s="29" t="s">
        <v>31</v>
      </c>
      <c r="AB45" s="29"/>
      <c r="AC45" s="29"/>
      <c r="AD45" s="29"/>
      <c r="AE45" s="29"/>
      <c r="AF45" s="29"/>
      <c r="AG45" s="29"/>
      <c r="AH45" s="29"/>
      <c r="AI45" s="29"/>
    </row>
    <row r="46" spans="2:61" x14ac:dyDescent="0.25">
      <c r="B46" s="47"/>
      <c r="AA46" s="30">
        <f>MAX(I53,N53)</f>
        <v>4</v>
      </c>
      <c r="AB46" s="30"/>
      <c r="AC46" s="30"/>
      <c r="AD46" s="30"/>
      <c r="AE46" s="30"/>
      <c r="AF46" s="30"/>
      <c r="AG46" s="30"/>
      <c r="AH46" s="30"/>
      <c r="AI46" s="30"/>
    </row>
    <row r="47" spans="2:61" x14ac:dyDescent="0.25">
      <c r="B47" s="47"/>
      <c r="AA47" s="7"/>
      <c r="AB47" s="7"/>
      <c r="AC47" s="7"/>
      <c r="AD47" s="7"/>
      <c r="AE47" s="7"/>
      <c r="AF47" s="7"/>
      <c r="AG47" s="7"/>
      <c r="AH47" s="7"/>
      <c r="AI47" s="7"/>
    </row>
    <row r="48" spans="2:61" x14ac:dyDescent="0.25">
      <c r="B48" s="47"/>
      <c r="AA48" s="7"/>
      <c r="AB48" s="7"/>
      <c r="AC48" s="7"/>
      <c r="AD48" s="7"/>
      <c r="AE48" s="7"/>
      <c r="AF48" s="7"/>
      <c r="AG48" s="7"/>
      <c r="AH48" s="7"/>
      <c r="AI48" s="7"/>
    </row>
    <row r="49" spans="2:35" x14ac:dyDescent="0.25">
      <c r="B49" s="47"/>
      <c r="C49" s="48" t="s">
        <v>32</v>
      </c>
      <c r="D49" s="48"/>
      <c r="E49" s="48"/>
      <c r="F49" s="48"/>
      <c r="G49" s="48"/>
      <c r="I49" s="44">
        <f>I45*(1+S33)^S31</f>
        <v>47.277120000000011</v>
      </c>
      <c r="J49" s="45"/>
      <c r="K49" s="45"/>
      <c r="L49" s="46"/>
      <c r="N49" s="44">
        <f>N45*(1+S33)^S31</f>
        <v>11.819280000000003</v>
      </c>
      <c r="O49" s="45"/>
      <c r="P49" s="45"/>
      <c r="Q49" s="46"/>
      <c r="AA49" s="7"/>
      <c r="AB49" s="7"/>
      <c r="AC49" s="7"/>
      <c r="AD49" s="7"/>
      <c r="AE49" s="7"/>
      <c r="AF49" s="7"/>
      <c r="AG49" s="7"/>
      <c r="AH49" s="7"/>
      <c r="AI49" s="7"/>
    </row>
    <row r="50" spans="2:35" x14ac:dyDescent="0.25">
      <c r="B50" s="47"/>
      <c r="C50" s="49"/>
      <c r="D50" s="49"/>
      <c r="E50" s="49"/>
      <c r="F50" s="49"/>
      <c r="G50" s="49"/>
      <c r="I50" s="2"/>
      <c r="J50" s="2"/>
      <c r="K50" s="2"/>
      <c r="L50" s="2"/>
      <c r="N50" s="2"/>
      <c r="O50" s="2"/>
      <c r="P50" s="2"/>
      <c r="Q50" s="2"/>
      <c r="AA50" s="7"/>
      <c r="AB50" s="7"/>
      <c r="AC50" s="7"/>
      <c r="AD50" s="7"/>
      <c r="AE50" s="7"/>
      <c r="AF50" s="7"/>
      <c r="AG50" s="7"/>
      <c r="AH50" s="7"/>
      <c r="AI50" s="7"/>
    </row>
    <row r="51" spans="2:35" x14ac:dyDescent="0.25">
      <c r="B51" s="47"/>
      <c r="C51" s="49"/>
      <c r="D51" s="49"/>
      <c r="E51" s="49"/>
      <c r="F51" s="49"/>
      <c r="G51" s="49"/>
      <c r="I51" s="2"/>
      <c r="J51" s="2"/>
      <c r="K51" s="2"/>
      <c r="L51" s="2"/>
      <c r="N51" s="2"/>
      <c r="O51" s="2"/>
      <c r="P51" s="2"/>
      <c r="Q51" s="2"/>
      <c r="AA51" s="7"/>
      <c r="AB51" s="7"/>
      <c r="AC51" s="7"/>
      <c r="AD51" s="7"/>
      <c r="AE51" s="7"/>
      <c r="AF51" s="7"/>
      <c r="AG51" s="7"/>
      <c r="AH51" s="7"/>
      <c r="AI51" s="7"/>
    </row>
    <row r="52" spans="2:35" x14ac:dyDescent="0.25">
      <c r="B52" s="47"/>
    </row>
    <row r="53" spans="2:35" ht="15" customHeight="1" x14ac:dyDescent="0.25">
      <c r="C53" s="43" t="s">
        <v>33</v>
      </c>
      <c r="D53" s="43"/>
      <c r="E53" s="43"/>
      <c r="F53" s="43"/>
      <c r="G53" s="43"/>
      <c r="I53" s="44">
        <f>_xlfn.CEILING.MATH(I49/(S27-S8))</f>
        <v>4</v>
      </c>
      <c r="J53" s="45"/>
      <c r="K53" s="45"/>
      <c r="L53" s="46"/>
      <c r="N53" s="44">
        <f>_xlfn.CEILING.MATH(N49/(S29-S10))</f>
        <v>2</v>
      </c>
      <c r="O53" s="45"/>
      <c r="P53" s="45"/>
      <c r="Q53" s="46"/>
    </row>
    <row r="64" spans="2:35" x14ac:dyDescent="0.25">
      <c r="C64" s="50" t="s">
        <v>5</v>
      </c>
      <c r="D64" s="51"/>
      <c r="E64" s="51"/>
      <c r="F64" s="51"/>
      <c r="G64" s="52"/>
      <c r="N64" s="53"/>
    </row>
    <row r="65" spans="3:7" x14ac:dyDescent="0.25">
      <c r="C65" s="4">
        <v>1</v>
      </c>
      <c r="D65" s="5"/>
      <c r="E65" s="5"/>
      <c r="F65" s="5"/>
      <c r="G65" s="6"/>
    </row>
    <row r="66" spans="3:7" x14ac:dyDescent="0.25">
      <c r="C66" s="4">
        <v>2</v>
      </c>
      <c r="D66" s="5"/>
      <c r="E66" s="5"/>
      <c r="F66" s="5"/>
      <c r="G66" s="6"/>
    </row>
    <row r="67" spans="3:7" x14ac:dyDescent="0.25">
      <c r="C67" s="4">
        <v>3</v>
      </c>
      <c r="D67" s="5"/>
      <c r="E67" s="5"/>
      <c r="F67" s="5"/>
      <c r="G67" s="6"/>
    </row>
  </sheetData>
  <mergeCells count="67">
    <mergeCell ref="C64:G64"/>
    <mergeCell ref="C65:G65"/>
    <mergeCell ref="C66:G66"/>
    <mergeCell ref="C67:G67"/>
    <mergeCell ref="AA46:AI46"/>
    <mergeCell ref="C49:G49"/>
    <mergeCell ref="I49:L49"/>
    <mergeCell ref="N49:Q49"/>
    <mergeCell ref="C53:G53"/>
    <mergeCell ref="I53:L53"/>
    <mergeCell ref="N53:Q53"/>
    <mergeCell ref="AY42:BG42"/>
    <mergeCell ref="D43:S43"/>
    <mergeCell ref="AY43:BG43"/>
    <mergeCell ref="I44:L44"/>
    <mergeCell ref="N44:Q44"/>
    <mergeCell ref="C45:G45"/>
    <mergeCell ref="I45:L45"/>
    <mergeCell ref="N45:Q45"/>
    <mergeCell ref="AA45:AI45"/>
    <mergeCell ref="D39:J39"/>
    <mergeCell ref="L39:R39"/>
    <mergeCell ref="AW39:BI40"/>
    <mergeCell ref="AM40:AU40"/>
    <mergeCell ref="B41:AJ41"/>
    <mergeCell ref="AM41:AU41"/>
    <mergeCell ref="B35:AJ35"/>
    <mergeCell ref="D37:J37"/>
    <mergeCell ref="L37:R37"/>
    <mergeCell ref="T37:Y37"/>
    <mergeCell ref="AA37:AI37"/>
    <mergeCell ref="D38:J38"/>
    <mergeCell ref="L38:R38"/>
    <mergeCell ref="T38:Y38"/>
    <mergeCell ref="AA38:AI38"/>
    <mergeCell ref="B29:O29"/>
    <mergeCell ref="S29:U29"/>
    <mergeCell ref="B31:O31"/>
    <mergeCell ref="S31:U31"/>
    <mergeCell ref="B33:O33"/>
    <mergeCell ref="S33:U33"/>
    <mergeCell ref="B23:O23"/>
    <mergeCell ref="S23:U23"/>
    <mergeCell ref="B25:O25"/>
    <mergeCell ref="S25:U25"/>
    <mergeCell ref="B27:O27"/>
    <mergeCell ref="S27:U27"/>
    <mergeCell ref="B17:N17"/>
    <mergeCell ref="S17:U17"/>
    <mergeCell ref="B19:N19"/>
    <mergeCell ref="S19:U19"/>
    <mergeCell ref="B21:O21"/>
    <mergeCell ref="S21:U21"/>
    <mergeCell ref="B10:N10"/>
    <mergeCell ref="S10:U10"/>
    <mergeCell ref="B12:N12"/>
    <mergeCell ref="S12:U12"/>
    <mergeCell ref="B14:N14"/>
    <mergeCell ref="B15:N15"/>
    <mergeCell ref="S15:U15"/>
    <mergeCell ref="B2:AN2"/>
    <mergeCell ref="B4:N4"/>
    <mergeCell ref="S4:U4"/>
    <mergeCell ref="B6:N6"/>
    <mergeCell ref="S6:U6"/>
    <mergeCell ref="B8:N8"/>
    <mergeCell ref="S8:U8"/>
  </mergeCells>
  <dataValidations count="2">
    <dataValidation type="list" allowBlank="1" showInputMessage="1" showErrorMessage="1" sqref="S12 Z12:AA12" xr:uid="{A0F9CC63-DF1C-48EF-AB41-9ACB749278B8}">
      <formula1>$C$65:$C$67</formula1>
    </dataValidation>
    <dataValidation type="list" allowBlank="1" showInputMessage="1" showErrorMessage="1" sqref="C30 C34" xr:uid="{C7400E37-DDB2-408C-8596-E306DC810BC6}">
      <formula1>#REF!</formula1>
    </dataValidation>
  </dataValidation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 - Capacity-Based Site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Vargas Ríos</dc:creator>
  <cp:lastModifiedBy>Armando Vargas Ríos</cp:lastModifiedBy>
  <dcterms:created xsi:type="dcterms:W3CDTF">2020-08-31T15:43:24Z</dcterms:created>
  <dcterms:modified xsi:type="dcterms:W3CDTF">2020-08-31T15:48:27Z</dcterms:modified>
</cp:coreProperties>
</file>